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2"/>
  </bookViews>
  <sheets>
    <sheet name="第一批" sheetId="1" r:id="rId1"/>
    <sheet name="Sheet1" sheetId="2" r:id="rId2"/>
    <sheet name="Sheet2" sheetId="3" r:id="rId3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<sst xmlns="http://schemas.openxmlformats.org/spreadsheetml/2006/main" count="180" uniqueCount="107">
  <si>
    <t>柳州市大藤峡截流断航补偿第一批船舶货运量统计表</t>
  </si>
  <si>
    <t xml:space="preserve">                                                  </t>
  </si>
  <si>
    <t>序号</t>
  </si>
  <si>
    <t>经营者名称</t>
  </si>
  <si>
    <t>船舶名称</t>
  </si>
  <si>
    <t>最低
配员</t>
  </si>
  <si>
    <t>船员工资补偿(元)</t>
  </si>
  <si>
    <t>2018年10月21日-2019年3月31日货运量（吨）</t>
  </si>
  <si>
    <t>货运量合计（吨）</t>
  </si>
  <si>
    <t>船舶利润
补偿（元）</t>
  </si>
  <si>
    <t>补偿总计
（元）</t>
  </si>
  <si>
    <t>备注</t>
  </si>
  <si>
    <t>10月21日后</t>
  </si>
  <si>
    <t>11月</t>
  </si>
  <si>
    <t>12月</t>
  </si>
  <si>
    <t>1月</t>
  </si>
  <si>
    <t>2月</t>
  </si>
  <si>
    <t>3月</t>
  </si>
  <si>
    <t>合计</t>
  </si>
  <si>
    <t>一</t>
  </si>
  <si>
    <r>
      <t xml:space="preserve"> </t>
    </r>
    <r>
      <rPr>
        <b/>
        <sz val="11"/>
        <rFont val="宋体"/>
        <family val="0"/>
      </rPr>
      <t>柳州市港嘉水路运输有限责任公司(小计）</t>
    </r>
  </si>
  <si>
    <t xml:space="preserve"> 柳州市港嘉水路运输有限责任公司</t>
  </si>
  <si>
    <t>港嘉1668</t>
  </si>
  <si>
    <t xml:space="preserve"> </t>
  </si>
  <si>
    <t xml:space="preserve"> 港嘉5168</t>
  </si>
  <si>
    <t>港嘉988</t>
  </si>
  <si>
    <t>港嘉269</t>
  </si>
  <si>
    <t>港嘉266</t>
  </si>
  <si>
    <t>港嘉889</t>
  </si>
  <si>
    <t>港嘉789</t>
  </si>
  <si>
    <t>港嘉628</t>
  </si>
  <si>
    <t>港嘉636</t>
  </si>
  <si>
    <t>港嘉668</t>
  </si>
  <si>
    <t>港嘉188</t>
  </si>
  <si>
    <t>港嘉1686</t>
  </si>
  <si>
    <t>港嘉1669</t>
  </si>
  <si>
    <t>港嘉1688</t>
  </si>
  <si>
    <t>港嘉1689</t>
  </si>
  <si>
    <t>港嘉286</t>
  </si>
  <si>
    <t>二</t>
  </si>
  <si>
    <t>柳州市忠诚船务运输有限公司（小计）</t>
  </si>
  <si>
    <t>柳州市忠诚船务运输有限公司</t>
  </si>
  <si>
    <t>柳州忠诚8888</t>
  </si>
  <si>
    <t>柳州忠诚9968</t>
  </si>
  <si>
    <t>柳州忠诚9888</t>
  </si>
  <si>
    <t>柳州忠诚888</t>
  </si>
  <si>
    <t>柳州忠诚9998</t>
  </si>
  <si>
    <t>柳州忠诚919</t>
  </si>
  <si>
    <t>柳州忠诚988</t>
  </si>
  <si>
    <t>柳州忠诚9928</t>
  </si>
  <si>
    <t>柳州忠诚586</t>
  </si>
  <si>
    <t>（新造）柳州忠诚9899</t>
  </si>
  <si>
    <t>三</t>
  </si>
  <si>
    <t>柳州市都源运输有限公司（小计）</t>
  </si>
  <si>
    <t>柳州市都源运输有限公司</t>
  </si>
  <si>
    <t>柳州都源1588</t>
  </si>
  <si>
    <t>柳州都源2578</t>
  </si>
  <si>
    <t>柳州都源689</t>
  </si>
  <si>
    <t>柳州都源1678</t>
  </si>
  <si>
    <t>柳州都源868</t>
  </si>
  <si>
    <t>四</t>
  </si>
  <si>
    <t>柳州市安益船务有限公司（小计）</t>
  </si>
  <si>
    <t>柳州市安益船务有限公司</t>
  </si>
  <si>
    <t>安益5868</t>
  </si>
  <si>
    <t>安益5869</t>
  </si>
  <si>
    <t>安益5879</t>
  </si>
  <si>
    <t>安益5889</t>
  </si>
  <si>
    <t>安益6888</t>
  </si>
  <si>
    <t>安益6889</t>
  </si>
  <si>
    <t>安益5888</t>
  </si>
  <si>
    <t>五</t>
  </si>
  <si>
    <t>柳州市恒昌船务有限责任公司（小计）</t>
  </si>
  <si>
    <t>柳州市恒昌船务有限责任公司</t>
  </si>
  <si>
    <t>洪跃2626</t>
  </si>
  <si>
    <t>柳城8779</t>
  </si>
  <si>
    <t>柳州恒昌28</t>
  </si>
  <si>
    <t>柳州恒昌29</t>
  </si>
  <si>
    <t>柳州恒昌258</t>
  </si>
  <si>
    <t>柳州恒昌969</t>
  </si>
  <si>
    <t>柳州恒昌1688</t>
  </si>
  <si>
    <t>柳州恒昌8827</t>
  </si>
  <si>
    <t>六</t>
  </si>
  <si>
    <t>零振农</t>
  </si>
  <si>
    <t>顺通6781</t>
  </si>
  <si>
    <t xml:space="preserve">      2、船舶利润补贴=货运量×27.2（综合运费）×0.031（利润率）。</t>
  </si>
  <si>
    <t xml:space="preserve">      3、所有数据均四舍五入，保留两位小数。</t>
  </si>
  <si>
    <t>柳州世海船务有限公司</t>
  </si>
  <si>
    <t>世海6699</t>
  </si>
  <si>
    <t>世海5868</t>
  </si>
  <si>
    <t>世海5668</t>
  </si>
  <si>
    <t>柳州市津海航运有限公司</t>
  </si>
  <si>
    <t>津海6681</t>
  </si>
  <si>
    <t>津海6686</t>
  </si>
  <si>
    <t>津海6687</t>
  </si>
  <si>
    <t>津海6689</t>
  </si>
  <si>
    <t>广西柳州泰升航运有限责任公司</t>
  </si>
  <si>
    <t>桂运3569</t>
  </si>
  <si>
    <t>柳州市大藤峡截流断航补偿第三批船舶货运量统计表</t>
  </si>
  <si>
    <t>城中区（合计）</t>
  </si>
  <si>
    <t>港嘉288</t>
  </si>
  <si>
    <t xml:space="preserve">新建船舶，货运量按第二种方法计算 </t>
  </si>
  <si>
    <t>港嘉289</t>
  </si>
  <si>
    <t>县、区交通运输局审核：</t>
  </si>
  <si>
    <t>柳州市交通运输局审核：</t>
  </si>
  <si>
    <t>中水珠江规划勘测设计有限公司审核：</t>
  </si>
  <si>
    <t>广西大藤峡水利枢纽开发有限责任公司审核：</t>
  </si>
  <si>
    <t>说明：1、船员工资补贴=船舶最低配员×2210（平均工资元/月）×5.5（月）。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</si>
</sst>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_ "/>
  </numFmts>
  <fonts count="29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3"/>
      <color indexed="8"/>
      <name val="仿宋_GB2312"/>
      <family val="3"/>
    </font>
    <font>
      <sz val="1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4" borderId="1" applyNumberFormat="0" applyAlignment="0" applyProtection="0"/>
    <xf numFmtId="0" fontId="17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>
      <alignment vertical="center"/>
      <protection/>
    </xf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9" borderId="5" applyNumberFormat="0" applyAlignment="0" applyProtection="0"/>
    <xf numFmtId="0" fontId="12" fillId="2" borderId="0" applyNumberFormat="0" applyBorder="0" applyAlignment="0" applyProtection="0"/>
    <xf numFmtId="0" fontId="23" fillId="9" borderId="1" applyNumberFormat="0" applyAlignment="0" applyProtection="0"/>
    <xf numFmtId="0" fontId="26" fillId="10" borderId="6" applyNumberFormat="0" applyAlignment="0" applyProtection="0"/>
    <xf numFmtId="0" fontId="21" fillId="0" borderId="7" applyNumberFormat="0" applyFill="0" applyAlignment="0" applyProtection="0"/>
    <xf numFmtId="0" fontId="12" fillId="11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8" applyNumberFormat="0" applyFill="0" applyAlignment="0" applyProtection="0"/>
    <xf numFmtId="0" fontId="25" fillId="3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68" applyFont="1" applyBorder="1" applyAlignment="1">
      <alignment horizontal="center" vertical="center"/>
      <protection/>
    </xf>
    <xf numFmtId="176" fontId="3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68" applyFont="1" applyAlignment="1">
      <alignment horizontal="center" vertical="center"/>
      <protection/>
    </xf>
    <xf numFmtId="0" fontId="0" fillId="0" borderId="0" xfId="0" applyFill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68" applyNumberFormat="1" applyFont="1" applyBorder="1" applyAlignment="1">
      <alignment horizontal="center" vertical="center"/>
      <protection/>
    </xf>
    <xf numFmtId="179" fontId="8" fillId="0" borderId="10" xfId="0" applyNumberFormat="1" applyFont="1" applyBorder="1" applyAlignment="1">
      <alignment horizontal="center" vertical="center"/>
    </xf>
    <xf numFmtId="179" fontId="8" fillId="0" borderId="10" xfId="64" applyNumberFormat="1" applyFont="1" applyFill="1" applyBorder="1" applyAlignment="1">
      <alignment horizontal="center" vertical="center"/>
      <protection/>
    </xf>
    <xf numFmtId="177" fontId="3" fillId="0" borderId="0" xfId="0" applyNumberFormat="1" applyFont="1" applyAlignment="1">
      <alignment horizontal="center" vertical="center"/>
    </xf>
    <xf numFmtId="177" fontId="4" fillId="0" borderId="0" xfId="68" applyNumberFormat="1" applyFont="1" applyAlignment="1">
      <alignment horizontal="center" vertical="center"/>
      <protection/>
    </xf>
    <xf numFmtId="177" fontId="3" fillId="0" borderId="0" xfId="68" applyNumberFormat="1" applyFont="1" applyAlignment="1">
      <alignment horizontal="center" vertical="center"/>
      <protection/>
    </xf>
  </cellXfs>
  <cellStyles count="55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 2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 4" xfId="67"/>
    <cellStyle name="常规 5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workbookViewId="0" topLeftCell="A56">
      <selection activeCell="A1" sqref="A1:O85"/>
    </sheetView>
  </sheetViews>
  <sheetFormatPr defaultColWidth="9.00390625" defaultRowHeight="14.25"/>
  <cols>
    <col min="1" max="1" width="7.75390625" style="17" customWidth="1"/>
    <col min="2" max="2" width="28.875" style="18" customWidth="1"/>
    <col min="3" max="3" width="14.625" style="19" customWidth="1"/>
    <col min="4" max="4" width="8.125" style="19" customWidth="1"/>
    <col min="5" max="5" width="11.75390625" style="20" customWidth="1"/>
    <col min="6" max="6" width="10.75390625" style="19" customWidth="1"/>
    <col min="7" max="11" width="7.625" style="19" customWidth="1"/>
    <col min="12" max="12" width="8.625" style="19" customWidth="1"/>
    <col min="13" max="13" width="12.00390625" style="30" customWidth="1"/>
    <col min="14" max="14" width="11.625" style="30" customWidth="1"/>
    <col min="15" max="15" width="14.125" style="31" customWidth="1"/>
    <col min="16" max="16384" width="9.00390625" style="17" customWidth="1"/>
  </cols>
  <sheetData>
    <row r="1" spans="1:1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3" customFormat="1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34" customFormat="1" ht="19.5" customHeight="1">
      <c r="A3" s="3" t="s">
        <v>2</v>
      </c>
      <c r="B3" s="4" t="s">
        <v>3</v>
      </c>
      <c r="C3" s="3" t="s">
        <v>4</v>
      </c>
      <c r="D3" s="5" t="s">
        <v>5</v>
      </c>
      <c r="E3" s="6" t="s">
        <v>6</v>
      </c>
      <c r="F3" s="3" t="s">
        <v>7</v>
      </c>
      <c r="G3" s="3"/>
      <c r="H3" s="3"/>
      <c r="I3" s="3"/>
      <c r="J3" s="3"/>
      <c r="K3" s="3"/>
      <c r="L3" s="22" t="s">
        <v>8</v>
      </c>
      <c r="M3" s="8" t="s">
        <v>9</v>
      </c>
      <c r="N3" s="23" t="s">
        <v>10</v>
      </c>
      <c r="O3" s="23" t="s">
        <v>11</v>
      </c>
    </row>
    <row r="4" spans="1:15" s="35" customFormat="1" ht="78" customHeight="1">
      <c r="A4" s="3"/>
      <c r="B4" s="4"/>
      <c r="C4" s="3"/>
      <c r="D4" s="7"/>
      <c r="E4" s="8"/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24"/>
      <c r="M4" s="25"/>
      <c r="N4" s="26"/>
      <c r="O4" s="27"/>
    </row>
    <row r="5" spans="1:15" s="36" customFormat="1" ht="34.5" customHeight="1">
      <c r="A5" s="37"/>
      <c r="B5" s="10" t="s">
        <v>18</v>
      </c>
      <c r="C5" s="10"/>
      <c r="N5" s="32">
        <v>2743034.54</v>
      </c>
      <c r="O5" s="12"/>
    </row>
    <row r="6" spans="1:15" s="32" customFormat="1" ht="34.5" customHeight="1">
      <c r="A6" s="10" t="s">
        <v>19</v>
      </c>
      <c r="B6" s="13" t="s">
        <v>20</v>
      </c>
      <c r="C6" s="38"/>
      <c r="D6" s="10"/>
      <c r="E6" s="12"/>
      <c r="F6" s="10"/>
      <c r="G6" s="39"/>
      <c r="H6" s="40"/>
      <c r="I6" s="39"/>
      <c r="J6" s="39"/>
      <c r="K6" s="39"/>
      <c r="L6" s="10"/>
      <c r="M6" s="10"/>
      <c r="N6" s="42">
        <v>819988.74</v>
      </c>
      <c r="O6" s="28"/>
    </row>
    <row r="7" spans="1:16" s="32" customFormat="1" ht="34.5" customHeight="1">
      <c r="A7" s="10">
        <v>1</v>
      </c>
      <c r="B7" s="13" t="s">
        <v>21</v>
      </c>
      <c r="C7" s="10" t="s">
        <v>22</v>
      </c>
      <c r="D7" s="10">
        <v>4</v>
      </c>
      <c r="E7" s="12">
        <v>48620</v>
      </c>
      <c r="F7" s="10">
        <v>2100</v>
      </c>
      <c r="G7" s="10">
        <v>6297</v>
      </c>
      <c r="H7" s="10">
        <v>3550</v>
      </c>
      <c r="I7" s="10">
        <v>3567</v>
      </c>
      <c r="J7" s="10">
        <v>1880</v>
      </c>
      <c r="K7" s="10">
        <v>6250</v>
      </c>
      <c r="L7" s="10">
        <v>23644</v>
      </c>
      <c r="M7" s="28">
        <v>19936.62</v>
      </c>
      <c r="N7" s="28">
        <v>68556.62</v>
      </c>
      <c r="O7" s="12" t="s">
        <v>23</v>
      </c>
      <c r="P7" s="32" t="s">
        <v>23</v>
      </c>
    </row>
    <row r="8" spans="1:15" s="32" customFormat="1" ht="34.5" customHeight="1">
      <c r="A8" s="10">
        <v>2</v>
      </c>
      <c r="B8" s="13" t="s">
        <v>21</v>
      </c>
      <c r="C8" s="10" t="s">
        <v>24</v>
      </c>
      <c r="D8" s="10">
        <v>4</v>
      </c>
      <c r="E8" s="12">
        <v>48620</v>
      </c>
      <c r="F8" s="10">
        <v>3500</v>
      </c>
      <c r="G8" s="10">
        <v>3600</v>
      </c>
      <c r="H8" s="10">
        <v>2850</v>
      </c>
      <c r="I8" s="10">
        <v>4660</v>
      </c>
      <c r="J8" s="10">
        <v>3600</v>
      </c>
      <c r="K8" s="10">
        <v>5400</v>
      </c>
      <c r="L8" s="10">
        <v>23610</v>
      </c>
      <c r="M8" s="28">
        <v>19907.95</v>
      </c>
      <c r="N8" s="28">
        <v>68527.95</v>
      </c>
      <c r="O8" s="12"/>
    </row>
    <row r="9" spans="1:15" s="32" customFormat="1" ht="34.5" customHeight="1">
      <c r="A9" s="10">
        <v>3</v>
      </c>
      <c r="B9" s="13" t="s">
        <v>21</v>
      </c>
      <c r="C9" s="10" t="s">
        <v>25</v>
      </c>
      <c r="D9" s="10">
        <v>3</v>
      </c>
      <c r="E9" s="12">
        <v>36465</v>
      </c>
      <c r="F9" s="10">
        <v>1270</v>
      </c>
      <c r="G9" s="10">
        <v>3761</v>
      </c>
      <c r="H9" s="10">
        <v>5010</v>
      </c>
      <c r="I9" s="10">
        <v>2530</v>
      </c>
      <c r="J9" s="10">
        <v>2525</v>
      </c>
      <c r="K9" s="10">
        <v>2512</v>
      </c>
      <c r="L9" s="10">
        <v>17608</v>
      </c>
      <c r="M9" s="28">
        <v>14847.06</v>
      </c>
      <c r="N9" s="28">
        <v>51312.06</v>
      </c>
      <c r="O9" s="12"/>
    </row>
    <row r="10" spans="1:15" s="32" customFormat="1" ht="34.5" customHeight="1">
      <c r="A10" s="10">
        <v>4</v>
      </c>
      <c r="B10" s="13" t="s">
        <v>21</v>
      </c>
      <c r="C10" s="10" t="s">
        <v>26</v>
      </c>
      <c r="D10" s="10">
        <v>3</v>
      </c>
      <c r="E10" s="12">
        <v>36465</v>
      </c>
      <c r="F10" s="10">
        <v>1270</v>
      </c>
      <c r="G10" s="10">
        <v>3810</v>
      </c>
      <c r="H10" s="10">
        <v>3810</v>
      </c>
      <c r="I10" s="10">
        <v>2540</v>
      </c>
      <c r="J10" s="10">
        <v>2540</v>
      </c>
      <c r="K10" s="10">
        <v>2540</v>
      </c>
      <c r="L10" s="10">
        <v>16510</v>
      </c>
      <c r="M10" s="28">
        <v>13921.23</v>
      </c>
      <c r="N10" s="28">
        <v>50386.23</v>
      </c>
      <c r="O10" s="12"/>
    </row>
    <row r="11" spans="1:15" s="32" customFormat="1" ht="34.5" customHeight="1">
      <c r="A11" s="10">
        <v>5</v>
      </c>
      <c r="B11" s="13" t="s">
        <v>21</v>
      </c>
      <c r="C11" s="10" t="s">
        <v>27</v>
      </c>
      <c r="D11" s="10">
        <v>3</v>
      </c>
      <c r="E11" s="12">
        <v>36465</v>
      </c>
      <c r="F11" s="10">
        <v>1200</v>
      </c>
      <c r="G11" s="10">
        <v>4850</v>
      </c>
      <c r="H11" s="10">
        <v>4650</v>
      </c>
      <c r="I11" s="10">
        <v>2400</v>
      </c>
      <c r="J11" s="10">
        <v>2468</v>
      </c>
      <c r="K11" s="10">
        <v>3808</v>
      </c>
      <c r="L11" s="10">
        <v>19376</v>
      </c>
      <c r="M11" s="10">
        <v>16337.84</v>
      </c>
      <c r="N11" s="28">
        <v>52802.84</v>
      </c>
      <c r="O11" s="12"/>
    </row>
    <row r="12" spans="1:15" s="32" customFormat="1" ht="34.5" customHeight="1">
      <c r="A12" s="10">
        <v>6</v>
      </c>
      <c r="B12" s="13" t="s">
        <v>21</v>
      </c>
      <c r="C12" s="10" t="s">
        <v>28</v>
      </c>
      <c r="D12" s="10">
        <v>3</v>
      </c>
      <c r="E12" s="12">
        <v>36465</v>
      </c>
      <c r="F12" s="10">
        <v>1030</v>
      </c>
      <c r="G12" s="10">
        <v>4120</v>
      </c>
      <c r="H12" s="10">
        <v>3090</v>
      </c>
      <c r="I12" s="10">
        <v>2810</v>
      </c>
      <c r="J12" s="10">
        <v>1030</v>
      </c>
      <c r="K12" s="10">
        <v>3090</v>
      </c>
      <c r="L12" s="10">
        <v>15170</v>
      </c>
      <c r="M12" s="28">
        <v>12791.34</v>
      </c>
      <c r="N12" s="28">
        <v>49256.34</v>
      </c>
      <c r="O12" s="12"/>
    </row>
    <row r="13" spans="1:15" s="32" customFormat="1" ht="34.5" customHeight="1">
      <c r="A13" s="10">
        <v>7</v>
      </c>
      <c r="B13" s="13" t="s">
        <v>21</v>
      </c>
      <c r="C13" s="10" t="s">
        <v>29</v>
      </c>
      <c r="D13" s="10">
        <v>3</v>
      </c>
      <c r="E13" s="12">
        <v>36465</v>
      </c>
      <c r="F13" s="10">
        <v>1032</v>
      </c>
      <c r="G13" s="10">
        <v>1030</v>
      </c>
      <c r="H13" s="10">
        <v>3090</v>
      </c>
      <c r="I13" s="10">
        <v>2060</v>
      </c>
      <c r="J13" s="10">
        <v>1030</v>
      </c>
      <c r="K13" s="10">
        <v>3090</v>
      </c>
      <c r="L13" s="10">
        <v>11332</v>
      </c>
      <c r="M13" s="28">
        <v>9555.14</v>
      </c>
      <c r="N13" s="28">
        <v>46020.14</v>
      </c>
      <c r="O13" s="12"/>
    </row>
    <row r="14" spans="1:15" s="32" customFormat="1" ht="34.5" customHeight="1">
      <c r="A14" s="10">
        <v>8</v>
      </c>
      <c r="B14" s="13" t="s">
        <v>21</v>
      </c>
      <c r="C14" s="10" t="s">
        <v>30</v>
      </c>
      <c r="D14" s="10">
        <v>3</v>
      </c>
      <c r="E14" s="12">
        <v>36465</v>
      </c>
      <c r="F14" s="10">
        <v>910</v>
      </c>
      <c r="G14" s="10">
        <v>910</v>
      </c>
      <c r="H14" s="10">
        <v>2730</v>
      </c>
      <c r="I14" s="10">
        <v>3640</v>
      </c>
      <c r="J14" s="10">
        <v>910</v>
      </c>
      <c r="K14" s="10">
        <v>910</v>
      </c>
      <c r="L14" s="10">
        <v>10010</v>
      </c>
      <c r="M14" s="28">
        <v>8440.43</v>
      </c>
      <c r="N14" s="28">
        <v>44905.43</v>
      </c>
      <c r="O14" s="12"/>
    </row>
    <row r="15" spans="1:15" s="32" customFormat="1" ht="34.5" customHeight="1">
      <c r="A15" s="10">
        <v>9</v>
      </c>
      <c r="B15" s="13" t="s">
        <v>21</v>
      </c>
      <c r="C15" s="10" t="s">
        <v>31</v>
      </c>
      <c r="D15" s="10">
        <v>3</v>
      </c>
      <c r="E15" s="12">
        <v>36465</v>
      </c>
      <c r="F15" s="10">
        <v>1620</v>
      </c>
      <c r="G15" s="10">
        <v>2430</v>
      </c>
      <c r="H15" s="10">
        <v>2430</v>
      </c>
      <c r="I15" s="10">
        <v>1620</v>
      </c>
      <c r="J15" s="10">
        <v>0</v>
      </c>
      <c r="K15" s="10">
        <v>3240</v>
      </c>
      <c r="L15" s="10">
        <v>11340</v>
      </c>
      <c r="M15" s="28">
        <v>9561.88</v>
      </c>
      <c r="N15" s="28">
        <v>46026.88</v>
      </c>
      <c r="O15" s="12"/>
    </row>
    <row r="16" spans="1:15" s="32" customFormat="1" ht="34.5" customHeight="1">
      <c r="A16" s="10">
        <v>10</v>
      </c>
      <c r="B16" s="13" t="s">
        <v>21</v>
      </c>
      <c r="C16" s="10" t="s">
        <v>32</v>
      </c>
      <c r="D16" s="10">
        <v>3</v>
      </c>
      <c r="E16" s="12">
        <v>36465</v>
      </c>
      <c r="F16" s="10">
        <v>1620</v>
      </c>
      <c r="G16" s="10">
        <v>2436</v>
      </c>
      <c r="H16" s="10">
        <v>1620</v>
      </c>
      <c r="I16" s="10">
        <v>1620</v>
      </c>
      <c r="J16" s="10">
        <v>0</v>
      </c>
      <c r="K16" s="10">
        <v>4860</v>
      </c>
      <c r="L16" s="10">
        <v>12156</v>
      </c>
      <c r="M16" s="28">
        <v>10249.93</v>
      </c>
      <c r="N16" s="28">
        <v>46714.93</v>
      </c>
      <c r="O16" s="12"/>
    </row>
    <row r="17" spans="1:15" s="32" customFormat="1" ht="34.5" customHeight="1">
      <c r="A17" s="10">
        <v>11</v>
      </c>
      <c r="B17" s="13" t="s">
        <v>21</v>
      </c>
      <c r="C17" s="10" t="s">
        <v>33</v>
      </c>
      <c r="D17" s="10">
        <v>3</v>
      </c>
      <c r="E17" s="12">
        <v>36465</v>
      </c>
      <c r="F17" s="10">
        <v>0</v>
      </c>
      <c r="G17" s="10">
        <v>1800</v>
      </c>
      <c r="H17" s="10">
        <v>1800</v>
      </c>
      <c r="I17" s="10">
        <v>2400</v>
      </c>
      <c r="J17" s="10">
        <v>600</v>
      </c>
      <c r="K17" s="10">
        <v>4200</v>
      </c>
      <c r="L17" s="10">
        <v>10800</v>
      </c>
      <c r="M17" s="28">
        <v>9106.56</v>
      </c>
      <c r="N17" s="28">
        <v>45571.56</v>
      </c>
      <c r="O17" s="12"/>
    </row>
    <row r="18" spans="1:15" s="32" customFormat="1" ht="34.5" customHeight="1">
      <c r="A18" s="10">
        <v>12</v>
      </c>
      <c r="B18" s="13" t="s">
        <v>21</v>
      </c>
      <c r="C18" s="10" t="s">
        <v>34</v>
      </c>
      <c r="D18" s="10">
        <v>4</v>
      </c>
      <c r="E18" s="12">
        <v>48620</v>
      </c>
      <c r="F18" s="10">
        <v>0</v>
      </c>
      <c r="G18" s="10">
        <v>0</v>
      </c>
      <c r="H18" s="10">
        <v>0</v>
      </c>
      <c r="I18" s="10">
        <v>0</v>
      </c>
      <c r="J18" s="10">
        <v>1720</v>
      </c>
      <c r="K18" s="10">
        <v>6020</v>
      </c>
      <c r="L18" s="10">
        <v>7740</v>
      </c>
      <c r="M18" s="28">
        <v>6526.36</v>
      </c>
      <c r="N18" s="28">
        <v>55146.36</v>
      </c>
      <c r="O18" s="12"/>
    </row>
    <row r="19" spans="1:15" s="32" customFormat="1" ht="34.5" customHeight="1">
      <c r="A19" s="10">
        <v>13</v>
      </c>
      <c r="B19" s="13" t="s">
        <v>21</v>
      </c>
      <c r="C19" s="10" t="s">
        <v>35</v>
      </c>
      <c r="D19" s="10">
        <v>4</v>
      </c>
      <c r="E19" s="12">
        <v>48620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5679</v>
      </c>
      <c r="L19" s="10">
        <v>5679</v>
      </c>
      <c r="M19" s="28">
        <v>4788.53</v>
      </c>
      <c r="N19" s="28">
        <v>53408.53</v>
      </c>
      <c r="O19" s="12"/>
    </row>
    <row r="20" spans="1:15" s="32" customFormat="1" ht="34.5" customHeight="1">
      <c r="A20" s="10">
        <v>14</v>
      </c>
      <c r="B20" s="13" t="s">
        <v>21</v>
      </c>
      <c r="C20" s="10" t="s">
        <v>36</v>
      </c>
      <c r="D20" s="10">
        <v>4</v>
      </c>
      <c r="E20" s="12">
        <v>48620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3800</v>
      </c>
      <c r="L20" s="10">
        <v>3800</v>
      </c>
      <c r="M20" s="28">
        <v>3204.16</v>
      </c>
      <c r="N20" s="28">
        <v>51824.16</v>
      </c>
      <c r="O20" s="12"/>
    </row>
    <row r="21" spans="1:15" s="32" customFormat="1" ht="34.5" customHeight="1">
      <c r="A21" s="10">
        <v>15</v>
      </c>
      <c r="B21" s="13" t="s">
        <v>21</v>
      </c>
      <c r="C21" s="10" t="s">
        <v>37</v>
      </c>
      <c r="D21" s="10">
        <v>4</v>
      </c>
      <c r="E21" s="12">
        <v>48620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1800</v>
      </c>
      <c r="L21" s="10">
        <v>1800</v>
      </c>
      <c r="M21" s="28">
        <v>1517.76</v>
      </c>
      <c r="N21" s="28">
        <v>50137.76</v>
      </c>
      <c r="O21" s="12"/>
    </row>
    <row r="22" spans="1:15" s="32" customFormat="1" ht="34.5" customHeight="1">
      <c r="A22" s="10">
        <v>16</v>
      </c>
      <c r="B22" s="13" t="s">
        <v>21</v>
      </c>
      <c r="C22" s="10" t="s">
        <v>38</v>
      </c>
      <c r="D22" s="10">
        <v>3</v>
      </c>
      <c r="E22" s="12">
        <v>36465</v>
      </c>
      <c r="F22" s="10">
        <v>0</v>
      </c>
      <c r="G22" s="10">
        <v>0</v>
      </c>
      <c r="H22" s="10">
        <v>0</v>
      </c>
      <c r="I22" s="10">
        <v>0</v>
      </c>
      <c r="J22" s="10">
        <v>980</v>
      </c>
      <c r="K22" s="10">
        <v>2490</v>
      </c>
      <c r="L22" s="10">
        <v>3470</v>
      </c>
      <c r="M22" s="28">
        <v>2925.9</v>
      </c>
      <c r="N22" s="28">
        <v>39390.9</v>
      </c>
      <c r="O22" s="12"/>
    </row>
    <row r="23" spans="1:15" s="32" customFormat="1" ht="34.5" customHeight="1">
      <c r="A23" s="10" t="s">
        <v>39</v>
      </c>
      <c r="B23" s="11" t="s">
        <v>40</v>
      </c>
      <c r="C23" s="10"/>
      <c r="D23" s="10"/>
      <c r="E23" s="12"/>
      <c r="F23" s="10" t="s">
        <v>23</v>
      </c>
      <c r="G23" s="10" t="s">
        <v>23</v>
      </c>
      <c r="H23" s="10"/>
      <c r="I23" s="10"/>
      <c r="J23" s="10"/>
      <c r="K23" s="10"/>
      <c r="L23" s="10"/>
      <c r="M23" s="28"/>
      <c r="N23" s="62">
        <v>614713.25</v>
      </c>
      <c r="O23" s="12"/>
    </row>
    <row r="24" spans="1:256" s="32" customFormat="1" ht="34.5" customHeight="1">
      <c r="A24" s="10">
        <v>1</v>
      </c>
      <c r="B24" s="10" t="s">
        <v>41</v>
      </c>
      <c r="C24" s="10" t="s">
        <v>42</v>
      </c>
      <c r="D24" s="10">
        <v>4</v>
      </c>
      <c r="E24" s="10">
        <v>48620</v>
      </c>
      <c r="F24" s="10">
        <v>1667</v>
      </c>
      <c r="G24" s="10">
        <v>4905</v>
      </c>
      <c r="H24" s="10">
        <v>3250</v>
      </c>
      <c r="I24" s="10">
        <v>3030</v>
      </c>
      <c r="J24" s="10">
        <v>1600</v>
      </c>
      <c r="K24" s="10">
        <v>3315</v>
      </c>
      <c r="L24" s="10">
        <v>17767</v>
      </c>
      <c r="M24" s="10">
        <v>14981.134</v>
      </c>
      <c r="N24" s="10">
        <v>63601.134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32" customFormat="1" ht="34.5" customHeight="1">
      <c r="A25" s="10">
        <v>2</v>
      </c>
      <c r="B25" s="10" t="s">
        <v>41</v>
      </c>
      <c r="C25" s="10" t="s">
        <v>43</v>
      </c>
      <c r="D25" s="10">
        <v>4</v>
      </c>
      <c r="E25" s="10">
        <v>48620</v>
      </c>
      <c r="F25" s="10">
        <v>1600</v>
      </c>
      <c r="G25" s="10">
        <v>6450</v>
      </c>
      <c r="H25" s="10">
        <v>4400</v>
      </c>
      <c r="I25" s="10">
        <v>3200</v>
      </c>
      <c r="J25" s="10">
        <v>3220</v>
      </c>
      <c r="K25" s="10">
        <v>4880</v>
      </c>
      <c r="L25" s="10">
        <v>23750</v>
      </c>
      <c r="M25" s="10">
        <v>20026</v>
      </c>
      <c r="N25" s="10">
        <v>68646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32" customFormat="1" ht="34.5" customHeight="1">
      <c r="A26" s="10">
        <v>3</v>
      </c>
      <c r="B26" s="10" t="s">
        <v>41</v>
      </c>
      <c r="C26" s="10" t="s">
        <v>44</v>
      </c>
      <c r="D26" s="10">
        <v>4</v>
      </c>
      <c r="E26" s="10">
        <v>48620</v>
      </c>
      <c r="F26" s="10">
        <v>2085</v>
      </c>
      <c r="G26" s="10">
        <v>6237</v>
      </c>
      <c r="H26" s="10">
        <v>5680</v>
      </c>
      <c r="I26" s="10">
        <v>3400</v>
      </c>
      <c r="J26" s="10">
        <v>1500</v>
      </c>
      <c r="K26" s="10">
        <v>6255</v>
      </c>
      <c r="L26" s="10">
        <v>25157</v>
      </c>
      <c r="M26" s="10">
        <v>21212.382</v>
      </c>
      <c r="N26" s="10">
        <v>69832.382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32" customFormat="1" ht="34.5" customHeight="1">
      <c r="A27" s="10">
        <v>4</v>
      </c>
      <c r="B27" s="10" t="s">
        <v>41</v>
      </c>
      <c r="C27" s="10" t="s">
        <v>45</v>
      </c>
      <c r="D27" s="10">
        <v>3</v>
      </c>
      <c r="E27" s="10">
        <v>36465</v>
      </c>
      <c r="F27" s="10">
        <v>0</v>
      </c>
      <c r="G27" s="10">
        <v>3871</v>
      </c>
      <c r="H27" s="10">
        <v>2700</v>
      </c>
      <c r="I27" s="10">
        <v>2700</v>
      </c>
      <c r="J27" s="10">
        <v>900</v>
      </c>
      <c r="K27" s="10">
        <v>3700</v>
      </c>
      <c r="L27" s="10">
        <v>13871</v>
      </c>
      <c r="M27" s="10">
        <v>11696.027</v>
      </c>
      <c r="N27" s="10">
        <v>48161.027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32" customFormat="1" ht="34.5" customHeight="1">
      <c r="A28" s="10">
        <v>5</v>
      </c>
      <c r="B28" s="10" t="s">
        <v>41</v>
      </c>
      <c r="C28" s="10" t="s">
        <v>46</v>
      </c>
      <c r="D28" s="10">
        <v>4</v>
      </c>
      <c r="E28" s="10">
        <v>48620</v>
      </c>
      <c r="F28" s="10">
        <v>2092</v>
      </c>
      <c r="G28" s="10">
        <v>6146</v>
      </c>
      <c r="H28" s="10">
        <v>1731</v>
      </c>
      <c r="I28" s="10">
        <v>3700</v>
      </c>
      <c r="J28" s="10">
        <v>1800</v>
      </c>
      <c r="K28" s="10">
        <v>6234</v>
      </c>
      <c r="L28" s="10">
        <v>21703</v>
      </c>
      <c r="M28" s="10">
        <v>18299.97</v>
      </c>
      <c r="N28" s="10">
        <v>66919.97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32" customFormat="1" ht="34.5" customHeight="1">
      <c r="A29" s="10">
        <v>6</v>
      </c>
      <c r="B29" s="10" t="s">
        <v>41</v>
      </c>
      <c r="C29" s="10" t="s">
        <v>47</v>
      </c>
      <c r="D29" s="10">
        <v>3</v>
      </c>
      <c r="E29" s="10">
        <v>36465</v>
      </c>
      <c r="F29" s="10">
        <v>1148</v>
      </c>
      <c r="G29" s="10">
        <v>2189</v>
      </c>
      <c r="H29" s="10">
        <v>2278</v>
      </c>
      <c r="I29" s="10">
        <v>2296</v>
      </c>
      <c r="J29" s="10">
        <v>1130</v>
      </c>
      <c r="K29" s="10">
        <v>1148</v>
      </c>
      <c r="L29" s="10">
        <v>10189</v>
      </c>
      <c r="M29" s="10">
        <v>8591.365</v>
      </c>
      <c r="N29" s="10">
        <v>45056.365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32" customFormat="1" ht="34.5" customHeight="1">
      <c r="A30" s="10">
        <v>7</v>
      </c>
      <c r="B30" s="10" t="s">
        <v>41</v>
      </c>
      <c r="C30" s="10" t="s">
        <v>48</v>
      </c>
      <c r="D30" s="10">
        <v>4</v>
      </c>
      <c r="E30" s="10">
        <v>48620</v>
      </c>
      <c r="F30" s="10">
        <v>1732</v>
      </c>
      <c r="G30" s="10">
        <v>4861</v>
      </c>
      <c r="H30" s="10">
        <v>3973</v>
      </c>
      <c r="I30" s="10">
        <v>2591</v>
      </c>
      <c r="J30" s="10">
        <v>1680</v>
      </c>
      <c r="K30" s="10">
        <v>3527</v>
      </c>
      <c r="L30" s="10">
        <v>18364</v>
      </c>
      <c r="M30" s="10">
        <v>15484.525</v>
      </c>
      <c r="N30" s="10">
        <v>64104.525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32" customFormat="1" ht="34.5" customHeight="1">
      <c r="A31" s="10">
        <v>8</v>
      </c>
      <c r="B31" s="10" t="s">
        <v>41</v>
      </c>
      <c r="C31" s="10" t="s">
        <v>49</v>
      </c>
      <c r="D31" s="10">
        <v>4</v>
      </c>
      <c r="E31" s="10">
        <v>48620</v>
      </c>
      <c r="F31" s="10">
        <v>3228</v>
      </c>
      <c r="G31" s="10">
        <v>4912</v>
      </c>
      <c r="H31" s="10">
        <v>2992</v>
      </c>
      <c r="I31" s="10">
        <v>2629</v>
      </c>
      <c r="J31" s="10">
        <v>1339</v>
      </c>
      <c r="K31" s="10">
        <v>4849</v>
      </c>
      <c r="L31" s="10">
        <v>19949</v>
      </c>
      <c r="M31" s="10">
        <v>16820.997</v>
      </c>
      <c r="N31" s="10">
        <v>65440.997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32" customFormat="1" ht="34.5" customHeight="1">
      <c r="A32" s="10">
        <v>9</v>
      </c>
      <c r="B32" s="10" t="s">
        <v>41</v>
      </c>
      <c r="C32" s="10" t="s">
        <v>50</v>
      </c>
      <c r="D32" s="10">
        <v>3</v>
      </c>
      <c r="E32" s="10">
        <v>36465</v>
      </c>
      <c r="F32" s="10">
        <v>1041</v>
      </c>
      <c r="G32" s="10">
        <v>3123</v>
      </c>
      <c r="H32" s="10">
        <v>2082</v>
      </c>
      <c r="I32" s="10">
        <v>2082</v>
      </c>
      <c r="J32" s="10">
        <v>1041</v>
      </c>
      <c r="K32" s="10">
        <v>3123</v>
      </c>
      <c r="L32" s="10">
        <v>12492</v>
      </c>
      <c r="M32" s="10">
        <v>10533.254</v>
      </c>
      <c r="N32" s="10">
        <v>46998.254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32" customFormat="1" ht="34.5" customHeight="1">
      <c r="A33" s="10">
        <v>10</v>
      </c>
      <c r="B33" s="10" t="s">
        <v>41</v>
      </c>
      <c r="C33" s="10" t="s">
        <v>51</v>
      </c>
      <c r="D33" s="10">
        <v>5</v>
      </c>
      <c r="E33" s="10">
        <v>60775</v>
      </c>
      <c r="F33" s="10">
        <v>3000</v>
      </c>
      <c r="G33" s="10">
        <v>3000</v>
      </c>
      <c r="H33" s="10">
        <v>3000</v>
      </c>
      <c r="I33" s="10">
        <v>3000</v>
      </c>
      <c r="J33" s="10">
        <v>3000</v>
      </c>
      <c r="K33" s="10">
        <v>3000</v>
      </c>
      <c r="L33" s="10">
        <v>18000</v>
      </c>
      <c r="M33" s="10">
        <v>15177.6</v>
      </c>
      <c r="N33" s="10">
        <v>75952.6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15" ht="13.5">
      <c r="A34" s="41" t="s">
        <v>52</v>
      </c>
      <c r="B34" s="42" t="s">
        <v>53</v>
      </c>
      <c r="C34" s="10"/>
      <c r="D34" s="10"/>
      <c r="E34" s="12"/>
      <c r="F34" s="39"/>
      <c r="G34" s="39"/>
      <c r="H34" s="39"/>
      <c r="I34" s="39"/>
      <c r="J34" s="39"/>
      <c r="K34" s="39"/>
      <c r="L34" s="10"/>
      <c r="M34" s="10"/>
      <c r="N34" s="62">
        <f>SUM(N35:N39)</f>
        <v>269790.14</v>
      </c>
      <c r="O34" s="21"/>
    </row>
    <row r="35" spans="1:15" ht="18.75">
      <c r="A35" s="10">
        <v>1</v>
      </c>
      <c r="B35" s="43" t="s">
        <v>54</v>
      </c>
      <c r="C35" s="44" t="s">
        <v>55</v>
      </c>
      <c r="D35" s="10">
        <v>3</v>
      </c>
      <c r="E35" s="45">
        <v>36465</v>
      </c>
      <c r="F35" s="46">
        <v>2750</v>
      </c>
      <c r="G35" s="46">
        <v>5300</v>
      </c>
      <c r="H35" s="46">
        <v>1300</v>
      </c>
      <c r="I35" s="46">
        <v>2800</v>
      </c>
      <c r="J35" s="46">
        <v>5457</v>
      </c>
      <c r="K35" s="46">
        <v>10914</v>
      </c>
      <c r="L35" s="10">
        <f aca="true" t="shared" si="0" ref="L35:L39">SUM(F35:K35)</f>
        <v>28521</v>
      </c>
      <c r="M35" s="28">
        <f aca="true" t="shared" si="1" ref="M35:M39">L35*27.2*0.031</f>
        <v>24048.91</v>
      </c>
      <c r="N35" s="63">
        <f aca="true" t="shared" si="2" ref="N35:N39">SUM(M35,E35)</f>
        <v>60513.91</v>
      </c>
      <c r="O35" s="21"/>
    </row>
    <row r="36" spans="1:14" ht="18.75">
      <c r="A36" s="10">
        <v>2</v>
      </c>
      <c r="B36" s="43" t="s">
        <v>54</v>
      </c>
      <c r="C36" s="10" t="s">
        <v>56</v>
      </c>
      <c r="D36" s="10">
        <v>3</v>
      </c>
      <c r="E36" s="12">
        <v>36465</v>
      </c>
      <c r="F36" s="47">
        <v>1150</v>
      </c>
      <c r="G36" s="47">
        <v>3450</v>
      </c>
      <c r="H36" s="47">
        <v>1150</v>
      </c>
      <c r="I36" s="47">
        <v>1150</v>
      </c>
      <c r="J36" s="47">
        <v>2300</v>
      </c>
      <c r="K36" s="47">
        <v>4600</v>
      </c>
      <c r="L36" s="10">
        <f t="shared" si="0"/>
        <v>13800</v>
      </c>
      <c r="M36" s="28">
        <f t="shared" si="1"/>
        <v>11636.16</v>
      </c>
      <c r="N36" s="63">
        <f t="shared" si="2"/>
        <v>48101.16</v>
      </c>
    </row>
    <row r="37" spans="1:14" ht="18.75">
      <c r="A37" s="41">
        <v>3</v>
      </c>
      <c r="B37" s="43" t="s">
        <v>54</v>
      </c>
      <c r="C37" s="10" t="s">
        <v>57</v>
      </c>
      <c r="D37" s="10">
        <v>3</v>
      </c>
      <c r="E37" s="12">
        <v>36465</v>
      </c>
      <c r="F37" s="47">
        <v>1135</v>
      </c>
      <c r="G37" s="47">
        <v>3405</v>
      </c>
      <c r="H37" s="47">
        <v>3405</v>
      </c>
      <c r="I37" s="47">
        <v>2270</v>
      </c>
      <c r="J37" s="47">
        <v>2270</v>
      </c>
      <c r="K37" s="47">
        <v>2270</v>
      </c>
      <c r="L37" s="10">
        <f t="shared" si="0"/>
        <v>14755</v>
      </c>
      <c r="M37" s="28">
        <f t="shared" si="1"/>
        <v>12441.42</v>
      </c>
      <c r="N37" s="63">
        <f t="shared" si="2"/>
        <v>48906.42</v>
      </c>
    </row>
    <row r="38" spans="1:14" ht="18.75">
      <c r="A38" s="41">
        <v>4</v>
      </c>
      <c r="B38" s="43" t="s">
        <v>54</v>
      </c>
      <c r="C38" s="10" t="s">
        <v>58</v>
      </c>
      <c r="D38" s="10">
        <v>3</v>
      </c>
      <c r="E38" s="48">
        <v>36465</v>
      </c>
      <c r="F38" s="47">
        <v>0</v>
      </c>
      <c r="G38" s="47">
        <v>2200</v>
      </c>
      <c r="H38" s="47">
        <v>3300</v>
      </c>
      <c r="I38" s="47">
        <v>1100</v>
      </c>
      <c r="J38" s="47">
        <v>2220</v>
      </c>
      <c r="K38" s="47">
        <v>5550</v>
      </c>
      <c r="L38" s="10">
        <f t="shared" si="0"/>
        <v>14370</v>
      </c>
      <c r="M38" s="28">
        <f t="shared" si="1"/>
        <v>12116.78</v>
      </c>
      <c r="N38" s="63">
        <f t="shared" si="2"/>
        <v>48581.78</v>
      </c>
    </row>
    <row r="39" spans="1:14" ht="18.75">
      <c r="A39" s="41">
        <v>5</v>
      </c>
      <c r="B39" s="43" t="s">
        <v>54</v>
      </c>
      <c r="C39" s="10" t="s">
        <v>59</v>
      </c>
      <c r="D39" s="10">
        <v>3</v>
      </c>
      <c r="E39" s="12">
        <v>36465</v>
      </c>
      <c r="F39" s="47">
        <v>2306</v>
      </c>
      <c r="G39" s="47">
        <v>8071</v>
      </c>
      <c r="H39" s="47">
        <v>4612</v>
      </c>
      <c r="I39" s="47">
        <v>6918</v>
      </c>
      <c r="J39" s="47">
        <v>2306</v>
      </c>
      <c r="K39" s="47">
        <v>8071</v>
      </c>
      <c r="L39" s="10">
        <f t="shared" si="0"/>
        <v>32284</v>
      </c>
      <c r="M39" s="28">
        <f t="shared" si="1"/>
        <v>27221.87</v>
      </c>
      <c r="N39" s="63">
        <f t="shared" si="2"/>
        <v>63686.87</v>
      </c>
    </row>
    <row r="40" spans="1:15" ht="13.5">
      <c r="A40" s="37" t="s">
        <v>60</v>
      </c>
      <c r="B40" s="42" t="s">
        <v>61</v>
      </c>
      <c r="C40" s="10"/>
      <c r="D40" s="10"/>
      <c r="E40" s="12"/>
      <c r="F40" s="39"/>
      <c r="G40" s="39"/>
      <c r="H40" s="39"/>
      <c r="I40" s="39"/>
      <c r="J40" s="39"/>
      <c r="K40" s="39"/>
      <c r="L40" s="10"/>
      <c r="M40" s="10"/>
      <c r="N40" s="42">
        <v>502213</v>
      </c>
      <c r="O40" s="12"/>
    </row>
    <row r="41" spans="1:15" ht="15">
      <c r="A41" s="49">
        <v>1</v>
      </c>
      <c r="B41" s="40" t="s">
        <v>62</v>
      </c>
      <c r="C41" s="50" t="s">
        <v>63</v>
      </c>
      <c r="D41" s="10">
        <v>4</v>
      </c>
      <c r="E41" s="51">
        <v>48620</v>
      </c>
      <c r="F41" s="52">
        <v>5331</v>
      </c>
      <c r="G41" s="52">
        <v>3190</v>
      </c>
      <c r="H41" s="52">
        <v>3873</v>
      </c>
      <c r="I41" s="52">
        <v>5500</v>
      </c>
      <c r="J41" s="52">
        <v>1850</v>
      </c>
      <c r="K41" s="52">
        <v>4982</v>
      </c>
      <c r="L41" s="52">
        <v>24726</v>
      </c>
      <c r="M41" s="28">
        <v>20849</v>
      </c>
      <c r="N41" s="28">
        <f aca="true" t="shared" si="3" ref="N41:N47">SUM(E41+M41)</f>
        <v>69469</v>
      </c>
      <c r="O41" s="12"/>
    </row>
    <row r="42" spans="1:15" ht="15">
      <c r="A42" s="49">
        <v>2</v>
      </c>
      <c r="B42" s="40" t="s">
        <v>62</v>
      </c>
      <c r="C42" s="50" t="s">
        <v>64</v>
      </c>
      <c r="D42" s="10">
        <v>4</v>
      </c>
      <c r="E42" s="51">
        <v>48620</v>
      </c>
      <c r="F42" s="53">
        <v>3150</v>
      </c>
      <c r="G42" s="53">
        <v>5755</v>
      </c>
      <c r="H42" s="53">
        <v>4415</v>
      </c>
      <c r="I42" s="53">
        <v>3640</v>
      </c>
      <c r="J42" s="53">
        <v>4860</v>
      </c>
      <c r="K42" s="53">
        <v>2905</v>
      </c>
      <c r="L42" s="64">
        <v>24725</v>
      </c>
      <c r="M42" s="28">
        <v>20848</v>
      </c>
      <c r="N42" s="28">
        <f t="shared" si="3"/>
        <v>69468</v>
      </c>
      <c r="O42" s="12"/>
    </row>
    <row r="43" spans="1:15" ht="15">
      <c r="A43" s="49">
        <v>3</v>
      </c>
      <c r="B43" s="40" t="s">
        <v>62</v>
      </c>
      <c r="C43" s="50" t="s">
        <v>65</v>
      </c>
      <c r="D43" s="10">
        <v>4</v>
      </c>
      <c r="E43" s="51">
        <v>48620</v>
      </c>
      <c r="F43" s="53">
        <v>2465</v>
      </c>
      <c r="G43" s="53">
        <v>6954</v>
      </c>
      <c r="H43" s="53">
        <v>3871</v>
      </c>
      <c r="I43" s="53">
        <v>5323</v>
      </c>
      <c r="J43" s="53">
        <v>4576</v>
      </c>
      <c r="K43" s="53">
        <v>5637</v>
      </c>
      <c r="L43" s="64">
        <v>28825</v>
      </c>
      <c r="M43" s="28">
        <v>24305</v>
      </c>
      <c r="N43" s="28">
        <f t="shared" si="3"/>
        <v>72925</v>
      </c>
      <c r="O43" s="12"/>
    </row>
    <row r="44" spans="1:15" ht="15">
      <c r="A44" s="49">
        <v>4</v>
      </c>
      <c r="B44" s="40" t="s">
        <v>62</v>
      </c>
      <c r="C44" s="50" t="s">
        <v>66</v>
      </c>
      <c r="D44" s="50">
        <v>5</v>
      </c>
      <c r="E44" s="51">
        <v>60775</v>
      </c>
      <c r="F44" s="53">
        <v>3956</v>
      </c>
      <c r="G44" s="53">
        <v>5276</v>
      </c>
      <c r="H44" s="53">
        <v>4024</v>
      </c>
      <c r="I44" s="53">
        <v>3844</v>
      </c>
      <c r="J44" s="53">
        <v>3923</v>
      </c>
      <c r="K44" s="53">
        <v>4162</v>
      </c>
      <c r="L44" s="64">
        <v>25185</v>
      </c>
      <c r="M44" s="28">
        <v>21236</v>
      </c>
      <c r="N44" s="28">
        <f t="shared" si="3"/>
        <v>82011</v>
      </c>
      <c r="O44" s="12"/>
    </row>
    <row r="45" spans="1:15" ht="15">
      <c r="A45" s="49">
        <v>5</v>
      </c>
      <c r="B45" s="40" t="s">
        <v>62</v>
      </c>
      <c r="C45" s="50" t="s">
        <v>67</v>
      </c>
      <c r="D45" s="10">
        <v>4</v>
      </c>
      <c r="E45" s="51">
        <v>48620</v>
      </c>
      <c r="F45" s="53">
        <v>4170</v>
      </c>
      <c r="G45" s="53">
        <v>5659</v>
      </c>
      <c r="H45" s="53">
        <v>6276</v>
      </c>
      <c r="I45" s="53">
        <v>4566</v>
      </c>
      <c r="J45" s="53">
        <v>3825</v>
      </c>
      <c r="K45" s="53">
        <v>4580</v>
      </c>
      <c r="L45" s="64">
        <v>29077</v>
      </c>
      <c r="M45" s="28">
        <v>24518</v>
      </c>
      <c r="N45" s="28">
        <f t="shared" si="3"/>
        <v>73138</v>
      </c>
      <c r="O45" s="12"/>
    </row>
    <row r="46" spans="1:15" ht="15">
      <c r="A46" s="49">
        <v>6</v>
      </c>
      <c r="B46" s="40" t="s">
        <v>62</v>
      </c>
      <c r="C46" s="54" t="s">
        <v>68</v>
      </c>
      <c r="D46" s="10">
        <v>4</v>
      </c>
      <c r="E46" s="51">
        <v>48620</v>
      </c>
      <c r="F46" s="55">
        <v>2083</v>
      </c>
      <c r="G46" s="55">
        <v>5587</v>
      </c>
      <c r="H46" s="55">
        <v>4450</v>
      </c>
      <c r="I46" s="55">
        <v>4386</v>
      </c>
      <c r="J46" s="55">
        <v>4371</v>
      </c>
      <c r="K46" s="55">
        <v>4323</v>
      </c>
      <c r="L46" s="65">
        <v>25201</v>
      </c>
      <c r="M46" s="28">
        <v>21250</v>
      </c>
      <c r="N46" s="28">
        <f t="shared" si="3"/>
        <v>69870</v>
      </c>
      <c r="O46" s="12"/>
    </row>
    <row r="47" spans="1:15" ht="15">
      <c r="A47" s="10">
        <v>7</v>
      </c>
      <c r="B47" s="40" t="s">
        <v>62</v>
      </c>
      <c r="C47" s="54" t="s">
        <v>69</v>
      </c>
      <c r="D47" s="10">
        <v>4</v>
      </c>
      <c r="E47" s="51">
        <v>48620</v>
      </c>
      <c r="F47" s="56">
        <v>1740</v>
      </c>
      <c r="G47" s="56">
        <v>4360</v>
      </c>
      <c r="H47" s="56">
        <v>3000</v>
      </c>
      <c r="I47" s="56">
        <v>5380</v>
      </c>
      <c r="J47" s="56">
        <v>1780</v>
      </c>
      <c r="K47" s="56">
        <v>3560</v>
      </c>
      <c r="L47" s="56">
        <v>19820</v>
      </c>
      <c r="M47" s="28">
        <v>16712</v>
      </c>
      <c r="N47" s="28">
        <f t="shared" si="3"/>
        <v>65332</v>
      </c>
      <c r="O47" s="12"/>
    </row>
    <row r="48" spans="1:15" ht="28.5">
      <c r="A48" s="10" t="s">
        <v>70</v>
      </c>
      <c r="B48" s="57" t="s">
        <v>71</v>
      </c>
      <c r="C48" s="38"/>
      <c r="D48" s="10"/>
      <c r="E48" s="45"/>
      <c r="F48" s="58"/>
      <c r="G48" s="58"/>
      <c r="H48" s="58"/>
      <c r="I48" s="58"/>
      <c r="J48" s="58"/>
      <c r="K48" s="58"/>
      <c r="L48" s="10"/>
      <c r="M48" s="28"/>
      <c r="N48" s="62">
        <f>SUM(N49:N56)</f>
        <v>488089.97</v>
      </c>
      <c r="O48" s="28"/>
    </row>
    <row r="49" spans="1:15" ht="13.5">
      <c r="A49" s="10">
        <v>1</v>
      </c>
      <c r="B49" s="13" t="s">
        <v>72</v>
      </c>
      <c r="C49" s="10" t="s">
        <v>73</v>
      </c>
      <c r="D49" s="10">
        <v>4</v>
      </c>
      <c r="E49" s="12">
        <v>48620</v>
      </c>
      <c r="F49" s="10">
        <v>1800</v>
      </c>
      <c r="G49" s="10">
        <v>5400</v>
      </c>
      <c r="H49" s="10">
        <v>3210</v>
      </c>
      <c r="I49" s="10">
        <v>2990</v>
      </c>
      <c r="J49" s="10">
        <v>1550</v>
      </c>
      <c r="K49" s="10">
        <v>5400</v>
      </c>
      <c r="L49" s="10">
        <f>SUM(F49:K49)</f>
        <v>20350</v>
      </c>
      <c r="M49" s="28">
        <f>L49*27.2*0.031</f>
        <v>17159.12</v>
      </c>
      <c r="N49" s="28">
        <f>SUM(M49,E49)</f>
        <v>65779.12</v>
      </c>
      <c r="O49" s="12"/>
    </row>
    <row r="50" spans="1:15" ht="13.5">
      <c r="A50" s="37">
        <v>2</v>
      </c>
      <c r="B50" s="13" t="s">
        <v>72</v>
      </c>
      <c r="C50" s="10" t="s">
        <v>74</v>
      </c>
      <c r="D50" s="10">
        <v>4</v>
      </c>
      <c r="E50" s="12">
        <v>48620</v>
      </c>
      <c r="F50" s="10">
        <v>0</v>
      </c>
      <c r="G50" s="10">
        <v>6180</v>
      </c>
      <c r="H50" s="10">
        <v>4600</v>
      </c>
      <c r="I50" s="10">
        <v>3300</v>
      </c>
      <c r="J50" s="10">
        <v>3700</v>
      </c>
      <c r="K50" s="10">
        <v>5850</v>
      </c>
      <c r="L50" s="10">
        <v>23630</v>
      </c>
      <c r="M50" s="28">
        <v>19924.82</v>
      </c>
      <c r="N50" s="28">
        <v>68544.82</v>
      </c>
      <c r="O50" s="12"/>
    </row>
    <row r="51" spans="1:15" ht="13.5">
      <c r="A51" s="10">
        <v>3</v>
      </c>
      <c r="B51" s="13" t="s">
        <v>72</v>
      </c>
      <c r="C51" s="10" t="s">
        <v>75</v>
      </c>
      <c r="D51" s="10">
        <v>3</v>
      </c>
      <c r="E51" s="12">
        <v>36465</v>
      </c>
      <c r="F51" s="10">
        <v>920</v>
      </c>
      <c r="G51" s="10">
        <v>920</v>
      </c>
      <c r="H51" s="10">
        <v>2740</v>
      </c>
      <c r="I51" s="10">
        <v>2730</v>
      </c>
      <c r="J51" s="10">
        <v>1840</v>
      </c>
      <c r="K51" s="10">
        <v>0</v>
      </c>
      <c r="L51" s="10">
        <v>9150</v>
      </c>
      <c r="M51" s="28">
        <v>7715.28</v>
      </c>
      <c r="N51" s="28">
        <v>44180.28</v>
      </c>
      <c r="O51" s="12"/>
    </row>
    <row r="52" spans="1:15" ht="13.5">
      <c r="A52" s="10">
        <v>4</v>
      </c>
      <c r="B52" s="13" t="s">
        <v>72</v>
      </c>
      <c r="C52" s="10" t="s">
        <v>76</v>
      </c>
      <c r="D52" s="10">
        <v>3</v>
      </c>
      <c r="E52" s="12">
        <v>36465</v>
      </c>
      <c r="F52" s="10">
        <v>805</v>
      </c>
      <c r="G52" s="10">
        <v>2415</v>
      </c>
      <c r="H52" s="10">
        <v>1610</v>
      </c>
      <c r="I52" s="10">
        <v>2415</v>
      </c>
      <c r="J52" s="10">
        <v>1605</v>
      </c>
      <c r="K52" s="10">
        <v>3215</v>
      </c>
      <c r="L52" s="10">
        <v>12065</v>
      </c>
      <c r="M52" s="28">
        <v>10173.21</v>
      </c>
      <c r="N52" s="28">
        <v>46638.21</v>
      </c>
      <c r="O52" s="12"/>
    </row>
    <row r="53" spans="1:15" ht="13.5">
      <c r="A53" s="37">
        <v>5</v>
      </c>
      <c r="B53" s="13" t="s">
        <v>72</v>
      </c>
      <c r="C53" s="10" t="s">
        <v>77</v>
      </c>
      <c r="D53" s="10">
        <v>7</v>
      </c>
      <c r="E53" s="12">
        <v>85085</v>
      </c>
      <c r="F53" s="10">
        <v>1800</v>
      </c>
      <c r="G53" s="10">
        <v>7200</v>
      </c>
      <c r="H53" s="10">
        <v>3400</v>
      </c>
      <c r="I53" s="10">
        <v>4400</v>
      </c>
      <c r="J53" s="10">
        <v>3350</v>
      </c>
      <c r="K53" s="10">
        <v>3500</v>
      </c>
      <c r="L53" s="10">
        <v>23650</v>
      </c>
      <c r="M53" s="28">
        <v>19941.68</v>
      </c>
      <c r="N53" s="28">
        <v>105026.68</v>
      </c>
      <c r="O53" s="12"/>
    </row>
    <row r="54" spans="1:15" ht="13.5">
      <c r="A54" s="10">
        <v>6</v>
      </c>
      <c r="B54" s="13" t="s">
        <v>72</v>
      </c>
      <c r="C54" s="10" t="s">
        <v>78</v>
      </c>
      <c r="D54" s="10">
        <v>3</v>
      </c>
      <c r="E54" s="12">
        <v>36465</v>
      </c>
      <c r="F54" s="10">
        <v>0</v>
      </c>
      <c r="G54" s="10">
        <v>3300</v>
      </c>
      <c r="H54" s="10">
        <v>3300</v>
      </c>
      <c r="I54" s="10">
        <v>2200</v>
      </c>
      <c r="J54" s="10">
        <v>2200</v>
      </c>
      <c r="K54" s="10">
        <v>3300</v>
      </c>
      <c r="L54" s="10">
        <v>14300</v>
      </c>
      <c r="M54" s="28">
        <v>12057.76</v>
      </c>
      <c r="N54" s="28">
        <v>48522.76</v>
      </c>
      <c r="O54" s="12"/>
    </row>
    <row r="55" spans="1:15" ht="13.5">
      <c r="A55" s="10">
        <v>7</v>
      </c>
      <c r="B55" s="13" t="s">
        <v>72</v>
      </c>
      <c r="C55" s="10" t="s">
        <v>79</v>
      </c>
      <c r="D55" s="10">
        <v>4</v>
      </c>
      <c r="E55" s="12">
        <v>48620</v>
      </c>
      <c r="F55" s="10">
        <v>0</v>
      </c>
      <c r="G55" s="10">
        <v>0</v>
      </c>
      <c r="H55" s="10">
        <v>1017</v>
      </c>
      <c r="I55" s="10">
        <v>2034</v>
      </c>
      <c r="J55" s="10">
        <v>2034</v>
      </c>
      <c r="K55" s="10">
        <v>3034</v>
      </c>
      <c r="L55" s="10">
        <v>8119</v>
      </c>
      <c r="M55" s="28">
        <v>6845.94</v>
      </c>
      <c r="N55" s="28">
        <v>55465.94</v>
      </c>
      <c r="O55" s="12"/>
    </row>
    <row r="56" spans="1:15" ht="13.5">
      <c r="A56" s="37">
        <v>8</v>
      </c>
      <c r="B56" s="13" t="s">
        <v>72</v>
      </c>
      <c r="C56" s="10" t="s">
        <v>80</v>
      </c>
      <c r="D56" s="10">
        <v>4</v>
      </c>
      <c r="E56" s="12">
        <v>48620</v>
      </c>
      <c r="F56" s="10">
        <v>0</v>
      </c>
      <c r="G56" s="10">
        <v>0</v>
      </c>
      <c r="H56" s="10">
        <v>0</v>
      </c>
      <c r="I56" s="10">
        <v>0</v>
      </c>
      <c r="J56" s="10">
        <v>1300</v>
      </c>
      <c r="K56" s="10">
        <v>5000</v>
      </c>
      <c r="L56" s="10">
        <v>6300</v>
      </c>
      <c r="M56" s="28">
        <v>5312.16</v>
      </c>
      <c r="N56" s="28">
        <v>53932.16</v>
      </c>
      <c r="O56" s="12"/>
    </row>
    <row r="57" spans="1:14" ht="18.75">
      <c r="A57" s="19" t="s">
        <v>81</v>
      </c>
      <c r="B57" s="59" t="s">
        <v>82</v>
      </c>
      <c r="E57" s="30"/>
      <c r="F57" s="60"/>
      <c r="G57" s="60"/>
      <c r="H57" s="60"/>
      <c r="I57" s="60"/>
      <c r="J57" s="60"/>
      <c r="K57" s="60"/>
      <c r="M57" s="66"/>
      <c r="N57" s="67">
        <v>48239.44</v>
      </c>
    </row>
    <row r="58" spans="1:14" ht="18.75">
      <c r="A58" s="19">
        <v>1</v>
      </c>
      <c r="B58" s="61"/>
      <c r="C58" s="19" t="s">
        <v>83</v>
      </c>
      <c r="D58" s="19">
        <v>3</v>
      </c>
      <c r="E58" s="30">
        <v>36465</v>
      </c>
      <c r="F58" s="60">
        <v>2290</v>
      </c>
      <c r="G58" s="60">
        <v>3490</v>
      </c>
      <c r="H58" s="60">
        <v>2339</v>
      </c>
      <c r="I58" s="60">
        <v>1174</v>
      </c>
      <c r="J58" s="60">
        <v>2339</v>
      </c>
      <c r="K58" s="60">
        <v>2332</v>
      </c>
      <c r="L58" s="19">
        <v>13964</v>
      </c>
      <c r="M58" s="66">
        <v>11774.44</v>
      </c>
      <c r="N58" s="68">
        <v>48239.44</v>
      </c>
    </row>
    <row r="59" spans="1:14" ht="18.75">
      <c r="A59" s="19"/>
      <c r="B59" s="61"/>
      <c r="E59" s="30"/>
      <c r="F59" s="60"/>
      <c r="G59" s="60"/>
      <c r="H59" s="60"/>
      <c r="I59" s="60"/>
      <c r="J59" s="60"/>
      <c r="K59" s="60"/>
      <c r="M59" s="66"/>
      <c r="N59" s="68"/>
    </row>
    <row r="60" spans="1:14" ht="13.5">
      <c r="A60" s="21" t="s">
        <v>84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13.5">
      <c r="A61" s="21" t="s">
        <v>85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</sheetData>
  <sheetProtection/>
  <mergeCells count="14">
    <mergeCell ref="A1:O1"/>
    <mergeCell ref="A2:O2"/>
    <mergeCell ref="F3:K3"/>
    <mergeCell ref="A60:N60"/>
    <mergeCell ref="A61:N61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printOptions horizontalCentered="1" verticalCentered="1"/>
  <pageMargins left="0.3541666666666667" right="0.3541666666666667" top="0.39305555555555555" bottom="0.7083333333333334" header="0.5111111111111111" footer="0.4284722222222222"/>
  <pageSetup horizontalDpi="600" verticalDpi="600" orientation="landscape" paperSize="9" scale="75"/>
  <headerFooter alignWithMargins="0">
    <oddFooter>&amp;C共&amp;N页，第&amp;P页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O11"/>
  <sheetViews>
    <sheetView zoomScaleSheetLayoutView="100" workbookViewId="0" topLeftCell="A1">
      <selection activeCell="S9" sqref="S9"/>
    </sheetView>
  </sheetViews>
  <sheetFormatPr defaultColWidth="9.00390625" defaultRowHeight="14.25"/>
  <cols>
    <col min="5" max="5" width="10.375" style="0" customWidth="1"/>
    <col min="13" max="14" width="10.375" style="0" customWidth="1"/>
  </cols>
  <sheetData>
    <row r="4" spans="1:15" s="32" customFormat="1" ht="28.5" customHeight="1">
      <c r="A4" s="10">
        <v>4</v>
      </c>
      <c r="B4" s="13" t="s">
        <v>86</v>
      </c>
      <c r="C4" s="10" t="s">
        <v>87</v>
      </c>
      <c r="D4" s="10">
        <v>4</v>
      </c>
      <c r="E4" s="12">
        <v>48620</v>
      </c>
      <c r="F4" s="10">
        <v>2095</v>
      </c>
      <c r="G4" s="10">
        <v>8091</v>
      </c>
      <c r="H4" s="10">
        <v>5350</v>
      </c>
      <c r="I4" s="10">
        <v>1770</v>
      </c>
      <c r="J4" s="10">
        <v>3700</v>
      </c>
      <c r="K4" s="10">
        <v>4000</v>
      </c>
      <c r="L4" s="10">
        <f aca="true" t="shared" si="0" ref="L4:L11">SUM(F4:K4)</f>
        <v>25006</v>
      </c>
      <c r="M4" s="28">
        <f aca="true" t="shared" si="1" ref="M4:M11">L4*27.2*0.031</f>
        <v>21085.06</v>
      </c>
      <c r="N4" s="28">
        <f aca="true" t="shared" si="2" ref="N4:N11">SUM(M4,E4)</f>
        <v>69705.06</v>
      </c>
      <c r="O4" s="12"/>
    </row>
    <row r="5" spans="1:15" s="32" customFormat="1" ht="28.5" customHeight="1">
      <c r="A5" s="10">
        <v>5</v>
      </c>
      <c r="B5" s="13" t="s">
        <v>86</v>
      </c>
      <c r="C5" s="10" t="s">
        <v>88</v>
      </c>
      <c r="D5" s="10">
        <v>4</v>
      </c>
      <c r="E5" s="12">
        <v>48620</v>
      </c>
      <c r="F5" s="10">
        <v>2000</v>
      </c>
      <c r="G5" s="10">
        <v>6000</v>
      </c>
      <c r="H5" s="10">
        <v>5450</v>
      </c>
      <c r="I5" s="10">
        <v>3700</v>
      </c>
      <c r="J5" s="10">
        <v>3750</v>
      </c>
      <c r="K5" s="10">
        <v>4000</v>
      </c>
      <c r="L5" s="10">
        <f t="shared" si="0"/>
        <v>24900</v>
      </c>
      <c r="M5" s="28">
        <f t="shared" si="1"/>
        <v>20995.68</v>
      </c>
      <c r="N5" s="28">
        <f t="shared" si="2"/>
        <v>69615.68</v>
      </c>
      <c r="O5" s="12"/>
    </row>
    <row r="6" spans="1:15" s="32" customFormat="1" ht="28.5" customHeight="1">
      <c r="A6" s="10">
        <v>6</v>
      </c>
      <c r="B6" s="13" t="s">
        <v>86</v>
      </c>
      <c r="C6" s="10" t="s">
        <v>89</v>
      </c>
      <c r="D6" s="10">
        <v>4</v>
      </c>
      <c r="E6" s="12">
        <v>48620</v>
      </c>
      <c r="F6" s="10">
        <v>3900</v>
      </c>
      <c r="G6" s="10">
        <v>7913</v>
      </c>
      <c r="H6" s="10">
        <v>1600</v>
      </c>
      <c r="I6" s="10">
        <v>3390</v>
      </c>
      <c r="J6" s="10">
        <v>1700</v>
      </c>
      <c r="K6" s="10">
        <v>2000</v>
      </c>
      <c r="L6" s="10">
        <f t="shared" si="0"/>
        <v>20503</v>
      </c>
      <c r="M6" s="28">
        <f t="shared" si="1"/>
        <v>17288.13</v>
      </c>
      <c r="N6" s="28">
        <f t="shared" si="2"/>
        <v>65908.13</v>
      </c>
      <c r="O6" s="12"/>
    </row>
    <row r="7" spans="1:15" s="32" customFormat="1" ht="28.5" customHeight="1">
      <c r="A7" s="10">
        <v>7</v>
      </c>
      <c r="B7" s="13" t="s">
        <v>90</v>
      </c>
      <c r="C7" s="10" t="s">
        <v>91</v>
      </c>
      <c r="D7" s="10">
        <v>4</v>
      </c>
      <c r="E7" s="12">
        <v>48620</v>
      </c>
      <c r="F7" s="10">
        <v>2000</v>
      </c>
      <c r="G7" s="10">
        <v>5890</v>
      </c>
      <c r="H7" s="10">
        <v>5210</v>
      </c>
      <c r="I7" s="10">
        <v>3500</v>
      </c>
      <c r="J7" s="10">
        <v>3750</v>
      </c>
      <c r="K7" s="10">
        <v>4160</v>
      </c>
      <c r="L7" s="10">
        <f t="shared" si="0"/>
        <v>24510</v>
      </c>
      <c r="M7" s="28">
        <f t="shared" si="1"/>
        <v>20666.83</v>
      </c>
      <c r="N7" s="28">
        <f t="shared" si="2"/>
        <v>69286.83</v>
      </c>
      <c r="O7" s="12"/>
    </row>
    <row r="8" spans="1:15" s="32" customFormat="1" ht="28.5" customHeight="1">
      <c r="A8" s="10">
        <v>8</v>
      </c>
      <c r="B8" s="13" t="s">
        <v>90</v>
      </c>
      <c r="C8" s="10" t="s">
        <v>92</v>
      </c>
      <c r="D8" s="10">
        <v>3</v>
      </c>
      <c r="E8" s="12">
        <v>36465</v>
      </c>
      <c r="F8" s="10">
        <v>3700</v>
      </c>
      <c r="G8" s="10">
        <v>4020</v>
      </c>
      <c r="H8" s="10">
        <v>5100</v>
      </c>
      <c r="I8" s="10">
        <v>5030</v>
      </c>
      <c r="J8" s="10">
        <v>5150</v>
      </c>
      <c r="K8" s="10">
        <v>4000</v>
      </c>
      <c r="L8" s="10">
        <f t="shared" si="0"/>
        <v>27000</v>
      </c>
      <c r="M8" s="28">
        <f t="shared" si="1"/>
        <v>22766.4</v>
      </c>
      <c r="N8" s="28">
        <f t="shared" si="2"/>
        <v>59231.4</v>
      </c>
      <c r="O8" s="12"/>
    </row>
    <row r="9" spans="1:15" s="32" customFormat="1" ht="28.5" customHeight="1">
      <c r="A9" s="10">
        <v>9</v>
      </c>
      <c r="B9" s="13" t="s">
        <v>90</v>
      </c>
      <c r="C9" s="10" t="s">
        <v>93</v>
      </c>
      <c r="D9" s="10">
        <v>4</v>
      </c>
      <c r="E9" s="12">
        <v>48620</v>
      </c>
      <c r="F9" s="10">
        <v>1750</v>
      </c>
      <c r="G9" s="10">
        <v>7000</v>
      </c>
      <c r="H9" s="10">
        <v>3239</v>
      </c>
      <c r="I9" s="10">
        <v>3036</v>
      </c>
      <c r="J9" s="10">
        <v>3250</v>
      </c>
      <c r="K9" s="10">
        <v>7000</v>
      </c>
      <c r="L9" s="10">
        <f t="shared" si="0"/>
        <v>25275</v>
      </c>
      <c r="M9" s="28">
        <f t="shared" si="1"/>
        <v>21311.88</v>
      </c>
      <c r="N9" s="28">
        <f t="shared" si="2"/>
        <v>69931.88</v>
      </c>
      <c r="O9" s="12"/>
    </row>
    <row r="10" spans="1:15" s="32" customFormat="1" ht="28.5" customHeight="1">
      <c r="A10" s="10">
        <v>10</v>
      </c>
      <c r="B10" s="13" t="s">
        <v>90</v>
      </c>
      <c r="C10" s="10" t="s">
        <v>94</v>
      </c>
      <c r="D10" s="10">
        <v>4</v>
      </c>
      <c r="E10" s="12">
        <v>48620</v>
      </c>
      <c r="F10" s="10">
        <v>1950</v>
      </c>
      <c r="G10" s="10">
        <v>5980</v>
      </c>
      <c r="H10" s="10">
        <v>5360</v>
      </c>
      <c r="I10" s="10">
        <v>5060</v>
      </c>
      <c r="J10" s="10">
        <v>3280</v>
      </c>
      <c r="K10" s="10">
        <v>5620</v>
      </c>
      <c r="L10" s="10">
        <f t="shared" si="0"/>
        <v>27250</v>
      </c>
      <c r="M10" s="28">
        <f t="shared" si="1"/>
        <v>22977.2</v>
      </c>
      <c r="N10" s="28">
        <f t="shared" si="2"/>
        <v>71597.2</v>
      </c>
      <c r="O10" s="12"/>
    </row>
    <row r="11" spans="1:15" s="32" customFormat="1" ht="28.5" customHeight="1">
      <c r="A11" s="10">
        <v>11</v>
      </c>
      <c r="B11" s="13" t="s">
        <v>95</v>
      </c>
      <c r="C11" s="10" t="s">
        <v>96</v>
      </c>
      <c r="D11" s="10">
        <v>7</v>
      </c>
      <c r="E11" s="12">
        <v>85085</v>
      </c>
      <c r="F11" s="10">
        <v>0</v>
      </c>
      <c r="G11" s="10">
        <v>0</v>
      </c>
      <c r="H11" s="10">
        <v>0</v>
      </c>
      <c r="I11" s="10">
        <v>600</v>
      </c>
      <c r="J11" s="10">
        <v>0</v>
      </c>
      <c r="K11" s="10">
        <v>0</v>
      </c>
      <c r="L11" s="10">
        <f t="shared" si="0"/>
        <v>600</v>
      </c>
      <c r="M11" s="28">
        <f t="shared" si="1"/>
        <v>505.92</v>
      </c>
      <c r="N11" s="28">
        <f t="shared" si="2"/>
        <v>85590.92</v>
      </c>
      <c r="O11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2" max="2" width="20.875" style="0" customWidth="1"/>
    <col min="3" max="3" width="13.50390625" style="0" customWidth="1"/>
    <col min="5" max="5" width="10.375" style="0" bestFit="1" customWidth="1"/>
    <col min="13" max="13" width="10.375" style="0" bestFit="1" customWidth="1"/>
    <col min="14" max="14" width="12.875" style="0" bestFit="1" customWidth="1"/>
    <col min="15" max="15" width="17.00390625" style="0" customWidth="1"/>
  </cols>
  <sheetData>
    <row r="1" spans="1:15" ht="22.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3" t="s">
        <v>2</v>
      </c>
      <c r="B3" s="4" t="s">
        <v>3</v>
      </c>
      <c r="C3" s="3" t="s">
        <v>4</v>
      </c>
      <c r="D3" s="5" t="s">
        <v>5</v>
      </c>
      <c r="E3" s="6" t="s">
        <v>6</v>
      </c>
      <c r="F3" s="3" t="s">
        <v>7</v>
      </c>
      <c r="G3" s="3"/>
      <c r="H3" s="3"/>
      <c r="I3" s="3"/>
      <c r="J3" s="3"/>
      <c r="K3" s="3"/>
      <c r="L3" s="22" t="s">
        <v>8</v>
      </c>
      <c r="M3" s="8" t="s">
        <v>9</v>
      </c>
      <c r="N3" s="23" t="s">
        <v>10</v>
      </c>
      <c r="O3" s="23" t="s">
        <v>11</v>
      </c>
    </row>
    <row r="4" spans="1:15" ht="14.25">
      <c r="A4" s="3"/>
      <c r="B4" s="4"/>
      <c r="C4" s="3"/>
      <c r="D4" s="7"/>
      <c r="E4" s="8"/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24"/>
      <c r="M4" s="25"/>
      <c r="N4" s="26"/>
      <c r="O4" s="27"/>
    </row>
    <row r="5" spans="1:15" ht="14.25">
      <c r="A5" s="10"/>
      <c r="B5" s="11" t="s">
        <v>98</v>
      </c>
      <c r="C5" s="10"/>
      <c r="D5" s="10">
        <v>6</v>
      </c>
      <c r="E5" s="12">
        <v>72930</v>
      </c>
      <c r="F5" s="10"/>
      <c r="G5" s="10"/>
      <c r="H5" s="10"/>
      <c r="I5" s="10"/>
      <c r="J5" s="10"/>
      <c r="K5" s="10"/>
      <c r="L5" s="10">
        <v>28270</v>
      </c>
      <c r="M5" s="28">
        <v>23837.26</v>
      </c>
      <c r="N5" s="28">
        <v>96767.26</v>
      </c>
      <c r="O5" s="12"/>
    </row>
    <row r="6" spans="1:15" ht="27">
      <c r="A6" s="10" t="s">
        <v>19</v>
      </c>
      <c r="B6" s="13" t="s">
        <v>20</v>
      </c>
      <c r="C6" s="10"/>
      <c r="D6" s="10">
        <v>6</v>
      </c>
      <c r="E6" s="12">
        <v>72930</v>
      </c>
      <c r="F6" s="10"/>
      <c r="G6" s="10"/>
      <c r="H6" s="10"/>
      <c r="I6" s="10"/>
      <c r="J6" s="10"/>
      <c r="K6" s="10"/>
      <c r="L6" s="10">
        <v>28270</v>
      </c>
      <c r="M6" s="28">
        <v>23837.26</v>
      </c>
      <c r="N6" s="28">
        <v>96767.26</v>
      </c>
      <c r="O6" s="12"/>
    </row>
    <row r="7" spans="1:15" ht="33.75" customHeight="1">
      <c r="A7" s="10">
        <v>1</v>
      </c>
      <c r="B7" s="13" t="s">
        <v>21</v>
      </c>
      <c r="C7" s="10" t="s">
        <v>99</v>
      </c>
      <c r="D7" s="10">
        <v>3</v>
      </c>
      <c r="E7" s="12">
        <v>36465</v>
      </c>
      <c r="F7" s="10"/>
      <c r="G7" s="10"/>
      <c r="H7" s="10"/>
      <c r="I7" s="10"/>
      <c r="J7" s="10"/>
      <c r="K7" s="10"/>
      <c r="L7" s="10">
        <v>14135</v>
      </c>
      <c r="M7" s="28">
        <v>11918.63</v>
      </c>
      <c r="N7" s="28">
        <v>48383.63</v>
      </c>
      <c r="O7" s="29" t="s">
        <v>100</v>
      </c>
    </row>
    <row r="8" spans="1:15" ht="27">
      <c r="A8" s="10">
        <v>2</v>
      </c>
      <c r="B8" s="13" t="s">
        <v>21</v>
      </c>
      <c r="C8" s="10" t="s">
        <v>101</v>
      </c>
      <c r="D8" s="10">
        <v>3</v>
      </c>
      <c r="E8" s="12">
        <v>36465</v>
      </c>
      <c r="F8" s="10"/>
      <c r="G8" s="10"/>
      <c r="H8" s="10"/>
      <c r="I8" s="10"/>
      <c r="J8" s="10"/>
      <c r="K8" s="10"/>
      <c r="L8" s="10">
        <v>14135</v>
      </c>
      <c r="M8" s="28">
        <v>11918.63</v>
      </c>
      <c r="N8" s="28">
        <v>48383.63</v>
      </c>
      <c r="O8" s="29" t="s">
        <v>100</v>
      </c>
    </row>
    <row r="9" spans="1:15" ht="169.5" customHeight="1">
      <c r="A9" s="14" t="s">
        <v>102</v>
      </c>
      <c r="B9" s="15"/>
      <c r="C9" s="15"/>
      <c r="D9" s="15"/>
      <c r="E9" s="15"/>
      <c r="F9" s="15"/>
      <c r="G9" s="16"/>
      <c r="H9" s="14" t="s">
        <v>103</v>
      </c>
      <c r="I9" s="15"/>
      <c r="J9" s="15"/>
      <c r="K9" s="15"/>
      <c r="L9" s="15"/>
      <c r="M9" s="15"/>
      <c r="N9" s="15"/>
      <c r="O9" s="16"/>
    </row>
    <row r="10" spans="1:15" ht="174.75" customHeight="1">
      <c r="A10" s="14" t="s">
        <v>104</v>
      </c>
      <c r="B10" s="15"/>
      <c r="C10" s="15"/>
      <c r="D10" s="15"/>
      <c r="E10" s="15"/>
      <c r="F10" s="15"/>
      <c r="G10" s="16"/>
      <c r="H10" s="14" t="s">
        <v>105</v>
      </c>
      <c r="I10" s="15"/>
      <c r="J10" s="15"/>
      <c r="K10" s="15"/>
      <c r="L10" s="15"/>
      <c r="M10" s="15"/>
      <c r="N10" s="15"/>
      <c r="O10" s="16"/>
    </row>
    <row r="11" spans="1:15" ht="14.25">
      <c r="A11" s="17"/>
      <c r="B11" s="18"/>
      <c r="C11" s="19"/>
      <c r="D11" s="19"/>
      <c r="E11" s="20"/>
      <c r="F11" s="19"/>
      <c r="G11" s="19"/>
      <c r="H11" s="19"/>
      <c r="I11" s="19"/>
      <c r="J11" s="19"/>
      <c r="K11" s="19"/>
      <c r="L11" s="19"/>
      <c r="M11" s="30"/>
      <c r="N11" s="30"/>
      <c r="O11" s="31"/>
    </row>
    <row r="12" spans="1:15" ht="14.25">
      <c r="A12" s="21" t="s">
        <v>106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4.25">
      <c r="A13" s="21" t="s">
        <v>84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4.25">
      <c r="A14" s="21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4.25">
      <c r="A15" s="17"/>
      <c r="B15" s="18"/>
      <c r="C15" s="19"/>
      <c r="D15" s="19"/>
      <c r="E15" s="20"/>
      <c r="F15" s="19"/>
      <c r="G15" s="19"/>
      <c r="H15" s="19"/>
      <c r="I15" s="19"/>
      <c r="J15" s="19"/>
      <c r="K15" s="19"/>
      <c r="L15" s="19"/>
      <c r="M15" s="30"/>
      <c r="N15" s="30"/>
      <c r="O15" s="31"/>
    </row>
    <row r="16" spans="1:15" ht="14.25">
      <c r="A16" s="17"/>
      <c r="B16" s="18"/>
      <c r="C16" s="19"/>
      <c r="D16" s="19"/>
      <c r="E16" s="20"/>
      <c r="F16" s="19"/>
      <c r="G16" s="19"/>
      <c r="H16" s="19"/>
      <c r="I16" s="19"/>
      <c r="J16" s="19"/>
      <c r="K16" s="19"/>
      <c r="L16" s="19"/>
      <c r="M16" s="30"/>
      <c r="N16" s="30"/>
      <c r="O16" s="31"/>
    </row>
    <row r="17" spans="1:15" ht="14.25">
      <c r="A17" s="17"/>
      <c r="B17" s="18"/>
      <c r="C17" s="19"/>
      <c r="D17" s="19"/>
      <c r="E17" s="20"/>
      <c r="F17" s="19"/>
      <c r="G17" s="19"/>
      <c r="H17" s="19"/>
      <c r="I17" s="19"/>
      <c r="J17" s="19"/>
      <c r="K17" s="19"/>
      <c r="L17" s="19"/>
      <c r="M17" s="30"/>
      <c r="N17" s="30"/>
      <c r="O17" s="31"/>
    </row>
    <row r="18" spans="1:15" ht="14.25">
      <c r="A18" s="17"/>
      <c r="B18" s="18"/>
      <c r="C18" s="19"/>
      <c r="D18" s="19"/>
      <c r="E18" s="20"/>
      <c r="F18" s="19"/>
      <c r="G18" s="19"/>
      <c r="H18" s="19"/>
      <c r="I18" s="19"/>
      <c r="J18" s="19"/>
      <c r="K18" s="19"/>
      <c r="L18" s="19"/>
      <c r="M18" s="30"/>
      <c r="N18" s="30"/>
      <c r="O18" s="31"/>
    </row>
    <row r="19" spans="1:15" ht="14.25">
      <c r="A19" s="17"/>
      <c r="B19" s="18"/>
      <c r="C19" s="19"/>
      <c r="D19" s="19"/>
      <c r="E19" s="20"/>
      <c r="F19" s="19"/>
      <c r="G19" s="19"/>
      <c r="H19" s="19"/>
      <c r="I19" s="19"/>
      <c r="J19" s="19"/>
      <c r="K19" s="19"/>
      <c r="L19" s="19"/>
      <c r="M19" s="30"/>
      <c r="N19" s="30"/>
      <c r="O19" s="31"/>
    </row>
    <row r="20" spans="1:15" ht="14.25">
      <c r="A20" s="17"/>
      <c r="B20" s="18"/>
      <c r="C20" s="19"/>
      <c r="D20" s="19"/>
      <c r="E20" s="20"/>
      <c r="F20" s="19"/>
      <c r="G20" s="19"/>
      <c r="H20" s="19"/>
      <c r="I20" s="19"/>
      <c r="J20" s="19"/>
      <c r="K20" s="19"/>
      <c r="L20" s="19"/>
      <c r="M20" s="30"/>
      <c r="N20" s="30"/>
      <c r="O20" s="31"/>
    </row>
    <row r="21" spans="1:15" ht="14.25">
      <c r="A21" s="17"/>
      <c r="B21" s="18"/>
      <c r="C21" s="19"/>
      <c r="D21" s="19"/>
      <c r="E21" s="20"/>
      <c r="F21" s="19"/>
      <c r="G21" s="19"/>
      <c r="H21" s="19"/>
      <c r="I21" s="19"/>
      <c r="J21" s="19"/>
      <c r="K21" s="19"/>
      <c r="L21" s="19"/>
      <c r="M21" s="30"/>
      <c r="N21" s="30"/>
      <c r="O21" s="31"/>
    </row>
    <row r="22" spans="1:15" ht="14.25">
      <c r="A22" s="17"/>
      <c r="B22" s="18"/>
      <c r="C22" s="19"/>
      <c r="D22" s="19"/>
      <c r="E22" s="20"/>
      <c r="F22" s="19"/>
      <c r="G22" s="19"/>
      <c r="H22" s="19"/>
      <c r="I22" s="19"/>
      <c r="J22" s="19"/>
      <c r="K22" s="19"/>
      <c r="L22" s="19"/>
      <c r="M22" s="30"/>
      <c r="N22" s="30"/>
      <c r="O22" s="31"/>
    </row>
    <row r="23" spans="1:15" ht="14.25">
      <c r="A23" s="17"/>
      <c r="B23" s="18"/>
      <c r="C23" s="19"/>
      <c r="D23" s="19"/>
      <c r="E23" s="20"/>
      <c r="F23" s="19"/>
      <c r="G23" s="19"/>
      <c r="H23" s="19"/>
      <c r="I23" s="19"/>
      <c r="J23" s="19"/>
      <c r="K23" s="19"/>
      <c r="L23" s="19"/>
      <c r="M23" s="30"/>
      <c r="N23" s="30"/>
      <c r="O23" s="31"/>
    </row>
    <row r="24" spans="1:15" ht="14.25">
      <c r="A24" s="17"/>
      <c r="B24" s="18"/>
      <c r="C24" s="19"/>
      <c r="D24" s="19"/>
      <c r="E24" s="20"/>
      <c r="F24" s="19"/>
      <c r="G24" s="19"/>
      <c r="H24" s="19"/>
      <c r="I24" s="19"/>
      <c r="J24" s="19"/>
      <c r="K24" s="19"/>
      <c r="L24" s="19"/>
      <c r="M24" s="30"/>
      <c r="N24" s="30"/>
      <c r="O24" s="31"/>
    </row>
    <row r="25" spans="1:15" ht="14.25">
      <c r="A25" s="17"/>
      <c r="B25" s="18"/>
      <c r="C25" s="19"/>
      <c r="D25" s="19"/>
      <c r="E25" s="20"/>
      <c r="F25" s="19"/>
      <c r="G25" s="19"/>
      <c r="H25" s="19"/>
      <c r="I25" s="19"/>
      <c r="J25" s="19"/>
      <c r="K25" s="19"/>
      <c r="L25" s="19"/>
      <c r="M25" s="30"/>
      <c r="N25" s="30"/>
      <c r="O25" s="31"/>
    </row>
    <row r="26" spans="1:15" ht="14.25">
      <c r="A26" s="17"/>
      <c r="B26" s="18"/>
      <c r="C26" s="19"/>
      <c r="D26" s="19"/>
      <c r="E26" s="20"/>
      <c r="F26" s="19"/>
      <c r="G26" s="19"/>
      <c r="H26" s="19"/>
      <c r="I26" s="19"/>
      <c r="J26" s="19"/>
      <c r="K26" s="19"/>
      <c r="L26" s="19"/>
      <c r="M26" s="30"/>
      <c r="N26" s="30"/>
      <c r="O26" s="31"/>
    </row>
    <row r="27" spans="1:15" ht="14.25">
      <c r="A27" s="17"/>
      <c r="B27" s="18"/>
      <c r="C27" s="19"/>
      <c r="D27" s="19"/>
      <c r="E27" s="20"/>
      <c r="F27" s="19"/>
      <c r="G27" s="19"/>
      <c r="H27" s="19"/>
      <c r="I27" s="19"/>
      <c r="J27" s="19"/>
      <c r="K27" s="19"/>
      <c r="L27" s="19"/>
      <c r="M27" s="30"/>
      <c r="N27" s="30"/>
      <c r="O27" s="31"/>
    </row>
    <row r="28" spans="1:15" ht="14.25">
      <c r="A28" s="17"/>
      <c r="B28" s="18"/>
      <c r="C28" s="19"/>
      <c r="D28" s="19"/>
      <c r="E28" s="20"/>
      <c r="F28" s="19"/>
      <c r="G28" s="19"/>
      <c r="H28" s="19"/>
      <c r="I28" s="19"/>
      <c r="J28" s="19"/>
      <c r="K28" s="19"/>
      <c r="L28" s="19"/>
      <c r="M28" s="30"/>
      <c r="N28" s="30"/>
      <c r="O28" s="31"/>
    </row>
    <row r="29" spans="1:15" ht="14.25">
      <c r="A29" s="17"/>
      <c r="B29" s="18"/>
      <c r="C29" s="19"/>
      <c r="D29" s="19"/>
      <c r="E29" s="20"/>
      <c r="F29" s="19"/>
      <c r="G29" s="19"/>
      <c r="H29" s="19"/>
      <c r="I29" s="19"/>
      <c r="J29" s="19"/>
      <c r="K29" s="19"/>
      <c r="L29" s="19"/>
      <c r="M29" s="30"/>
      <c r="N29" s="30"/>
      <c r="O29" s="31"/>
    </row>
    <row r="30" spans="1:15" ht="14.25">
      <c r="A30" s="17"/>
      <c r="B30" s="18"/>
      <c r="C30" s="19"/>
      <c r="D30" s="19"/>
      <c r="E30" s="20"/>
      <c r="F30" s="19"/>
      <c r="G30" s="19"/>
      <c r="H30" s="19"/>
      <c r="I30" s="19"/>
      <c r="J30" s="19"/>
      <c r="K30" s="19"/>
      <c r="L30" s="19"/>
      <c r="M30" s="30"/>
      <c r="N30" s="30"/>
      <c r="O30" s="31"/>
    </row>
    <row r="31" spans="1:15" ht="14.25">
      <c r="A31" s="17"/>
      <c r="B31" s="18"/>
      <c r="C31" s="19"/>
      <c r="D31" s="19"/>
      <c r="E31" s="20"/>
      <c r="F31" s="19"/>
      <c r="G31" s="19"/>
      <c r="H31" s="19"/>
      <c r="I31" s="19"/>
      <c r="J31" s="19"/>
      <c r="K31" s="19"/>
      <c r="L31" s="19"/>
      <c r="M31" s="30"/>
      <c r="N31" s="30"/>
      <c r="O31" s="31"/>
    </row>
    <row r="32" spans="1:15" ht="14.25">
      <c r="A32" s="17"/>
      <c r="B32" s="18"/>
      <c r="C32" s="19"/>
      <c r="D32" s="19"/>
      <c r="E32" s="20"/>
      <c r="F32" s="19"/>
      <c r="G32" s="19"/>
      <c r="H32" s="19"/>
      <c r="I32" s="19"/>
      <c r="J32" s="19"/>
      <c r="K32" s="19"/>
      <c r="L32" s="19"/>
      <c r="M32" s="30"/>
      <c r="N32" s="30"/>
      <c r="O32" s="31"/>
    </row>
    <row r="33" spans="1:15" ht="14.25">
      <c r="A33" s="17"/>
      <c r="B33" s="18"/>
      <c r="C33" s="19"/>
      <c r="D33" s="19"/>
      <c r="E33" s="20"/>
      <c r="F33" s="19"/>
      <c r="G33" s="19"/>
      <c r="H33" s="19"/>
      <c r="I33" s="19"/>
      <c r="J33" s="19"/>
      <c r="K33" s="19"/>
      <c r="L33" s="19"/>
      <c r="M33" s="30"/>
      <c r="N33" s="30"/>
      <c r="O33" s="31"/>
    </row>
    <row r="34" spans="1:15" ht="14.25">
      <c r="A34" s="17"/>
      <c r="B34" s="18"/>
      <c r="C34" s="19"/>
      <c r="D34" s="19"/>
      <c r="E34" s="20"/>
      <c r="F34" s="19"/>
      <c r="G34" s="19"/>
      <c r="H34" s="19"/>
      <c r="I34" s="19"/>
      <c r="J34" s="19"/>
      <c r="K34" s="19"/>
      <c r="L34" s="19"/>
      <c r="M34" s="30"/>
      <c r="N34" s="30"/>
      <c r="O34" s="31"/>
    </row>
    <row r="35" spans="1:15" ht="14.25">
      <c r="A35" s="17"/>
      <c r="B35" s="18"/>
      <c r="C35" s="19"/>
      <c r="D35" s="19"/>
      <c r="E35" s="20"/>
      <c r="F35" s="19"/>
      <c r="G35" s="19"/>
      <c r="H35" s="19"/>
      <c r="I35" s="19"/>
      <c r="J35" s="19"/>
      <c r="K35" s="19"/>
      <c r="L35" s="19"/>
      <c r="M35" s="30"/>
      <c r="N35" s="30"/>
      <c r="O35" s="31"/>
    </row>
  </sheetData>
  <sheetProtection/>
  <mergeCells count="19">
    <mergeCell ref="A1:O1"/>
    <mergeCell ref="A2:O2"/>
    <mergeCell ref="F3:K3"/>
    <mergeCell ref="A9:G9"/>
    <mergeCell ref="H9:O9"/>
    <mergeCell ref="A10:G10"/>
    <mergeCell ref="H10:O10"/>
    <mergeCell ref="A12:N12"/>
    <mergeCell ref="A13:N13"/>
    <mergeCell ref="A14:N14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printOptions/>
  <pageMargins left="0.7513888888888889" right="0.7513888888888889" top="1" bottom="1" header="0.5111111111111111" footer="0.5111111111111111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</dc:creator>
  <cp:keywords/>
  <dc:description/>
  <cp:lastModifiedBy>Administrator</cp:lastModifiedBy>
  <cp:lastPrinted>2020-06-10T09:57:27Z</cp:lastPrinted>
  <dcterms:created xsi:type="dcterms:W3CDTF">2020-04-03T02:48:42Z</dcterms:created>
  <dcterms:modified xsi:type="dcterms:W3CDTF">2022-06-29T01:38:17Z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