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definedNames>
    <definedName name="_xlnm.Print_Titles" localSheetId="0">Sheet2!$4:$5</definedName>
  </definedNames>
  <calcPr calcId="144525"/>
</workbook>
</file>

<file path=xl/sharedStrings.xml><?xml version="1.0" encoding="utf-8"?>
<sst xmlns="http://schemas.openxmlformats.org/spreadsheetml/2006/main" count="111" uniqueCount="78">
  <si>
    <t>附件3</t>
  </si>
  <si>
    <t>2025年10-11月城中区第一类城镇公益性岗位人员社会保险补贴公示名单</t>
  </si>
  <si>
    <t>序号</t>
  </si>
  <si>
    <t>姓名</t>
  </si>
  <si>
    <t>用人单位</t>
  </si>
  <si>
    <t>岗位名称</t>
  </si>
  <si>
    <t>身份证号码</t>
  </si>
  <si>
    <t>就业创业证号码</t>
  </si>
  <si>
    <t>费款所属期起</t>
  </si>
  <si>
    <t>费款所属期止</t>
  </si>
  <si>
    <t>社会保险补贴（中央就业补助资金）</t>
  </si>
  <si>
    <t>备注</t>
  </si>
  <si>
    <t>单位缴纳职工养老保险</t>
  </si>
  <si>
    <t>单位缴纳失业保险</t>
  </si>
  <si>
    <t>单位缴纳医疗保险</t>
  </si>
  <si>
    <t>小计</t>
  </si>
  <si>
    <t>韦晓琼</t>
  </si>
  <si>
    <t>柳州市三门江中学</t>
  </si>
  <si>
    <t>公共卫生保洁员</t>
  </si>
  <si>
    <t>45273119******0343</t>
  </si>
  <si>
    <t>45020*******1849</t>
  </si>
  <si>
    <t>许洁松</t>
  </si>
  <si>
    <t>45252519******3228</t>
  </si>
  <si>
    <t>45020*******4369</t>
  </si>
  <si>
    <t>韦丽敏</t>
  </si>
  <si>
    <t>45222519******2922</t>
  </si>
  <si>
    <t>45020*******0418</t>
  </si>
  <si>
    <t>甘翠霞</t>
  </si>
  <si>
    <t>45042119******1540</t>
  </si>
  <si>
    <t>45020*******4132</t>
  </si>
  <si>
    <t>谢代莹</t>
  </si>
  <si>
    <t>公共环境绿化员</t>
  </si>
  <si>
    <t>45012119******4525</t>
  </si>
  <si>
    <t>45020*******5355</t>
  </si>
  <si>
    <t>陈远其</t>
  </si>
  <si>
    <t>45222319******3015</t>
  </si>
  <si>
    <t>45020*******4120</t>
  </si>
  <si>
    <t>黄蕖</t>
  </si>
  <si>
    <t>45020519******0426</t>
  </si>
  <si>
    <t>45020*******0481</t>
  </si>
  <si>
    <t>乔美忠</t>
  </si>
  <si>
    <t>45022219******3427</t>
  </si>
  <si>
    <t>45020*******3915</t>
  </si>
  <si>
    <t>小计：</t>
  </si>
  <si>
    <t>韦苗</t>
  </si>
  <si>
    <t>柳州市景行小学</t>
  </si>
  <si>
    <t>45020519******0421</t>
  </si>
  <si>
    <t>45020*******5644</t>
  </si>
  <si>
    <t>田小华</t>
  </si>
  <si>
    <t>45020219******0913</t>
  </si>
  <si>
    <t>45020*******4154</t>
  </si>
  <si>
    <t>周佳凤</t>
  </si>
  <si>
    <t>45021119******0023</t>
  </si>
  <si>
    <t>45020*******8163</t>
  </si>
  <si>
    <t>韦凤鲜</t>
  </si>
  <si>
    <t>45010419******1043</t>
  </si>
  <si>
    <t>45020*******1677</t>
  </si>
  <si>
    <t>丘海兰</t>
  </si>
  <si>
    <t>45252719******2520</t>
  </si>
  <si>
    <t>45020*******0450</t>
  </si>
  <si>
    <t>李周明</t>
  </si>
  <si>
    <t>45020319******0058</t>
  </si>
  <si>
    <t>45020*******1693</t>
  </si>
  <si>
    <t>杨雪贞</t>
  </si>
  <si>
    <t>柳州市文博小学</t>
  </si>
  <si>
    <t>45222919******0624</t>
  </si>
  <si>
    <t>45020*******8231</t>
  </si>
  <si>
    <t>莫锦芬</t>
  </si>
  <si>
    <t>45270219******1580</t>
  </si>
  <si>
    <t>45020*******5367</t>
  </si>
  <si>
    <t>覃丽园</t>
  </si>
  <si>
    <t>45222719******122X</t>
  </si>
  <si>
    <t>45020*******5322</t>
  </si>
  <si>
    <t>阳群英</t>
  </si>
  <si>
    <t>柳州市前茅小学</t>
  </si>
  <si>
    <t>45020219******0622</t>
  </si>
  <si>
    <t>45020*******0331</t>
  </si>
  <si>
    <t>合计（大写）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</si>
</sst>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[DBNum2][$RMB]General;[Red][DBNum2][$RMB]General"/>
    <numFmt numFmtId="178" formatCode="#,##0.00_ "/>
    <numFmt numFmtId="179" formatCode="[$¥-804]#,##0.00;[$¥-804]\-#,##0.00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/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176" fontId="1" fillId="0" borderId="0" xfId="49" applyNumberFormat="1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49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7" fontId="7" fillId="0" borderId="1" xfId="52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2" fillId="0" borderId="1" xfId="50" applyFont="1" applyBorder="1" applyAlignment="1">
      <alignment horizontal="center" vertical="center"/>
    </xf>
    <xf numFmtId="43" fontId="2" fillId="0" borderId="1" xfId="50" applyFont="1" applyFill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179" fontId="7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  <cellStyle name="千位分隔 2" xfId="50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M9" sqref="M9"/>
    </sheetView>
  </sheetViews>
  <sheetFormatPr defaultColWidth="9" defaultRowHeight="13.5"/>
  <cols>
    <col min="1" max="1" width="4.625" customWidth="1"/>
    <col min="2" max="2" width="7.375" customWidth="1"/>
    <col min="3" max="3" width="20.625" customWidth="1"/>
    <col min="5" max="6" width="20.625" customWidth="1"/>
    <col min="7" max="8" width="12.625" customWidth="1"/>
    <col min="9" max="12" width="13.625" customWidth="1"/>
    <col min="13" max="13" width="18.6" customWidth="1"/>
  </cols>
  <sheetData>
    <row r="1" spans="1:1">
      <c r="A1" t="s">
        <v>0</v>
      </c>
    </row>
    <row r="2" ht="20" customHeight="1" spans="1:13">
      <c r="A2" s="1" t="s">
        <v>1</v>
      </c>
      <c r="B2" s="1"/>
      <c r="C2" s="2"/>
      <c r="D2" s="2"/>
      <c r="E2" s="2"/>
      <c r="F2" s="2"/>
      <c r="G2" s="2"/>
      <c r="H2" s="2"/>
      <c r="I2" s="1"/>
      <c r="J2" s="1"/>
      <c r="K2" s="1"/>
      <c r="L2" s="1"/>
      <c r="M2" s="21"/>
    </row>
    <row r="3" ht="20" customHeight="1" spans="1:13">
      <c r="A3" s="1"/>
      <c r="B3" s="1"/>
      <c r="C3" s="2"/>
      <c r="D3" s="2"/>
      <c r="E3" s="2"/>
      <c r="F3" s="2"/>
      <c r="G3" s="2"/>
      <c r="H3" s="2"/>
      <c r="I3" s="1"/>
      <c r="J3" s="1"/>
      <c r="K3" s="1"/>
      <c r="L3" s="1"/>
      <c r="M3" s="21"/>
    </row>
    <row r="4" ht="30" customHeight="1" spans="1:13">
      <c r="A4" s="3" t="s">
        <v>2</v>
      </c>
      <c r="B4" s="4" t="s">
        <v>3</v>
      </c>
      <c r="C4" s="3" t="s">
        <v>4</v>
      </c>
      <c r="D4" s="5" t="s">
        <v>5</v>
      </c>
      <c r="E4" s="3" t="s">
        <v>6</v>
      </c>
      <c r="F4" s="6" t="s">
        <v>7</v>
      </c>
      <c r="G4" s="6" t="s">
        <v>8</v>
      </c>
      <c r="H4" s="6" t="s">
        <v>9</v>
      </c>
      <c r="I4" s="22" t="s">
        <v>10</v>
      </c>
      <c r="J4" s="23"/>
      <c r="K4" s="23"/>
      <c r="L4" s="24"/>
      <c r="M4" s="25" t="s">
        <v>11</v>
      </c>
    </row>
    <row r="5" ht="35" customHeight="1" spans="1:13">
      <c r="A5" s="3"/>
      <c r="B5" s="4"/>
      <c r="C5" s="3"/>
      <c r="D5" s="7"/>
      <c r="E5" s="3"/>
      <c r="F5" s="8"/>
      <c r="G5" s="8"/>
      <c r="H5" s="8"/>
      <c r="I5" s="26" t="s">
        <v>12</v>
      </c>
      <c r="J5" s="26" t="s">
        <v>13</v>
      </c>
      <c r="K5" s="26" t="s">
        <v>14</v>
      </c>
      <c r="L5" s="27" t="s">
        <v>15</v>
      </c>
      <c r="M5" s="25"/>
    </row>
    <row r="6" ht="30" customHeight="1" spans="1:13">
      <c r="A6" s="9">
        <v>1</v>
      </c>
      <c r="B6" s="10" t="s">
        <v>16</v>
      </c>
      <c r="C6" s="11" t="s">
        <v>17</v>
      </c>
      <c r="D6" s="11" t="s">
        <v>18</v>
      </c>
      <c r="E6" s="12" t="s">
        <v>19</v>
      </c>
      <c r="F6" s="12" t="s">
        <v>20</v>
      </c>
      <c r="G6" s="13">
        <v>45931</v>
      </c>
      <c r="H6" s="13">
        <v>45931</v>
      </c>
      <c r="I6" s="28">
        <v>662.88</v>
      </c>
      <c r="J6" s="29">
        <v>20.72</v>
      </c>
      <c r="K6" s="29">
        <v>327.3</v>
      </c>
      <c r="L6" s="30">
        <f>SUM(I6:K6)</f>
        <v>1010.9</v>
      </c>
      <c r="M6" s="14"/>
    </row>
    <row r="7" ht="30" customHeight="1" spans="1:13">
      <c r="A7" s="9">
        <v>2</v>
      </c>
      <c r="B7" s="10" t="s">
        <v>21</v>
      </c>
      <c r="C7" s="11" t="s">
        <v>17</v>
      </c>
      <c r="D7" s="11" t="s">
        <v>18</v>
      </c>
      <c r="E7" s="12" t="s">
        <v>22</v>
      </c>
      <c r="F7" s="12" t="s">
        <v>23</v>
      </c>
      <c r="G7" s="13">
        <v>45931</v>
      </c>
      <c r="H7" s="13">
        <v>45931</v>
      </c>
      <c r="I7" s="28">
        <v>662.88</v>
      </c>
      <c r="J7" s="29">
        <v>20.72</v>
      </c>
      <c r="K7" s="29">
        <v>327.3</v>
      </c>
      <c r="L7" s="30">
        <f t="shared" ref="L7:L13" si="0">SUM(I7:K7)</f>
        <v>1010.9</v>
      </c>
      <c r="M7" s="14"/>
    </row>
    <row r="8" ht="30" customHeight="1" spans="1:13">
      <c r="A8" s="9">
        <v>3</v>
      </c>
      <c r="B8" s="10" t="s">
        <v>24</v>
      </c>
      <c r="C8" s="11" t="s">
        <v>17</v>
      </c>
      <c r="D8" s="11" t="s">
        <v>18</v>
      </c>
      <c r="E8" s="12" t="s">
        <v>25</v>
      </c>
      <c r="F8" s="12" t="s">
        <v>26</v>
      </c>
      <c r="G8" s="13">
        <v>45931</v>
      </c>
      <c r="H8" s="13">
        <v>45931</v>
      </c>
      <c r="I8" s="28">
        <v>662.88</v>
      </c>
      <c r="J8" s="29">
        <v>20.72</v>
      </c>
      <c r="K8" s="29">
        <v>327.3</v>
      </c>
      <c r="L8" s="30">
        <f t="shared" si="0"/>
        <v>1010.9</v>
      </c>
      <c r="M8" s="14"/>
    </row>
    <row r="9" ht="30" customHeight="1" spans="1:13">
      <c r="A9" s="9">
        <v>4</v>
      </c>
      <c r="B9" s="10" t="s">
        <v>27</v>
      </c>
      <c r="C9" s="11" t="s">
        <v>17</v>
      </c>
      <c r="D9" s="11" t="s">
        <v>18</v>
      </c>
      <c r="E9" s="12" t="s">
        <v>28</v>
      </c>
      <c r="F9" s="12" t="s">
        <v>29</v>
      </c>
      <c r="G9" s="13">
        <v>45931</v>
      </c>
      <c r="H9" s="13">
        <v>45931</v>
      </c>
      <c r="I9" s="28">
        <v>662.88</v>
      </c>
      <c r="J9" s="29">
        <v>20.72</v>
      </c>
      <c r="K9" s="29">
        <v>327.3</v>
      </c>
      <c r="L9" s="30">
        <f t="shared" si="0"/>
        <v>1010.9</v>
      </c>
      <c r="M9" s="14"/>
    </row>
    <row r="10" ht="30" customHeight="1" spans="1:13">
      <c r="A10" s="9">
        <v>5</v>
      </c>
      <c r="B10" s="10" t="s">
        <v>30</v>
      </c>
      <c r="C10" s="11" t="s">
        <v>17</v>
      </c>
      <c r="D10" s="11" t="s">
        <v>31</v>
      </c>
      <c r="E10" s="12" t="s">
        <v>32</v>
      </c>
      <c r="F10" s="12" t="s">
        <v>33</v>
      </c>
      <c r="G10" s="13">
        <v>45931</v>
      </c>
      <c r="H10" s="13">
        <v>45931</v>
      </c>
      <c r="I10" s="28">
        <v>662.88</v>
      </c>
      <c r="J10" s="29">
        <v>20.72</v>
      </c>
      <c r="K10" s="29">
        <v>327.3</v>
      </c>
      <c r="L10" s="30">
        <f t="shared" si="0"/>
        <v>1010.9</v>
      </c>
      <c r="M10" s="14"/>
    </row>
    <row r="11" ht="30" customHeight="1" spans="1:13">
      <c r="A11" s="9">
        <v>6</v>
      </c>
      <c r="B11" s="10" t="s">
        <v>34</v>
      </c>
      <c r="C11" s="11" t="s">
        <v>17</v>
      </c>
      <c r="D11" s="11" t="s">
        <v>18</v>
      </c>
      <c r="E11" s="12" t="s">
        <v>35</v>
      </c>
      <c r="F11" s="12" t="s">
        <v>36</v>
      </c>
      <c r="G11" s="13">
        <v>45931</v>
      </c>
      <c r="H11" s="13">
        <v>45931</v>
      </c>
      <c r="I11" s="28">
        <v>662.88</v>
      </c>
      <c r="J11" s="29">
        <v>20.72</v>
      </c>
      <c r="K11" s="29">
        <v>327.3</v>
      </c>
      <c r="L11" s="30">
        <f t="shared" si="0"/>
        <v>1010.9</v>
      </c>
      <c r="M11" s="14"/>
    </row>
    <row r="12" ht="30" customHeight="1" spans="1:13">
      <c r="A12" s="9">
        <v>7</v>
      </c>
      <c r="B12" s="10" t="s">
        <v>37</v>
      </c>
      <c r="C12" s="11" t="s">
        <v>17</v>
      </c>
      <c r="D12" s="11" t="s">
        <v>31</v>
      </c>
      <c r="E12" s="12" t="s">
        <v>38</v>
      </c>
      <c r="F12" s="12" t="s">
        <v>39</v>
      </c>
      <c r="G12" s="13">
        <v>45931</v>
      </c>
      <c r="H12" s="13">
        <v>45931</v>
      </c>
      <c r="I12" s="28">
        <v>662.88</v>
      </c>
      <c r="J12" s="29">
        <v>20.72</v>
      </c>
      <c r="K12" s="29">
        <v>327.3</v>
      </c>
      <c r="L12" s="30">
        <f t="shared" si="0"/>
        <v>1010.9</v>
      </c>
      <c r="M12" s="14"/>
    </row>
    <row r="13" ht="30" customHeight="1" spans="1:13">
      <c r="A13" s="9">
        <v>8</v>
      </c>
      <c r="B13" s="10" t="s">
        <v>40</v>
      </c>
      <c r="C13" s="11" t="s">
        <v>17</v>
      </c>
      <c r="D13" s="11" t="s">
        <v>31</v>
      </c>
      <c r="E13" s="12" t="s">
        <v>41</v>
      </c>
      <c r="F13" s="12" t="s">
        <v>42</v>
      </c>
      <c r="G13" s="13">
        <v>45931</v>
      </c>
      <c r="H13" s="13">
        <v>45931</v>
      </c>
      <c r="I13" s="28">
        <v>662.88</v>
      </c>
      <c r="J13" s="29">
        <v>20.72</v>
      </c>
      <c r="K13" s="29">
        <v>327.3</v>
      </c>
      <c r="L13" s="30">
        <f t="shared" si="0"/>
        <v>1010.9</v>
      </c>
      <c r="M13" s="14"/>
    </row>
    <row r="14" ht="30" customHeight="1" spans="1:13">
      <c r="A14" s="14"/>
      <c r="B14" s="14"/>
      <c r="C14" s="14"/>
      <c r="D14" s="14"/>
      <c r="E14" s="14"/>
      <c r="F14" s="14"/>
      <c r="G14" s="15" t="s">
        <v>43</v>
      </c>
      <c r="H14" s="15"/>
      <c r="I14" s="31">
        <f>SUM(I6:I13)</f>
        <v>5303.04</v>
      </c>
      <c r="J14" s="31">
        <f>SUM(J6:J13)</f>
        <v>165.76</v>
      </c>
      <c r="K14" s="31">
        <f>SUM(K6:K13)</f>
        <v>2618.4</v>
      </c>
      <c r="L14" s="31">
        <f>SUM(L6:L13)</f>
        <v>8087.2</v>
      </c>
      <c r="M14" s="14"/>
    </row>
    <row r="15" ht="30" customHeight="1" spans="1:13">
      <c r="A15" s="16">
        <v>9</v>
      </c>
      <c r="B15" s="10" t="s">
        <v>44</v>
      </c>
      <c r="C15" s="11" t="s">
        <v>45</v>
      </c>
      <c r="D15" s="11" t="s">
        <v>18</v>
      </c>
      <c r="E15" s="12" t="s">
        <v>46</v>
      </c>
      <c r="F15" s="12" t="s">
        <v>47</v>
      </c>
      <c r="G15" s="13">
        <v>45962</v>
      </c>
      <c r="H15" s="13">
        <v>45962</v>
      </c>
      <c r="I15" s="28">
        <v>662.88</v>
      </c>
      <c r="J15" s="29">
        <v>20.72</v>
      </c>
      <c r="K15" s="29">
        <v>327.3</v>
      </c>
      <c r="L15" s="32">
        <f>SUM(I15:K15)</f>
        <v>1010.9</v>
      </c>
      <c r="M15" s="14"/>
    </row>
    <row r="16" ht="30" customHeight="1" spans="1:13">
      <c r="A16" s="16">
        <v>10</v>
      </c>
      <c r="B16" s="10" t="s">
        <v>48</v>
      </c>
      <c r="C16" s="11" t="s">
        <v>45</v>
      </c>
      <c r="D16" s="11" t="s">
        <v>18</v>
      </c>
      <c r="E16" s="12" t="s">
        <v>49</v>
      </c>
      <c r="F16" s="12" t="s">
        <v>50</v>
      </c>
      <c r="G16" s="13">
        <v>45962</v>
      </c>
      <c r="H16" s="13">
        <v>45962</v>
      </c>
      <c r="I16" s="28">
        <v>662.88</v>
      </c>
      <c r="J16" s="29">
        <v>20.72</v>
      </c>
      <c r="K16" s="29">
        <v>327.3</v>
      </c>
      <c r="L16" s="32">
        <f>SUM(I16:K16)</f>
        <v>1010.9</v>
      </c>
      <c r="M16" s="14"/>
    </row>
    <row r="17" ht="30" customHeight="1" spans="1:13">
      <c r="A17" s="16">
        <v>11</v>
      </c>
      <c r="B17" s="10" t="s">
        <v>51</v>
      </c>
      <c r="C17" s="11" t="s">
        <v>45</v>
      </c>
      <c r="D17" s="11" t="s">
        <v>18</v>
      </c>
      <c r="E17" s="12" t="s">
        <v>52</v>
      </c>
      <c r="F17" s="12" t="s">
        <v>53</v>
      </c>
      <c r="G17" s="13">
        <v>45962</v>
      </c>
      <c r="H17" s="13">
        <v>45962</v>
      </c>
      <c r="I17" s="28">
        <v>662.88</v>
      </c>
      <c r="J17" s="29">
        <v>20.72</v>
      </c>
      <c r="K17" s="29">
        <v>327.3</v>
      </c>
      <c r="L17" s="32">
        <f t="shared" ref="L17:L24" si="1">SUM(I17:K17)</f>
        <v>1010.9</v>
      </c>
      <c r="M17" s="14"/>
    </row>
    <row r="18" ht="30" customHeight="1" spans="1:13">
      <c r="A18" s="16">
        <v>12</v>
      </c>
      <c r="B18" s="10" t="s">
        <v>54</v>
      </c>
      <c r="C18" s="11" t="s">
        <v>45</v>
      </c>
      <c r="D18" s="11" t="s">
        <v>18</v>
      </c>
      <c r="E18" s="12" t="s">
        <v>55</v>
      </c>
      <c r="F18" s="12" t="s">
        <v>56</v>
      </c>
      <c r="G18" s="13">
        <v>45962</v>
      </c>
      <c r="H18" s="13">
        <v>45962</v>
      </c>
      <c r="I18" s="28">
        <v>662.88</v>
      </c>
      <c r="J18" s="29">
        <v>20.72</v>
      </c>
      <c r="K18" s="29">
        <v>327.3</v>
      </c>
      <c r="L18" s="32">
        <f t="shared" si="1"/>
        <v>1010.9</v>
      </c>
      <c r="M18" s="14"/>
    </row>
    <row r="19" ht="30" customHeight="1" spans="1:13">
      <c r="A19" s="16">
        <v>13</v>
      </c>
      <c r="B19" s="10" t="s">
        <v>57</v>
      </c>
      <c r="C19" s="11" t="s">
        <v>45</v>
      </c>
      <c r="D19" s="11" t="s">
        <v>18</v>
      </c>
      <c r="E19" s="12" t="s">
        <v>58</v>
      </c>
      <c r="F19" s="12" t="s">
        <v>59</v>
      </c>
      <c r="G19" s="13">
        <v>45962</v>
      </c>
      <c r="H19" s="13">
        <v>45962</v>
      </c>
      <c r="I19" s="28">
        <v>662.88</v>
      </c>
      <c r="J19" s="29">
        <v>20.72</v>
      </c>
      <c r="K19" s="29">
        <v>327.3</v>
      </c>
      <c r="L19" s="32">
        <f t="shared" si="1"/>
        <v>1010.9</v>
      </c>
      <c r="M19" s="14"/>
    </row>
    <row r="20" ht="30" customHeight="1" spans="1:13">
      <c r="A20" s="16">
        <v>14</v>
      </c>
      <c r="B20" s="10" t="s">
        <v>60</v>
      </c>
      <c r="C20" s="11" t="s">
        <v>45</v>
      </c>
      <c r="D20" s="11" t="s">
        <v>18</v>
      </c>
      <c r="E20" s="12" t="s">
        <v>61</v>
      </c>
      <c r="F20" s="12" t="s">
        <v>62</v>
      </c>
      <c r="G20" s="13">
        <v>45962</v>
      </c>
      <c r="H20" s="13">
        <v>45962</v>
      </c>
      <c r="I20" s="28">
        <v>662.88</v>
      </c>
      <c r="J20" s="29">
        <v>20.72</v>
      </c>
      <c r="K20" s="29">
        <v>327.3</v>
      </c>
      <c r="L20" s="32">
        <f t="shared" si="1"/>
        <v>1010.9</v>
      </c>
      <c r="M20" s="14"/>
    </row>
    <row r="21" ht="30" customHeight="1" spans="1:13">
      <c r="A21" s="14"/>
      <c r="B21" s="14"/>
      <c r="C21" s="14"/>
      <c r="D21" s="14"/>
      <c r="E21" s="14"/>
      <c r="F21" s="14"/>
      <c r="G21" s="15" t="s">
        <v>43</v>
      </c>
      <c r="H21" s="15"/>
      <c r="I21" s="31">
        <f>SUM(I15:I20)</f>
        <v>3977.28</v>
      </c>
      <c r="J21" s="31">
        <f>SUM(J15:J20)</f>
        <v>124.32</v>
      </c>
      <c r="K21" s="31">
        <f>SUM(K15:K20)</f>
        <v>1963.8</v>
      </c>
      <c r="L21" s="31">
        <f>SUM(L15:L20)</f>
        <v>6065.4</v>
      </c>
      <c r="M21" s="14"/>
    </row>
    <row r="22" ht="28.5" spans="1:13">
      <c r="A22" s="16">
        <v>15</v>
      </c>
      <c r="B22" s="11" t="s">
        <v>63</v>
      </c>
      <c r="C22" s="11" t="s">
        <v>64</v>
      </c>
      <c r="D22" s="11" t="s">
        <v>18</v>
      </c>
      <c r="E22" s="12" t="s">
        <v>65</v>
      </c>
      <c r="F22" s="12" t="s">
        <v>66</v>
      </c>
      <c r="G22" s="13">
        <v>45931</v>
      </c>
      <c r="H22" s="13">
        <v>45962</v>
      </c>
      <c r="I22" s="28">
        <f t="shared" ref="I22:I24" si="2">662.88*2</f>
        <v>1325.76</v>
      </c>
      <c r="J22" s="29">
        <f t="shared" ref="J22:J24" si="3">20.72*2</f>
        <v>41.44</v>
      </c>
      <c r="K22" s="29">
        <f t="shared" ref="K22:K24" si="4">327.3*2</f>
        <v>654.6</v>
      </c>
      <c r="L22" s="32">
        <f t="shared" si="1"/>
        <v>2021.8</v>
      </c>
      <c r="M22" s="14"/>
    </row>
    <row r="23" ht="28.5" spans="1:13">
      <c r="A23" s="16">
        <v>16</v>
      </c>
      <c r="B23" s="11" t="s">
        <v>67</v>
      </c>
      <c r="C23" s="11" t="s">
        <v>64</v>
      </c>
      <c r="D23" s="11" t="s">
        <v>18</v>
      </c>
      <c r="E23" s="12" t="s">
        <v>68</v>
      </c>
      <c r="F23" s="12" t="s">
        <v>69</v>
      </c>
      <c r="G23" s="13">
        <v>45931</v>
      </c>
      <c r="H23" s="13">
        <v>45962</v>
      </c>
      <c r="I23" s="28">
        <f t="shared" si="2"/>
        <v>1325.76</v>
      </c>
      <c r="J23" s="29">
        <f t="shared" si="3"/>
        <v>41.44</v>
      </c>
      <c r="K23" s="29">
        <f t="shared" si="4"/>
        <v>654.6</v>
      </c>
      <c r="L23" s="32">
        <f t="shared" si="1"/>
        <v>2021.8</v>
      </c>
      <c r="M23" s="14"/>
    </row>
    <row r="24" ht="28.5" spans="1:13">
      <c r="A24" s="16">
        <v>17</v>
      </c>
      <c r="B24" s="11" t="s">
        <v>70</v>
      </c>
      <c r="C24" s="11" t="s">
        <v>64</v>
      </c>
      <c r="D24" s="11" t="s">
        <v>18</v>
      </c>
      <c r="E24" s="12" t="s">
        <v>71</v>
      </c>
      <c r="F24" s="12" t="s">
        <v>72</v>
      </c>
      <c r="G24" s="13">
        <v>45931</v>
      </c>
      <c r="H24" s="13">
        <v>45962</v>
      </c>
      <c r="I24" s="28">
        <f t="shared" si="2"/>
        <v>1325.76</v>
      </c>
      <c r="J24" s="29">
        <f t="shared" si="3"/>
        <v>41.44</v>
      </c>
      <c r="K24" s="29">
        <f t="shared" si="4"/>
        <v>654.6</v>
      </c>
      <c r="L24" s="32">
        <f t="shared" si="1"/>
        <v>2021.8</v>
      </c>
      <c r="M24" s="14"/>
    </row>
    <row r="25" ht="30" customHeight="1" spans="1:13">
      <c r="A25" s="16"/>
      <c r="B25" s="14"/>
      <c r="C25" s="14"/>
      <c r="D25" s="14"/>
      <c r="E25" s="14"/>
      <c r="F25" s="14"/>
      <c r="G25" s="15" t="s">
        <v>43</v>
      </c>
      <c r="H25" s="15"/>
      <c r="I25" s="31">
        <f>SUM(I22:I24)</f>
        <v>3977.28</v>
      </c>
      <c r="J25" s="31">
        <f>SUM(J22:J24)</f>
        <v>124.32</v>
      </c>
      <c r="K25" s="31">
        <f>SUM(K22:K24)</f>
        <v>1963.8</v>
      </c>
      <c r="L25" s="31">
        <f>SUM(L22:L24)</f>
        <v>6065.4</v>
      </c>
      <c r="M25" s="14"/>
    </row>
    <row r="26" ht="28.5" spans="1:13">
      <c r="A26" s="16">
        <v>18</v>
      </c>
      <c r="B26" s="11" t="s">
        <v>73</v>
      </c>
      <c r="C26" s="11" t="s">
        <v>74</v>
      </c>
      <c r="D26" s="11" t="s">
        <v>18</v>
      </c>
      <c r="E26" s="12" t="s">
        <v>75</v>
      </c>
      <c r="F26" s="12" t="s">
        <v>76</v>
      </c>
      <c r="G26" s="13">
        <v>45931</v>
      </c>
      <c r="H26" s="13">
        <v>45962</v>
      </c>
      <c r="I26" s="28">
        <f>662.88*2</f>
        <v>1325.76</v>
      </c>
      <c r="J26" s="29">
        <f>20.72*2</f>
        <v>41.44</v>
      </c>
      <c r="K26" s="29">
        <f>327.3*2</f>
        <v>654.6</v>
      </c>
      <c r="L26" s="32">
        <f>SUM(I26:K26)</f>
        <v>2021.8</v>
      </c>
      <c r="M26" s="14"/>
    </row>
    <row r="27" ht="30" customHeight="1" spans="1:13">
      <c r="A27" s="16"/>
      <c r="B27" s="14"/>
      <c r="C27" s="14"/>
      <c r="D27" s="14"/>
      <c r="E27" s="14"/>
      <c r="F27" s="14"/>
      <c r="G27" s="15" t="s">
        <v>43</v>
      </c>
      <c r="H27" s="15"/>
      <c r="I27" s="31">
        <f>SUM(I26:I26)</f>
        <v>1325.76</v>
      </c>
      <c r="J27" s="31">
        <f>SUM(J26:J26)</f>
        <v>41.44</v>
      </c>
      <c r="K27" s="31">
        <f>SUM(K26:K26)</f>
        <v>654.6</v>
      </c>
      <c r="L27" s="31">
        <f>SUM(L26:L26)</f>
        <v>2021.8</v>
      </c>
      <c r="M27" s="14"/>
    </row>
    <row r="28" ht="30" customHeight="1" spans="1:13">
      <c r="A28" s="17" t="s">
        <v>77</v>
      </c>
      <c r="B28" s="18"/>
      <c r="C28" s="18"/>
      <c r="D28" s="18"/>
      <c r="E28" s="19"/>
      <c r="F28" s="20">
        <f>L28</f>
        <v>22239.8</v>
      </c>
      <c r="G28" s="20"/>
      <c r="H28" s="20"/>
      <c r="I28" s="31">
        <f>I14+I21+I25+I27</f>
        <v>14583.36</v>
      </c>
      <c r="J28" s="31">
        <f>J14+J21+J25+J27</f>
        <v>455.84</v>
      </c>
      <c r="K28" s="31">
        <f>K14+K21+K25+K27</f>
        <v>7200.6</v>
      </c>
      <c r="L28" s="31">
        <f>L14+L21+L25+L27</f>
        <v>22239.8</v>
      </c>
      <c r="M28" s="14"/>
    </row>
  </sheetData>
  <mergeCells count="17">
    <mergeCell ref="I4:L4"/>
    <mergeCell ref="G14:H14"/>
    <mergeCell ref="G21:H21"/>
    <mergeCell ref="G25:H25"/>
    <mergeCell ref="G27:H27"/>
    <mergeCell ref="A28:E28"/>
    <mergeCell ref="F28:H28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A2:M3"/>
  </mergeCells>
  <printOptions horizontalCentered="1"/>
  <pageMargins left="0.393055555555556" right="0.393055555555556" top="0.590277777777778" bottom="0.590277777777778" header="0.393055555555556" footer="0.393055555555556"/>
  <pageSetup paperSize="9" scale="7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2025-11-13T01:15:00Z</dcterms:created>
  <dcterms:modified xsi:type="dcterms:W3CDTF">2026-01-14T07:21:19Z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989173CF8A0144B48F87CB04E8524D31</vt:lpwstr>
  </property>
  <property fmtid="{D5CDD505-2E9C-101B-9397-08002B2CF9AE}" pid="3" name="KSOProductBuildVer">
    <vt:lpwstr>2052-11.8.2.11813</vt:lpwstr>
  </property>
</Properties>
</file>