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" sheetId="16" r:id="rId16"/>
  </sheets>
  <definedNames/>
  <calcPr fullCalcOnLoad="1"/>
</workbook>
</file>

<file path=xl/sharedStrings.xml><?xml version="1.0" encoding="utf-8"?>
<sst xmlns="http://schemas.openxmlformats.org/spreadsheetml/2006/main" count="1117" uniqueCount="358">
  <si>
    <t xml:space="preserve">      2020年部门预算表（草案）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</si>
  <si>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</si>
  <si>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</si>
  <si>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</si>
  <si>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</si>
  <si>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</si>
  <si>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</si>
  <si>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</si>
  <si>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2020  年  收  支  预  算  总  表</t>
  </si>
  <si>
    <t>单位：元</t>
  </si>
  <si>
    <t>收            入</t>
  </si>
  <si>
    <t>支                  出</t>
  </si>
  <si>
    <t>项                    目</t>
  </si>
  <si>
    <t>2020年预算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</si>
  <si>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</si>
  <si>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</si>
  <si>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</si>
  <si>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</si>
  <si>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</si>
  <si>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</si>
  <si>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</si>
  <si>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</si>
  <si>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</si>
  <si>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</si>
  <si>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</si>
  <si>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</si>
  <si>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</si>
  <si>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</si>
  <si>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</si>
  <si>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</si>
  <si>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</si>
  <si>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</si>
  <si>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</si>
  <si>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</si>
  <si>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</si>
  <si>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</si>
  <si>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</si>
  <si>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</si>
  <si>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</si>
  <si>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</si>
  <si>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</si>
  <si>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</si>
  <si>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</si>
  <si>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</si>
  <si>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</si>
  <si>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</si>
  <si>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</si>
  <si>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</si>
  <si>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</si>
  <si>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</si>
  <si>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</si>
  <si>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</si>
  <si>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</si>
  <si>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</si>
  <si>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</si>
  <si>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</si>
  <si>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</si>
  <si>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</si>
  <si>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</si>
  <si>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</si>
  <si>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</si>
  <si>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</si>
  <si>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</si>
  <si>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</si>
  <si>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</si>
  <si>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</si>
  <si>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</si>
  <si>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</si>
  <si>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</si>
  <si>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</si>
  <si>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</si>
  <si>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</si>
  <si>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</si>
  <si>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</si>
  <si>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2020年收入预算总表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</si>
  <si>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</si>
  <si>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</si>
  <si>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</si>
  <si>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</si>
  <si>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</si>
  <si>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</si>
  <si>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</si>
  <si>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</si>
  <si>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</si>
  <si>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</si>
  <si>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</si>
  <si>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</si>
  <si>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</si>
  <si>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</si>
  <si>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</si>
  <si>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</si>
  <si>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</si>
  <si>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</si>
  <si>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</si>
  <si>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</si>
  <si>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</si>
  <si>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</si>
  <si>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</si>
  <si>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401</t>
  </si>
  <si>
    <t>社保-行政单位</t>
  </si>
  <si>
    <t xml:space="preserve">  401007</t>
  </si>
  <si>
    <t xml:space="preserve">  柳州市城中区退役军人事务局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</si>
  <si>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</si>
  <si>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</si>
  <si>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</si>
  <si>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</si>
  <si>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</si>
  <si>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</si>
  <si>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08</t>
  </si>
  <si>
    <t>01</t>
  </si>
  <si>
    <t xml:space="preserve">    死亡抚恤</t>
  </si>
  <si>
    <t>03</t>
  </si>
  <si>
    <t xml:space="preserve">    在乡复员、退伍军人生活补助</t>
  </si>
  <si>
    <t xml:space="preserve">    义务兵优待</t>
  </si>
  <si>
    <t>99</t>
  </si>
  <si>
    <t xml:space="preserve">    其他优抚支出</t>
  </si>
  <si>
    <t>09</t>
  </si>
  <si>
    <t xml:space="preserve">    其他退役安置支出</t>
  </si>
  <si>
    <t>28</t>
  </si>
  <si>
    <t xml:space="preserve">    行政运行（退役军人管理事务）</t>
  </si>
  <si>
    <t>02</t>
  </si>
  <si>
    <t xml:space="preserve">    一般行政管理事务（退役军人管理事务）</t>
  </si>
  <si>
    <t>04</t>
  </si>
  <si>
    <t xml:space="preserve">    拥军优属</t>
  </si>
  <si>
    <t xml:space="preserve">    其他退役军人事务管理支出</t>
  </si>
  <si>
    <t>210</t>
  </si>
  <si>
    <t>11</t>
  </si>
  <si>
    <t xml:space="preserve">    行政单位医疗</t>
  </si>
  <si>
    <t>14</t>
  </si>
  <si>
    <t xml:space="preserve">    优抚对象医疗补助</t>
  </si>
  <si>
    <t>221</t>
  </si>
  <si>
    <t xml:space="preserve">    住房公积金</t>
  </si>
  <si>
    <t xml:space="preserve">                                </t>
  </si>
  <si>
    <t>预算03表</t>
  </si>
  <si>
    <t>2020年支出预算总表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</si>
  <si>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</si>
  <si>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</si>
  <si>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</si>
  <si>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</si>
  <si>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</si>
  <si>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</si>
  <si>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</si>
  <si>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</si>
  <si>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</si>
  <si>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</si>
  <si>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</si>
  <si>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</si>
  <si>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</si>
  <si>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柳州市城中区退役军人事务局</t>
  </si>
  <si>
    <t xml:space="preserve">  机关事业单位基本养老保险缴费支出</t>
  </si>
  <si>
    <t xml:space="preserve">  机关事业单位职业年金缴费支出</t>
  </si>
  <si>
    <t xml:space="preserve">  在乡复员、退伍军人生活补助</t>
  </si>
  <si>
    <t xml:space="preserve">  义务兵优待</t>
  </si>
  <si>
    <t xml:space="preserve">  其他优抚支出</t>
  </si>
  <si>
    <t xml:space="preserve">  其他退役安置支出</t>
  </si>
  <si>
    <t xml:space="preserve">  行政运行（退役军人管理事务）</t>
  </si>
  <si>
    <t xml:space="preserve">  一般行政管理事务（退役军人管理事务）</t>
  </si>
  <si>
    <t xml:space="preserve">  拥军优属</t>
  </si>
  <si>
    <t xml:space="preserve">  其他退役军人事务管理支出</t>
  </si>
  <si>
    <t xml:space="preserve">  行政单位医疗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</si>
  <si>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</si>
  <si>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</si>
  <si>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</si>
  <si>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</si>
  <si>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</si>
  <si>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</si>
  <si>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</si>
  <si>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2020年一般公共预算资金支出预算表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</si>
  <si>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</si>
  <si>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</si>
  <si>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</si>
  <si>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</si>
  <si>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</si>
  <si>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</si>
  <si>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</si>
  <si>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</si>
  <si>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</si>
  <si>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部门专项办公经费</t>
  </si>
  <si>
    <t xml:space="preserve">    401007</t>
  </si>
  <si>
    <t xml:space="preserve">  部门专项办公经费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</si>
  <si>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</si>
  <si>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</si>
  <si>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</si>
  <si>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</si>
  <si>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</si>
  <si>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</si>
  <si>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</si>
  <si>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</si>
  <si>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公务交通补贴</t>
  </si>
  <si>
    <t xml:space="preserve">  公务交通补贴</t>
  </si>
  <si>
    <t>公务员医疗补助</t>
  </si>
  <si>
    <t xml:space="preserve">  公务员医疗补助</t>
  </si>
  <si>
    <t>伙食补助</t>
  </si>
  <si>
    <t xml:space="preserve">  伙食补助</t>
  </si>
  <si>
    <t>绩效工资</t>
  </si>
  <si>
    <t xml:space="preserve">  绩效工资</t>
  </si>
  <si>
    <t>生育保险</t>
  </si>
  <si>
    <t xml:space="preserve">  生育保险</t>
  </si>
  <si>
    <t>失业保险</t>
  </si>
  <si>
    <t xml:space="preserve">  失业保险</t>
  </si>
  <si>
    <t>通信补贴</t>
  </si>
  <si>
    <t xml:space="preserve">  通信补贴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</si>
  <si>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</si>
  <si>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</si>
  <si>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</si>
  <si>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</si>
  <si>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</si>
  <si>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</si>
  <si>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</si>
  <si>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</si>
  <si>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职业年金</t>
  </si>
  <si>
    <t xml:space="preserve">  职业年金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</si>
  <si>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</si>
  <si>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</si>
  <si>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</si>
  <si>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</si>
  <si>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</si>
  <si>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</si>
  <si>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</si>
  <si>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</si>
  <si>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</si>
  <si>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</si>
  <si>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</si>
  <si>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</si>
  <si>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</si>
  <si>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</si>
  <si>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</si>
  <si>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</si>
  <si>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</si>
  <si>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</si>
  <si>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</si>
  <si>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</si>
  <si>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</si>
  <si>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</si>
  <si>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</si>
  <si>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</si>
  <si>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</si>
  <si>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</si>
  <si>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</si>
  <si>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</si>
  <si>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</si>
  <si>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</si>
  <si>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</si>
  <si>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</si>
  <si>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</si>
  <si>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</si>
  <si>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</si>
  <si>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</si>
  <si>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</si>
  <si>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</si>
  <si>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</si>
  <si>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</si>
  <si>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</si>
  <si>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</si>
  <si>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</si>
  <si>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</si>
  <si>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</si>
  <si>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</si>
  <si>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</si>
  <si>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</si>
  <si>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</si>
  <si>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</si>
  <si>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</si>
  <si>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</si>
  <si>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</si>
  <si>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</si>
  <si>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</si>
  <si>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</si>
  <si>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</si>
  <si>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</si>
  <si>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</si>
  <si>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</si>
  <si>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</si>
  <si>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30307</t>
  </si>
  <si>
    <t>医疗费补助</t>
  </si>
  <si>
    <t>预算08表</t>
  </si>
  <si>
    <t>2020年政府性基金收入支出预算表</t>
  </si>
  <si>
    <t>单位名称(功能分类科目名称）</t>
  </si>
  <si>
    <t>政府性基金收入安排的资金</t>
  </si>
  <si>
    <t>预算09表</t>
  </si>
  <si>
    <t>2020年国有资本经营收入支出预算表</t>
  </si>
  <si>
    <t>国有资本经营收入安排的资金</t>
  </si>
  <si>
    <t>预算10表</t>
  </si>
  <si>
    <t>2020年纳入财政专户管理的收入支出预算表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</si>
  <si>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</si>
  <si>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</si>
  <si>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</si>
  <si>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</si>
  <si>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一般公共算拨款“三公”经费、会议费和培训费支出预算表</t>
  </si>
  <si>
    <t>项                           目</t>
  </si>
  <si>
    <t>2019年预算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</si>
  <si>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</si>
  <si>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</si>
  <si>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</si>
  <si>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</si>
  <si>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</si>
  <si>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</si>
  <si>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</si>
  <si>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</si>
  <si>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</si>
  <si>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</si>
  <si>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</si>
  <si>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</si>
  <si>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</si>
  <si>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</si>
  <si>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</si>
  <si>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</si>
  <si>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401007</t>
  </si>
  <si>
    <t>1A02010104</t>
  </si>
  <si>
    <t>1A0201060901</t>
  </si>
  <si>
    <t>1A02021101</t>
  </si>
  <si>
    <t>2A070305</t>
  </si>
  <si>
    <t>2C0814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</si>
  <si>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</si>
  <si>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</si>
  <si>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</si>
  <si>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</si>
  <si>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</si>
  <si>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（2020年度）</t>
  </si>
  <si>
    <t>部门(单位)名称(盖章)：柳州市城中区退役军人事务局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</si>
  <si>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</si>
  <si>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</si>
  <si>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</si>
  <si>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</si>
  <si>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</si>
  <si>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</si>
  <si>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</si>
  <si>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</si>
  <si>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</si>
  <si>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>一、按时足额发放优抚资金。
二、按时足额发放烈士褒扬纪念资金，及时开展共建部队慰问走访。
三、按时足额发放军转安置移交资金。
四、按时足额发放退役士兵就业创业资金。
五、按时足额发放退役士兵权益维护资金。
六、认真做好政府采购工作，保障退役军人事务工作各项工作正常开展，为服务对象采购相应物资。</t>
  </si>
  <si>
    <t>部门（单位）整体支出年度绩效目标（逐条填写，与部门、单位职能对应）</t>
  </si>
  <si>
    <t>一级指标</t>
  </si>
  <si>
    <t>二级指标</t>
  </si>
  <si>
    <t>三级指标</t>
  </si>
  <si>
    <t>指标值</t>
  </si>
  <si>
    <t>年度绩效指标</t>
  </si>
  <si>
    <t>满意度指标</t>
  </si>
  <si>
    <t>服务对象满意度推标</t>
  </si>
  <si>
    <t>按时足额发放拥军优抚资金</t>
  </si>
  <si>
    <t>未能按时足额发放1次，扣1分，总分10分</t>
  </si>
  <si>
    <t>服务对象满意度指标</t>
  </si>
  <si>
    <t>按时足额发放烈士褒扬纪念资金</t>
  </si>
  <si>
    <t>8492788.96</t>
  </si>
  <si>
    <t>0</t>
  </si>
  <si>
    <t>单位显示编码</t>
  </si>
  <si>
    <t>做好军转安置移交工作</t>
  </si>
  <si>
    <t>收到投诉1起，扣1分，总分12分</t>
  </si>
  <si>
    <t>做好退役士兵就业创业工作</t>
  </si>
  <si>
    <t>收到投诉1起，扣1分， 总分12分</t>
  </si>
  <si>
    <t>I满意度指标</t>
  </si>
  <si>
    <t>做好退役士兵权益维护工作</t>
  </si>
  <si>
    <t>做好拥军优属工作</t>
  </si>
  <si>
    <t>做好烈士褒扬纪念工作</t>
  </si>
  <si>
    <t>按时足额发放军转安置移交资金</t>
  </si>
  <si>
    <t>按时足额发放退役士兵就业创业资金</t>
  </si>
  <si>
    <t>按时足额发放退役士兵权益维护资金</t>
  </si>
  <si>
    <t>认真做好政府采购工作，保障退役军人事务工作各项工作正常开展，为服务对象采购相应物资</t>
  </si>
  <si>
    <t>说明：检索数据后，导出电子表格，在电子表格中录入职能和年度目标，再打印。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</si>
</sst>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  <numFmt numFmtId="181" formatCode="0.00_ "/>
    <numFmt numFmtId="182" formatCode="#,##0.0_ "/>
    <numFmt numFmtId="183" formatCode="00"/>
    <numFmt numFmtId="184" formatCode="#\ ??/??"/>
    <numFmt numFmtId="185" formatCode="* #,##0.00;* \-#,##0.00;* &quot;&quot;??;@"/>
    <numFmt numFmtId="186" formatCode="#\ ?/?"/>
  </numFmts>
  <fonts count="36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4" fillId="0" borderId="3" applyNumberFormat="0" applyFill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0" fontId="19" fillId="3" borderId="0" applyNumberFormat="0" applyBorder="0" applyAlignment="0" applyProtection="0"/>
    <xf numFmtId="0" fontId="30" fillId="2" borderId="5" applyNumberFormat="0" applyAlignment="0" applyProtection="0"/>
    <xf numFmtId="0" fontId="31" fillId="2" borderId="1" applyNumberFormat="0" applyAlignment="0" applyProtection="0"/>
    <xf numFmtId="0" fontId="3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18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9" xfId="0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6" fillId="12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182" fontId="7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centerContinuous" vertical="center"/>
      <protection/>
    </xf>
    <xf numFmtId="183" fontId="8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center"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9" fontId="7" fillId="0" borderId="17" xfId="0" applyNumberFormat="1" applyFont="1" applyFill="1" applyBorder="1" applyAlignment="1" applyProtection="1">
      <alignment horizontal="left" vertical="center"/>
      <protection/>
    </xf>
    <xf numFmtId="184" fontId="7" fillId="0" borderId="17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centerContinuous" vertical="center"/>
    </xf>
    <xf numFmtId="185" fontId="8" fillId="0" borderId="0" xfId="0" applyNumberFormat="1" applyFont="1" applyFill="1" applyBorder="1" applyAlignment="1">
      <alignment horizontal="centerContinuous" vertical="center"/>
    </xf>
    <xf numFmtId="41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>
      <alignment horizontal="centerContinuous" vertical="center"/>
    </xf>
    <xf numFmtId="0" fontId="7" fillId="0" borderId="9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1" fontId="7" fillId="0" borderId="9" xfId="0" applyNumberFormat="1" applyFont="1" applyFill="1" applyBorder="1" applyAlignment="1">
      <alignment horizontal="centerContinuous" vertical="center"/>
    </xf>
    <xf numFmtId="41" fontId="7" fillId="0" borderId="11" xfId="0" applyNumberFormat="1" applyFont="1" applyFill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lef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1" fontId="7" fillId="0" borderId="9" xfId="0" applyNumberFormat="1" applyFont="1" applyFill="1" applyBorder="1" applyAlignment="1" applyProtection="1">
      <alignment horizontal="center" vertical="center"/>
      <protection/>
    </xf>
    <xf numFmtId="41" fontId="7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0" applyNumberFormat="1" applyFont="1" applyFill="1" applyBorder="1" applyAlignment="1" applyProtection="1">
      <alignment horizontal="center" vertical="center"/>
      <protection/>
    </xf>
    <xf numFmtId="184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184" fontId="7" fillId="0" borderId="9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9" fillId="0" borderId="0" xfId="0" applyNumberFormat="1" applyFont="1" applyFill="1" applyAlignment="1">
      <alignment vertical="center"/>
    </xf>
    <xf numFmtId="186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6" fontId="0" fillId="0" borderId="0" xfId="0" applyNumberFormat="1" applyFill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  <protection/>
    </xf>
    <xf numFmtId="41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7" fillId="0" borderId="9" xfId="0" applyFont="1" applyFill="1" applyBorder="1" applyAlignment="1">
      <alignment vertical="center"/>
    </xf>
    <xf numFmtId="0" fontId="7" fillId="0" borderId="9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horizontal="right" vertical="center" wrapText="1"/>
    </xf>
    <xf numFmtId="4" fontId="7" fillId="0" borderId="17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>
      <alignment horizontal="right" vertical="center" wrapText="1"/>
    </xf>
    <xf numFmtId="4" fontId="15" fillId="0" borderId="9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>
      <alignment horizontal="right" vertical="center" wrapText="1"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0" borderId="17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7" fillId="0" borderId="16" xfId="0" applyFont="1" applyFill="1" applyBorder="1" applyAlignment="1">
      <alignment vertical="center"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0" fontId="0" fillId="0" borderId="17" xfId="0" applyFill="1" applyBorder="1" applyAlignment="1">
      <alignment/>
    </xf>
    <xf numFmtId="4" fontId="7" fillId="0" borderId="9" xfId="0" applyNumberFormat="1" applyFont="1" applyFill="1" applyBorder="1" applyAlignment="1">
      <alignment/>
    </xf>
    <xf numFmtId="4" fontId="7" fillId="0" borderId="9" xfId="0" applyNumberFormat="1" applyFont="1" applyBorder="1" applyAlignment="1">
      <alignment/>
    </xf>
    <xf numFmtId="0" fontId="7" fillId="0" borderId="17" xfId="0" applyNumberFormat="1" applyFont="1" applyFill="1" applyBorder="1" applyAlignment="1" applyProtection="1">
      <alignment vertical="center"/>
      <protection/>
    </xf>
    <xf numFmtId="4" fontId="7" fillId="2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 applyProtection="1">
      <alignment/>
      <protection/>
    </xf>
    <xf numFmtId="0" fontId="7" fillId="0" borderId="9" xfId="0" applyFont="1" applyFill="1" applyBorder="1" applyAlignment="1">
      <alignment/>
    </xf>
    <xf numFmtId="4" fontId="15" fillId="0" borderId="17" xfId="0" applyNumberFormat="1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>
      <alignment/>
    </xf>
    <xf numFmtId="0" fontId="15" fillId="0" borderId="9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7" fillId="0" borderId="9" xfId="0" applyFont="1" applyBorder="1" applyAlignment="1">
      <alignment/>
    </xf>
    <xf numFmtId="4" fontId="7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23"/>
    </row>
    <row r="5" ht="138" customHeight="1">
      <c r="A5" s="224" t="s">
        <v>0</v>
      </c>
    </row>
    <row r="11" ht="24" customHeight="1">
      <c r="F11" s="225" t="s">
        <v>1</v>
      </c>
    </row>
    <row r="12" ht="24" customHeight="1">
      <c r="F12" s="225" t="s">
        <v>2</v>
      </c>
    </row>
    <row r="13" ht="24" customHeight="1">
      <c r="F13" s="225" t="s">
        <v>3</v>
      </c>
    </row>
    <row r="14" ht="24" customHeight="1">
      <c r="F14" s="225" t="s">
        <v>4</v>
      </c>
    </row>
    <row r="15" ht="24" customHeight="1">
      <c r="F15" s="225" t="s">
        <v>5</v>
      </c>
    </row>
    <row r="16" ht="24" customHeight="1">
      <c r="F16" s="225" t="s">
        <v>6</v>
      </c>
    </row>
    <row r="17" ht="24" customHeight="1"/>
  </sheetData>
  <sheetProtection/>
  <printOptions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89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89"/>
      <c r="S1" s="89"/>
      <c r="T1" s="105" t="s">
        <v>279</v>
      </c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</row>
    <row r="2" spans="1:245" ht="19.5" customHeight="1">
      <c r="A2" s="92" t="s">
        <v>280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</row>
    <row r="3" spans="1:245" ht="18" customHeight="1">
      <c r="A3" s="94"/>
      <c r="B3" s="94"/>
      <c r="C3" s="9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89"/>
      <c r="S3" s="89"/>
      <c r="T3" s="106" t="s">
        <v>9</v>
      </c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</row>
    <row r="4" spans="1:245" ht="18" customHeight="1">
      <c r="A4" s="42" t="s">
        <v>75</v>
      </c>
      <c r="B4" s="42"/>
      <c r="C4" s="64"/>
      <c r="D4" s="49" t="s">
        <v>76</v>
      </c>
      <c r="E4" s="45" t="s">
        <v>277</v>
      </c>
      <c r="F4" s="47" t="s">
        <v>281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</row>
    <row r="5" spans="1:245" ht="15.75" customHeight="1">
      <c r="A5" s="48" t="s">
        <v>79</v>
      </c>
      <c r="B5" s="48" t="s">
        <v>80</v>
      </c>
      <c r="C5" s="49" t="s">
        <v>81</v>
      </c>
      <c r="D5" s="97"/>
      <c r="E5" s="45"/>
      <c r="F5" s="49" t="s">
        <v>88</v>
      </c>
      <c r="G5" s="98" t="s">
        <v>136</v>
      </c>
      <c r="H5" s="99"/>
      <c r="I5" s="99"/>
      <c r="J5" s="99"/>
      <c r="K5" s="103" t="s">
        <v>137</v>
      </c>
      <c r="L5" s="103"/>
      <c r="M5" s="103"/>
      <c r="N5" s="103"/>
      <c r="O5" s="103"/>
      <c r="P5" s="103"/>
      <c r="Q5" s="103"/>
      <c r="R5" s="103"/>
      <c r="S5" s="103"/>
      <c r="T5" s="103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</row>
    <row r="6" spans="1:245" ht="43.5" customHeight="1">
      <c r="A6" s="51"/>
      <c r="B6" s="51"/>
      <c r="C6" s="54"/>
      <c r="D6" s="100"/>
      <c r="E6" s="53"/>
      <c r="F6" s="54"/>
      <c r="G6" s="46" t="s">
        <v>91</v>
      </c>
      <c r="H6" s="101" t="s">
        <v>138</v>
      </c>
      <c r="I6" s="101" t="s">
        <v>139</v>
      </c>
      <c r="J6" s="101" t="s">
        <v>140</v>
      </c>
      <c r="K6" s="57" t="s">
        <v>91</v>
      </c>
      <c r="L6" s="57" t="s">
        <v>138</v>
      </c>
      <c r="M6" s="57" t="s">
        <v>139</v>
      </c>
      <c r="N6" s="57" t="s">
        <v>140</v>
      </c>
      <c r="O6" s="104" t="s">
        <v>169</v>
      </c>
      <c r="P6" s="104" t="s">
        <v>170</v>
      </c>
      <c r="Q6" s="104" t="s">
        <v>171</v>
      </c>
      <c r="R6" s="104" t="s">
        <v>172</v>
      </c>
      <c r="S6" s="53" t="s">
        <v>173</v>
      </c>
      <c r="T6" s="53" t="s">
        <v>147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</row>
    <row r="7" spans="1:245" ht="19.5" customHeight="1">
      <c r="A7" s="51" t="s">
        <v>97</v>
      </c>
      <c r="B7" s="51" t="s">
        <v>97</v>
      </c>
      <c r="C7" s="51" t="s">
        <v>97</v>
      </c>
      <c r="D7" s="51" t="s">
        <v>97</v>
      </c>
      <c r="E7" s="51" t="s">
        <v>97</v>
      </c>
      <c r="F7" s="51">
        <v>1</v>
      </c>
      <c r="G7" s="51">
        <f aca="true" t="shared" si="0" ref="G7:T7">F7+1</f>
        <v>2</v>
      </c>
      <c r="H7" s="51">
        <f t="shared" si="0"/>
        <v>3</v>
      </c>
      <c r="I7" s="51">
        <f t="shared" si="0"/>
        <v>4</v>
      </c>
      <c r="J7" s="51">
        <f t="shared" si="0"/>
        <v>5</v>
      </c>
      <c r="K7" s="51">
        <f t="shared" si="0"/>
        <v>6</v>
      </c>
      <c r="L7" s="51">
        <f t="shared" si="0"/>
        <v>7</v>
      </c>
      <c r="M7" s="51">
        <f t="shared" si="0"/>
        <v>8</v>
      </c>
      <c r="N7" s="51">
        <f t="shared" si="0"/>
        <v>9</v>
      </c>
      <c r="O7" s="51">
        <f t="shared" si="0"/>
        <v>10</v>
      </c>
      <c r="P7" s="51">
        <f t="shared" si="0"/>
        <v>11</v>
      </c>
      <c r="Q7" s="51">
        <f t="shared" si="0"/>
        <v>12</v>
      </c>
      <c r="R7" s="51">
        <f t="shared" si="0"/>
        <v>13</v>
      </c>
      <c r="S7" s="51">
        <f t="shared" si="0"/>
        <v>14</v>
      </c>
      <c r="T7" s="51">
        <f t="shared" si="0"/>
        <v>15</v>
      </c>
      <c r="U7" s="107"/>
      <c r="V7" s="108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2"/>
      <c r="B8" s="73"/>
      <c r="C8" s="102"/>
      <c r="D8" s="71"/>
      <c r="E8" s="58"/>
      <c r="F8" s="67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09"/>
      <c r="V8" s="10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</row>
    <row r="9" spans="1:20" ht="19.5" customHeight="1">
      <c r="A9" s="11"/>
      <c r="B9" s="11"/>
      <c r="D9" s="11"/>
      <c r="E9" s="11"/>
      <c r="G9" s="11"/>
      <c r="I9" s="11"/>
      <c r="L9" s="11"/>
      <c r="M9" s="11"/>
      <c r="P9" s="11"/>
      <c r="Q9" s="11"/>
      <c r="R9" s="11"/>
      <c r="S9" s="11"/>
      <c r="T9" s="11"/>
    </row>
    <row r="10" spans="2:18" ht="9.75" customHeight="1">
      <c r="B10" s="11"/>
      <c r="D10" s="11"/>
      <c r="E10" s="11"/>
      <c r="G10" s="11"/>
      <c r="J10" s="11"/>
      <c r="L10" s="11"/>
      <c r="M10" s="11"/>
      <c r="N10" s="11"/>
      <c r="O10" s="11"/>
      <c r="R10" s="11"/>
    </row>
    <row r="11" spans="2:19" ht="9.75" customHeight="1">
      <c r="B11" s="11"/>
      <c r="D11" s="11"/>
      <c r="E11" s="11"/>
      <c r="P11" s="11"/>
      <c r="R11" s="11"/>
      <c r="S11" s="11"/>
    </row>
    <row r="12" spans="4:13" ht="9.75" customHeight="1">
      <c r="D12" s="11"/>
      <c r="E12" s="11"/>
      <c r="H12" s="11"/>
      <c r="I12" s="11"/>
      <c r="K12" s="11"/>
      <c r="M12" s="11"/>
    </row>
    <row r="13" spans="5:16" ht="9.75" customHeight="1">
      <c r="E13" s="11"/>
      <c r="P13" s="11"/>
    </row>
    <row r="14" spans="5:7" ht="9.75" customHeight="1">
      <c r="E14" s="11"/>
      <c r="F14" s="11"/>
      <c r="G14" s="11"/>
    </row>
    <row r="15" ht="9.75" customHeight="1">
      <c r="H15" s="11"/>
    </row>
    <row r="16" spans="6:7" ht="9.75" customHeight="1">
      <c r="F16" s="11"/>
      <c r="G16" s="11"/>
    </row>
    <row r="17" ht="12.75" customHeight="1"/>
    <row r="18" spans="6:10" ht="9.75" customHeight="1">
      <c r="F18" s="11"/>
      <c r="J18" s="1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89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89"/>
      <c r="S1" s="89"/>
      <c r="T1" s="105" t="s">
        <v>282</v>
      </c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</row>
    <row r="2" spans="1:245" ht="19.5" customHeight="1">
      <c r="A2" s="92" t="s">
        <v>283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</row>
    <row r="3" spans="1:245" ht="18" customHeight="1">
      <c r="A3" s="94"/>
      <c r="B3" s="94"/>
      <c r="C3" s="9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89"/>
      <c r="S3" s="89"/>
      <c r="T3" s="106" t="s">
        <v>9</v>
      </c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</row>
    <row r="4" spans="1:245" ht="18" customHeight="1">
      <c r="A4" s="42" t="s">
        <v>75</v>
      </c>
      <c r="B4" s="42"/>
      <c r="C4" s="64"/>
      <c r="D4" s="49" t="s">
        <v>76</v>
      </c>
      <c r="E4" s="45" t="s">
        <v>277</v>
      </c>
      <c r="F4" s="47" t="s">
        <v>86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</row>
    <row r="5" spans="1:245" ht="15.75" customHeight="1">
      <c r="A5" s="48" t="s">
        <v>79</v>
      </c>
      <c r="B5" s="48" t="s">
        <v>80</v>
      </c>
      <c r="C5" s="49" t="s">
        <v>81</v>
      </c>
      <c r="D5" s="97"/>
      <c r="E5" s="45"/>
      <c r="F5" s="49" t="s">
        <v>88</v>
      </c>
      <c r="G5" s="98" t="s">
        <v>136</v>
      </c>
      <c r="H5" s="99"/>
      <c r="I5" s="99"/>
      <c r="J5" s="99"/>
      <c r="K5" s="103" t="s">
        <v>137</v>
      </c>
      <c r="L5" s="103"/>
      <c r="M5" s="103"/>
      <c r="N5" s="103"/>
      <c r="O5" s="103"/>
      <c r="P5" s="103"/>
      <c r="Q5" s="103"/>
      <c r="R5" s="103"/>
      <c r="S5" s="103"/>
      <c r="T5" s="103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</row>
    <row r="6" spans="1:245" ht="43.5" customHeight="1">
      <c r="A6" s="51"/>
      <c r="B6" s="51"/>
      <c r="C6" s="54"/>
      <c r="D6" s="100"/>
      <c r="E6" s="53"/>
      <c r="F6" s="54"/>
      <c r="G6" s="46" t="s">
        <v>91</v>
      </c>
      <c r="H6" s="101" t="s">
        <v>138</v>
      </c>
      <c r="I6" s="101" t="s">
        <v>139</v>
      </c>
      <c r="J6" s="101" t="s">
        <v>140</v>
      </c>
      <c r="K6" s="57" t="s">
        <v>91</v>
      </c>
      <c r="L6" s="57" t="s">
        <v>138</v>
      </c>
      <c r="M6" s="57" t="s">
        <v>139</v>
      </c>
      <c r="N6" s="57" t="s">
        <v>140</v>
      </c>
      <c r="O6" s="104" t="s">
        <v>169</v>
      </c>
      <c r="P6" s="104" t="s">
        <v>170</v>
      </c>
      <c r="Q6" s="104" t="s">
        <v>171</v>
      </c>
      <c r="R6" s="104" t="s">
        <v>172</v>
      </c>
      <c r="S6" s="53" t="s">
        <v>173</v>
      </c>
      <c r="T6" s="53" t="s">
        <v>147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</row>
    <row r="7" spans="1:245" ht="19.5" customHeight="1">
      <c r="A7" s="51" t="s">
        <v>97</v>
      </c>
      <c r="B7" s="51" t="s">
        <v>97</v>
      </c>
      <c r="C7" s="51" t="s">
        <v>97</v>
      </c>
      <c r="D7" s="51" t="s">
        <v>97</v>
      </c>
      <c r="E7" s="51" t="s">
        <v>97</v>
      </c>
      <c r="F7" s="51">
        <v>1</v>
      </c>
      <c r="G7" s="51">
        <f aca="true" t="shared" si="0" ref="G7:T7">F7+1</f>
        <v>2</v>
      </c>
      <c r="H7" s="51">
        <f t="shared" si="0"/>
        <v>3</v>
      </c>
      <c r="I7" s="51">
        <f t="shared" si="0"/>
        <v>4</v>
      </c>
      <c r="J7" s="51">
        <f t="shared" si="0"/>
        <v>5</v>
      </c>
      <c r="K7" s="51">
        <f t="shared" si="0"/>
        <v>6</v>
      </c>
      <c r="L7" s="51">
        <f t="shared" si="0"/>
        <v>7</v>
      </c>
      <c r="M7" s="51">
        <f t="shared" si="0"/>
        <v>8</v>
      </c>
      <c r="N7" s="51">
        <f t="shared" si="0"/>
        <v>9</v>
      </c>
      <c r="O7" s="51">
        <f t="shared" si="0"/>
        <v>10</v>
      </c>
      <c r="P7" s="51">
        <f t="shared" si="0"/>
        <v>11</v>
      </c>
      <c r="Q7" s="51">
        <f t="shared" si="0"/>
        <v>12</v>
      </c>
      <c r="R7" s="51">
        <f t="shared" si="0"/>
        <v>13</v>
      </c>
      <c r="S7" s="51">
        <f t="shared" si="0"/>
        <v>14</v>
      </c>
      <c r="T7" s="51">
        <f t="shared" si="0"/>
        <v>15</v>
      </c>
      <c r="U7" s="107"/>
      <c r="V7" s="108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2"/>
      <c r="B8" s="73"/>
      <c r="C8" s="102"/>
      <c r="D8" s="71"/>
      <c r="E8" s="58"/>
      <c r="F8" s="67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09"/>
      <c r="V8" s="10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</row>
    <row r="9" spans="1:20" ht="19.5" customHeight="1">
      <c r="A9" s="11"/>
      <c r="B9" s="11"/>
      <c r="D9" s="11"/>
      <c r="E9" s="11"/>
      <c r="G9" s="11"/>
      <c r="I9" s="11"/>
      <c r="L9" s="11"/>
      <c r="M9" s="11"/>
      <c r="P9" s="11"/>
      <c r="Q9" s="11"/>
      <c r="R9" s="11"/>
      <c r="S9" s="11"/>
      <c r="T9" s="11"/>
    </row>
    <row r="10" spans="2:18" ht="9.75" customHeight="1">
      <c r="B10" s="11"/>
      <c r="D10" s="11"/>
      <c r="E10" s="11"/>
      <c r="G10" s="11"/>
      <c r="J10" s="11"/>
      <c r="L10" s="11"/>
      <c r="M10" s="11"/>
      <c r="N10" s="11"/>
      <c r="O10" s="11"/>
      <c r="R10" s="11"/>
    </row>
    <row r="11" spans="2:19" ht="9.75" customHeight="1">
      <c r="B11" s="11"/>
      <c r="D11" s="11"/>
      <c r="E11" s="11"/>
      <c r="P11" s="11"/>
      <c r="R11" s="11"/>
      <c r="S11" s="11"/>
    </row>
    <row r="12" spans="4:13" ht="9.75" customHeight="1">
      <c r="D12" s="11"/>
      <c r="E12" s="11"/>
      <c r="H12" s="11"/>
      <c r="I12" s="11"/>
      <c r="K12" s="11"/>
      <c r="M12" s="11"/>
    </row>
    <row r="13" spans="5:16" ht="9.75" customHeight="1">
      <c r="E13" s="11"/>
      <c r="P13" s="11"/>
    </row>
    <row r="14" spans="5:7" ht="9.75" customHeight="1">
      <c r="E14" s="11"/>
      <c r="F14" s="11"/>
      <c r="G14" s="11"/>
    </row>
    <row r="15" ht="9.75" customHeight="1">
      <c r="H15" s="11"/>
    </row>
    <row r="16" spans="6:7" ht="9.75" customHeight="1">
      <c r="F16" s="11"/>
      <c r="G16" s="11"/>
    </row>
    <row r="17" ht="12.75" customHeight="1"/>
    <row r="18" spans="6:10" ht="9.75" customHeight="1">
      <c r="F18" s="11"/>
      <c r="J18" s="1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89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89"/>
      <c r="S1" s="89"/>
      <c r="T1" s="105" t="s">
        <v>284</v>
      </c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</row>
    <row r="2" spans="1:245" ht="19.5" customHeight="1">
      <c r="A2" s="92" t="s">
        <v>285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</row>
    <row r="3" spans="1:245" ht="18" customHeight="1">
      <c r="A3" s="94"/>
      <c r="B3" s="94"/>
      <c r="C3" s="9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89"/>
      <c r="S3" s="89"/>
      <c r="T3" s="106" t="s">
        <v>9</v>
      </c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</row>
    <row r="4" spans="1:245" ht="18" customHeight="1">
      <c r="A4" s="42" t="s">
        <v>75</v>
      </c>
      <c r="B4" s="42"/>
      <c r="C4" s="64"/>
      <c r="D4" s="49" t="s">
        <v>76</v>
      </c>
      <c r="E4" s="45" t="s">
        <v>277</v>
      </c>
      <c r="F4" s="47" t="s">
        <v>286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</row>
    <row r="5" spans="1:245" ht="15.75" customHeight="1">
      <c r="A5" s="48" t="s">
        <v>79</v>
      </c>
      <c r="B5" s="48" t="s">
        <v>80</v>
      </c>
      <c r="C5" s="49" t="s">
        <v>81</v>
      </c>
      <c r="D5" s="97"/>
      <c r="E5" s="45"/>
      <c r="F5" s="49" t="s">
        <v>88</v>
      </c>
      <c r="G5" s="98" t="s">
        <v>136</v>
      </c>
      <c r="H5" s="99"/>
      <c r="I5" s="99"/>
      <c r="J5" s="99"/>
      <c r="K5" s="103" t="s">
        <v>137</v>
      </c>
      <c r="L5" s="103"/>
      <c r="M5" s="103"/>
      <c r="N5" s="103"/>
      <c r="O5" s="103"/>
      <c r="P5" s="103"/>
      <c r="Q5" s="103"/>
      <c r="R5" s="103"/>
      <c r="S5" s="103"/>
      <c r="T5" s="103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</row>
    <row r="6" spans="1:245" ht="43.5" customHeight="1">
      <c r="A6" s="51"/>
      <c r="B6" s="51"/>
      <c r="C6" s="54"/>
      <c r="D6" s="100"/>
      <c r="E6" s="53"/>
      <c r="F6" s="54"/>
      <c r="G6" s="46" t="s">
        <v>91</v>
      </c>
      <c r="H6" s="101" t="s">
        <v>138</v>
      </c>
      <c r="I6" s="101" t="s">
        <v>139</v>
      </c>
      <c r="J6" s="101" t="s">
        <v>140</v>
      </c>
      <c r="K6" s="57" t="s">
        <v>91</v>
      </c>
      <c r="L6" s="57" t="s">
        <v>138</v>
      </c>
      <c r="M6" s="57" t="s">
        <v>139</v>
      </c>
      <c r="N6" s="57" t="s">
        <v>140</v>
      </c>
      <c r="O6" s="104" t="s">
        <v>169</v>
      </c>
      <c r="P6" s="104" t="s">
        <v>170</v>
      </c>
      <c r="Q6" s="104" t="s">
        <v>171</v>
      </c>
      <c r="R6" s="104" t="s">
        <v>172</v>
      </c>
      <c r="S6" s="53" t="s">
        <v>173</v>
      </c>
      <c r="T6" s="53" t="s">
        <v>147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</row>
    <row r="7" spans="1:245" ht="19.5" customHeight="1">
      <c r="A7" s="51" t="s">
        <v>97</v>
      </c>
      <c r="B7" s="51" t="s">
        <v>97</v>
      </c>
      <c r="C7" s="51" t="s">
        <v>97</v>
      </c>
      <c r="D7" s="51" t="s">
        <v>97</v>
      </c>
      <c r="E7" s="51" t="s">
        <v>97</v>
      </c>
      <c r="F7" s="51">
        <v>1</v>
      </c>
      <c r="G7" s="51">
        <f aca="true" t="shared" si="0" ref="G7:T7">F7+1</f>
        <v>2</v>
      </c>
      <c r="H7" s="51">
        <f t="shared" si="0"/>
        <v>3</v>
      </c>
      <c r="I7" s="51">
        <f t="shared" si="0"/>
        <v>4</v>
      </c>
      <c r="J7" s="51">
        <f t="shared" si="0"/>
        <v>5</v>
      </c>
      <c r="K7" s="51">
        <f t="shared" si="0"/>
        <v>6</v>
      </c>
      <c r="L7" s="51">
        <f t="shared" si="0"/>
        <v>7</v>
      </c>
      <c r="M7" s="51">
        <f t="shared" si="0"/>
        <v>8</v>
      </c>
      <c r="N7" s="51">
        <f t="shared" si="0"/>
        <v>9</v>
      </c>
      <c r="O7" s="51">
        <f t="shared" si="0"/>
        <v>10</v>
      </c>
      <c r="P7" s="51">
        <f t="shared" si="0"/>
        <v>11</v>
      </c>
      <c r="Q7" s="51">
        <f t="shared" si="0"/>
        <v>12</v>
      </c>
      <c r="R7" s="51">
        <f t="shared" si="0"/>
        <v>13</v>
      </c>
      <c r="S7" s="51">
        <f t="shared" si="0"/>
        <v>14</v>
      </c>
      <c r="T7" s="51">
        <f t="shared" si="0"/>
        <v>15</v>
      </c>
      <c r="U7" s="107"/>
      <c r="V7" s="108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2"/>
      <c r="B8" s="73"/>
      <c r="C8" s="102"/>
      <c r="D8" s="71"/>
      <c r="E8" s="58"/>
      <c r="F8" s="67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09"/>
      <c r="V8" s="10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</row>
    <row r="9" spans="1:20" ht="19.5" customHeight="1">
      <c r="A9" s="11"/>
      <c r="B9" s="11"/>
      <c r="D9" s="11"/>
      <c r="E9" s="11"/>
      <c r="G9" s="11"/>
      <c r="I9" s="11"/>
      <c r="L9" s="11"/>
      <c r="M9" s="11"/>
      <c r="P9" s="11"/>
      <c r="Q9" s="11"/>
      <c r="R9" s="11"/>
      <c r="S9" s="11"/>
      <c r="T9" s="11"/>
    </row>
    <row r="10" spans="2:18" ht="9.75" customHeight="1">
      <c r="B10" s="11"/>
      <c r="D10" s="11"/>
      <c r="E10" s="11"/>
      <c r="G10" s="11"/>
      <c r="J10" s="11"/>
      <c r="L10" s="11"/>
      <c r="M10" s="11"/>
      <c r="N10" s="11"/>
      <c r="O10" s="11"/>
      <c r="R10" s="11"/>
    </row>
    <row r="11" spans="2:19" ht="9.75" customHeight="1">
      <c r="B11" s="11"/>
      <c r="D11" s="11"/>
      <c r="E11" s="11"/>
      <c r="P11" s="11"/>
      <c r="R11" s="11"/>
      <c r="S11" s="11"/>
    </row>
    <row r="12" spans="4:13" ht="9.75" customHeight="1">
      <c r="D12" s="11"/>
      <c r="E12" s="11"/>
      <c r="H12" s="11"/>
      <c r="I12" s="11"/>
      <c r="K12" s="11"/>
      <c r="M12" s="11"/>
    </row>
    <row r="13" spans="5:16" ht="9.75" customHeight="1">
      <c r="E13" s="11"/>
      <c r="P13" s="11"/>
    </row>
    <row r="14" spans="5:7" ht="9.75" customHeight="1">
      <c r="E14" s="11"/>
      <c r="F14" s="11"/>
      <c r="G14" s="11"/>
    </row>
    <row r="15" ht="9.75" customHeight="1">
      <c r="H15" s="11"/>
    </row>
    <row r="16" spans="6:7" ht="9.75" customHeight="1">
      <c r="F16" s="11"/>
      <c r="G16" s="11"/>
    </row>
    <row r="17" ht="12.75" customHeight="1"/>
    <row r="18" spans="6:10" ht="9.75" customHeight="1">
      <c r="F18" s="11"/>
      <c r="J18" s="1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79"/>
      <c r="B1" s="79"/>
      <c r="C1" s="80"/>
      <c r="D1" s="80" t="s">
        <v>287</v>
      </c>
    </row>
    <row r="2" spans="1:4" ht="30" customHeight="1">
      <c r="A2" s="81" t="s">
        <v>288</v>
      </c>
      <c r="B2" s="81"/>
      <c r="C2" s="81"/>
      <c r="D2" s="81"/>
    </row>
    <row r="3" spans="1:4" ht="15" customHeight="1">
      <c r="A3" s="79"/>
      <c r="B3" s="79"/>
      <c r="C3" s="80"/>
      <c r="D3" s="80" t="s">
        <v>9</v>
      </c>
    </row>
    <row r="4" spans="1:4" ht="15" customHeight="1">
      <c r="A4" s="45" t="s">
        <v>289</v>
      </c>
      <c r="B4" s="53" t="s">
        <v>290</v>
      </c>
      <c r="C4" s="45" t="s">
        <v>13</v>
      </c>
      <c r="D4" s="82" t="s">
        <v>291</v>
      </c>
    </row>
    <row r="5" spans="1:4" ht="15" customHeight="1">
      <c r="A5" s="83" t="s">
        <v>292</v>
      </c>
      <c r="B5" s="84">
        <f>SUM(B6,B7,B8,B11,B12)</f>
        <v>0</v>
      </c>
      <c r="C5" s="85">
        <f>SUM(C6,C7,C8,C11,C12)</f>
        <v>18660</v>
      </c>
      <c r="D5" s="86">
        <f aca="true" t="shared" si="0" ref="D5:D12">IF(B5=0,"",(C5-B5)/B5)</f>
      </c>
    </row>
    <row r="6" spans="1:4" ht="15" customHeight="1">
      <c r="A6" s="87" t="s">
        <v>293</v>
      </c>
      <c r="B6" s="88">
        <v>0</v>
      </c>
      <c r="C6" s="88">
        <v>0</v>
      </c>
      <c r="D6" s="86">
        <f t="shared" si="0"/>
      </c>
    </row>
    <row r="7" spans="1:4" ht="15" customHeight="1">
      <c r="A7" s="87" t="s">
        <v>294</v>
      </c>
      <c r="B7" s="88">
        <v>0</v>
      </c>
      <c r="C7" s="88">
        <v>10120</v>
      </c>
      <c r="D7" s="86">
        <f t="shared" si="0"/>
      </c>
    </row>
    <row r="8" spans="1:4" ht="15" customHeight="1">
      <c r="A8" s="87" t="s">
        <v>295</v>
      </c>
      <c r="B8" s="88">
        <f>B9+B10</f>
        <v>0</v>
      </c>
      <c r="C8" s="88">
        <f>C9+C10</f>
        <v>0</v>
      </c>
      <c r="D8" s="86">
        <f t="shared" si="0"/>
      </c>
    </row>
    <row r="9" spans="1:4" ht="15" customHeight="1">
      <c r="A9" s="58" t="s">
        <v>296</v>
      </c>
      <c r="B9" s="88">
        <v>0</v>
      </c>
      <c r="C9" s="88">
        <v>0</v>
      </c>
      <c r="D9" s="86">
        <f t="shared" si="0"/>
      </c>
    </row>
    <row r="10" spans="1:4" ht="15" customHeight="1">
      <c r="A10" s="58" t="s">
        <v>297</v>
      </c>
      <c r="B10" s="88">
        <v>0</v>
      </c>
      <c r="C10" s="88">
        <v>0</v>
      </c>
      <c r="D10" s="86">
        <f t="shared" si="0"/>
      </c>
    </row>
    <row r="11" spans="1:4" ht="15" customHeight="1">
      <c r="A11" s="87" t="s">
        <v>298</v>
      </c>
      <c r="B11" s="88">
        <v>0</v>
      </c>
      <c r="C11" s="88">
        <v>4900</v>
      </c>
      <c r="D11" s="86">
        <f t="shared" si="0"/>
      </c>
    </row>
    <row r="12" spans="1:4" ht="15" customHeight="1">
      <c r="A12" s="87" t="s">
        <v>299</v>
      </c>
      <c r="B12" s="88">
        <v>0</v>
      </c>
      <c r="C12" s="88">
        <v>3640</v>
      </c>
      <c r="D12" s="86">
        <f t="shared" si="0"/>
      </c>
    </row>
    <row r="13" spans="2:3" ht="9.75" customHeight="1">
      <c r="B13" s="11"/>
      <c r="C13" s="11"/>
    </row>
    <row r="14" spans="2:3" ht="9.75" customHeight="1">
      <c r="B14" s="11"/>
      <c r="C14" s="11"/>
    </row>
    <row r="15" spans="2:3" ht="9.75" customHeight="1">
      <c r="B15" s="11"/>
      <c r="C15" s="11"/>
    </row>
    <row r="16" spans="2:3" ht="9.75" customHeight="1">
      <c r="B16" s="11"/>
      <c r="C16" s="11"/>
    </row>
    <row r="17" spans="2:4" ht="9.75" customHeight="1">
      <c r="B17" s="11"/>
      <c r="C17" s="11"/>
      <c r="D17" s="11"/>
    </row>
    <row r="18" spans="2:3" ht="9.75" customHeight="1">
      <c r="B18" s="11"/>
      <c r="C18" s="11"/>
    </row>
    <row r="19" spans="3:4" ht="12.75" customHeight="1">
      <c r="C19" s="11"/>
      <c r="D19" s="11"/>
    </row>
    <row r="20" ht="9.75" customHeight="1">
      <c r="C20" s="11"/>
    </row>
    <row r="21" ht="12.75" customHeight="1"/>
    <row r="22" spans="3:4" ht="12.75" customHeight="1">
      <c r="C22" s="11"/>
      <c r="D22" s="11"/>
    </row>
    <row r="23" ht="12.75" customHeight="1">
      <c r="C23" s="11"/>
    </row>
    <row r="24" spans="1:2" ht="9.75" customHeight="1">
      <c r="A24" s="11"/>
      <c r="B24" s="11"/>
    </row>
    <row r="26" ht="11.25">
      <c r="C26" s="11"/>
    </row>
  </sheetData>
  <sheetProtection/>
  <printOptions horizontalCentered="1"/>
  <pageMargins left="0.7479166666666667" right="0.7479166666666667" top="0.9840277777777777" bottom="0.9840277777777777" header="0.5118055555555555" footer="0.5118055555555555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P12" sqref="P12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3.66015625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33"/>
      <c r="B1" s="33"/>
      <c r="C1" s="33"/>
      <c r="D1" s="34"/>
      <c r="E1" s="35"/>
      <c r="F1" s="35"/>
      <c r="G1" s="35"/>
      <c r="H1" s="35"/>
      <c r="I1" s="35"/>
      <c r="J1" s="36"/>
      <c r="K1" s="36"/>
      <c r="L1" s="36"/>
      <c r="M1" s="36"/>
      <c r="N1" s="36"/>
      <c r="O1" s="36"/>
      <c r="P1" s="36"/>
      <c r="Q1" s="36"/>
      <c r="R1" s="36"/>
      <c r="S1" s="40"/>
      <c r="T1" s="40"/>
      <c r="U1" s="40"/>
      <c r="V1" s="36" t="s">
        <v>300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</row>
    <row r="2" spans="1:241" ht="30" customHeight="1">
      <c r="A2" s="37" t="s">
        <v>301</v>
      </c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63"/>
      <c r="T2" s="63"/>
      <c r="U2" s="63"/>
      <c r="V2" s="63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</row>
    <row r="3" spans="1:241" ht="15" customHeight="1">
      <c r="A3" s="40"/>
      <c r="B3" s="40"/>
      <c r="C3" s="40"/>
      <c r="D3" s="11"/>
      <c r="E3" s="35"/>
      <c r="F3" s="35"/>
      <c r="G3" s="35"/>
      <c r="H3" s="35"/>
      <c r="I3" s="35"/>
      <c r="J3" s="41"/>
      <c r="K3" s="41"/>
      <c r="L3" s="41"/>
      <c r="M3" s="41"/>
      <c r="N3" s="36"/>
      <c r="O3" s="36"/>
      <c r="P3" s="36"/>
      <c r="Q3" s="36"/>
      <c r="R3" s="36"/>
      <c r="S3" s="40"/>
      <c r="T3" s="40"/>
      <c r="U3" s="40"/>
      <c r="V3" s="36" t="s">
        <v>9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</row>
    <row r="4" spans="1:241" ht="15" customHeight="1">
      <c r="A4" s="42" t="s">
        <v>75</v>
      </c>
      <c r="B4" s="43"/>
      <c r="C4" s="43"/>
      <c r="D4" s="44" t="s">
        <v>76</v>
      </c>
      <c r="E4" s="45" t="s">
        <v>77</v>
      </c>
      <c r="F4" s="46" t="s">
        <v>302</v>
      </c>
      <c r="G4" s="46" t="s">
        <v>303</v>
      </c>
      <c r="H4" s="46" t="s">
        <v>304</v>
      </c>
      <c r="I4" s="46" t="s">
        <v>305</v>
      </c>
      <c r="J4" s="64" t="s">
        <v>306</v>
      </c>
      <c r="K4" s="42"/>
      <c r="L4" s="42"/>
      <c r="M4" s="42"/>
      <c r="N4" s="64"/>
      <c r="O4" s="42"/>
      <c r="P4" s="42"/>
      <c r="Q4" s="42"/>
      <c r="R4" s="42"/>
      <c r="S4" s="64"/>
      <c r="T4" s="64"/>
      <c r="U4" s="64"/>
      <c r="V4" s="64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</row>
    <row r="5" spans="1:241" ht="30" customHeight="1">
      <c r="A5" s="48" t="s">
        <v>79</v>
      </c>
      <c r="B5" s="48" t="s">
        <v>80</v>
      </c>
      <c r="C5" s="48" t="s">
        <v>81</v>
      </c>
      <c r="D5" s="44"/>
      <c r="E5" s="45"/>
      <c r="F5" s="44"/>
      <c r="G5" s="44"/>
      <c r="H5" s="44"/>
      <c r="I5" s="44"/>
      <c r="J5" s="48" t="s">
        <v>82</v>
      </c>
      <c r="K5" s="45" t="s">
        <v>83</v>
      </c>
      <c r="L5" s="45"/>
      <c r="M5" s="45"/>
      <c r="N5" s="65" t="s">
        <v>84</v>
      </c>
      <c r="O5" s="66" t="s">
        <v>85</v>
      </c>
      <c r="P5" s="45" t="s">
        <v>86</v>
      </c>
      <c r="Q5" s="45"/>
      <c r="R5" s="45"/>
      <c r="S5" s="47" t="s">
        <v>87</v>
      </c>
      <c r="T5" s="42"/>
      <c r="U5" s="42"/>
      <c r="V5" s="42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</row>
    <row r="6" spans="1:241" ht="21" customHeight="1">
      <c r="A6" s="48"/>
      <c r="B6" s="48"/>
      <c r="C6" s="48"/>
      <c r="D6" s="44"/>
      <c r="E6" s="45"/>
      <c r="F6" s="45"/>
      <c r="G6" s="45"/>
      <c r="H6" s="45"/>
      <c r="I6" s="45"/>
      <c r="J6" s="49"/>
      <c r="K6" s="50" t="s">
        <v>88</v>
      </c>
      <c r="L6" s="50" t="s">
        <v>89</v>
      </c>
      <c r="M6" s="50" t="s">
        <v>90</v>
      </c>
      <c r="N6" s="66"/>
      <c r="O6" s="66"/>
      <c r="P6" s="50" t="s">
        <v>91</v>
      </c>
      <c r="Q6" s="50" t="s">
        <v>92</v>
      </c>
      <c r="R6" s="50" t="s">
        <v>93</v>
      </c>
      <c r="S6" s="44" t="s">
        <v>91</v>
      </c>
      <c r="T6" s="44" t="s">
        <v>94</v>
      </c>
      <c r="U6" s="45" t="s">
        <v>95</v>
      </c>
      <c r="V6" s="68" t="s">
        <v>96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</row>
    <row r="7" spans="1:241" ht="73.5" customHeight="1">
      <c r="A7" s="51"/>
      <c r="B7" s="51"/>
      <c r="C7" s="51"/>
      <c r="D7" s="52"/>
      <c r="E7" s="53"/>
      <c r="F7" s="53"/>
      <c r="G7" s="53"/>
      <c r="H7" s="53"/>
      <c r="I7" s="53"/>
      <c r="J7" s="54"/>
      <c r="K7" s="52"/>
      <c r="L7" s="44"/>
      <c r="M7" s="44"/>
      <c r="N7" s="66"/>
      <c r="O7" s="66"/>
      <c r="P7" s="52"/>
      <c r="Q7" s="52"/>
      <c r="R7" s="52"/>
      <c r="S7" s="52"/>
      <c r="T7" s="52"/>
      <c r="U7" s="53"/>
      <c r="V7" s="46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</row>
    <row r="8" spans="1:241" ht="15" customHeight="1">
      <c r="A8" s="55" t="s">
        <v>97</v>
      </c>
      <c r="B8" s="55" t="s">
        <v>97</v>
      </c>
      <c r="C8" s="55" t="s">
        <v>97</v>
      </c>
      <c r="D8" s="56" t="s">
        <v>97</v>
      </c>
      <c r="E8" s="56" t="s">
        <v>97</v>
      </c>
      <c r="F8" s="56" t="s">
        <v>97</v>
      </c>
      <c r="G8" s="56" t="s">
        <v>97</v>
      </c>
      <c r="H8" s="56" t="s">
        <v>97</v>
      </c>
      <c r="I8" s="56" t="s">
        <v>97</v>
      </c>
      <c r="J8" s="57">
        <v>1</v>
      </c>
      <c r="K8" s="57">
        <f aca="true" t="shared" si="0" ref="K8:V8">J8+1</f>
        <v>2</v>
      </c>
      <c r="L8" s="57">
        <f t="shared" si="0"/>
        <v>3</v>
      </c>
      <c r="M8" s="57">
        <f t="shared" si="0"/>
        <v>4</v>
      </c>
      <c r="N8" s="57">
        <f t="shared" si="0"/>
        <v>5</v>
      </c>
      <c r="O8" s="57">
        <f t="shared" si="0"/>
        <v>6</v>
      </c>
      <c r="P8" s="57">
        <f t="shared" si="0"/>
        <v>7</v>
      </c>
      <c r="Q8" s="57">
        <f t="shared" si="0"/>
        <v>8</v>
      </c>
      <c r="R8" s="57">
        <f t="shared" si="0"/>
        <v>9</v>
      </c>
      <c r="S8" s="57">
        <f t="shared" si="0"/>
        <v>10</v>
      </c>
      <c r="T8" s="57">
        <f t="shared" si="0"/>
        <v>11</v>
      </c>
      <c r="U8" s="57">
        <f t="shared" si="0"/>
        <v>12</v>
      </c>
      <c r="V8" s="78">
        <f t="shared" si="0"/>
        <v>13</v>
      </c>
      <c r="W8" s="69"/>
      <c r="X8" s="69"/>
      <c r="Y8" s="69"/>
      <c r="Z8" s="69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</row>
    <row r="9" spans="1:241" ht="30" customHeight="1">
      <c r="A9" s="71"/>
      <c r="B9" s="71"/>
      <c r="C9" s="72"/>
      <c r="D9" s="73"/>
      <c r="E9" s="74"/>
      <c r="F9" s="60"/>
      <c r="G9" s="58" t="s">
        <v>88</v>
      </c>
      <c r="H9" s="75">
        <v>40079</v>
      </c>
      <c r="I9" s="76">
        <v>438150.9</v>
      </c>
      <c r="J9" s="62">
        <v>682500</v>
      </c>
      <c r="K9" s="77">
        <v>682500</v>
      </c>
      <c r="L9" s="77">
        <v>682500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67">
        <v>0</v>
      </c>
      <c r="U9" s="61">
        <v>0</v>
      </c>
      <c r="V9" s="61">
        <v>0</v>
      </c>
      <c r="W9" s="70"/>
      <c r="X9" s="70"/>
      <c r="Y9" s="70"/>
      <c r="Z9" s="7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</row>
    <row r="10" spans="1:241" ht="30" customHeight="1">
      <c r="A10" s="71"/>
      <c r="B10" s="71"/>
      <c r="C10" s="72"/>
      <c r="D10" s="73" t="s">
        <v>307</v>
      </c>
      <c r="E10" s="74" t="s">
        <v>148</v>
      </c>
      <c r="F10" s="60"/>
      <c r="G10" s="58"/>
      <c r="H10" s="75">
        <v>40079</v>
      </c>
      <c r="I10" s="76">
        <v>438150.9</v>
      </c>
      <c r="J10" s="62">
        <v>682500</v>
      </c>
      <c r="K10" s="77">
        <v>682500</v>
      </c>
      <c r="L10" s="77">
        <v>682500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67">
        <v>0</v>
      </c>
      <c r="U10" s="61">
        <v>0</v>
      </c>
      <c r="V10" s="61">
        <v>0</v>
      </c>
      <c r="W10" s="11"/>
      <c r="X10" s="11"/>
      <c r="Y10" s="11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</row>
    <row r="11" spans="1:22" ht="39.75" customHeight="1">
      <c r="A11" s="71" t="s">
        <v>102</v>
      </c>
      <c r="B11" s="71" t="s">
        <v>118</v>
      </c>
      <c r="C11" s="72" t="s">
        <v>120</v>
      </c>
      <c r="D11" s="73" t="s">
        <v>100</v>
      </c>
      <c r="E11" s="74" t="s">
        <v>156</v>
      </c>
      <c r="F11" s="60" t="s">
        <v>148</v>
      </c>
      <c r="G11" s="58" t="s">
        <v>308</v>
      </c>
      <c r="H11" s="75">
        <v>2</v>
      </c>
      <c r="I11" s="76">
        <v>4500</v>
      </c>
      <c r="J11" s="62">
        <v>9000</v>
      </c>
      <c r="K11" s="77">
        <v>9000</v>
      </c>
      <c r="L11" s="77">
        <v>9000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67">
        <v>0</v>
      </c>
      <c r="U11" s="61">
        <v>0</v>
      </c>
      <c r="V11" s="61">
        <v>0</v>
      </c>
    </row>
    <row r="12" spans="1:23" ht="39.75" customHeight="1">
      <c r="A12" s="71" t="s">
        <v>102</v>
      </c>
      <c r="B12" s="71" t="s">
        <v>118</v>
      </c>
      <c r="C12" s="72" t="s">
        <v>120</v>
      </c>
      <c r="D12" s="73" t="s">
        <v>100</v>
      </c>
      <c r="E12" s="74" t="s">
        <v>156</v>
      </c>
      <c r="F12" s="60" t="s">
        <v>148</v>
      </c>
      <c r="G12" s="58" t="s">
        <v>309</v>
      </c>
      <c r="H12" s="75">
        <v>34</v>
      </c>
      <c r="I12" s="76">
        <v>5000</v>
      </c>
      <c r="J12" s="62">
        <v>140000</v>
      </c>
      <c r="K12" s="77">
        <v>140000</v>
      </c>
      <c r="L12" s="77">
        <v>140000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67">
        <v>0</v>
      </c>
      <c r="U12" s="61">
        <v>0</v>
      </c>
      <c r="V12" s="61">
        <v>0</v>
      </c>
      <c r="W12" s="11"/>
    </row>
    <row r="13" spans="1:22" ht="39.75" customHeight="1">
      <c r="A13" s="71" t="s">
        <v>102</v>
      </c>
      <c r="B13" s="71" t="s">
        <v>118</v>
      </c>
      <c r="C13" s="72" t="s">
        <v>120</v>
      </c>
      <c r="D13" s="73" t="s">
        <v>100</v>
      </c>
      <c r="E13" s="74" t="s">
        <v>156</v>
      </c>
      <c r="F13" s="60" t="s">
        <v>148</v>
      </c>
      <c r="G13" s="58" t="s">
        <v>310</v>
      </c>
      <c r="H13" s="75">
        <v>1</v>
      </c>
      <c r="I13" s="76">
        <v>1000</v>
      </c>
      <c r="J13" s="62">
        <v>1000</v>
      </c>
      <c r="K13" s="77">
        <v>1000</v>
      </c>
      <c r="L13" s="77">
        <v>1000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67">
        <v>0</v>
      </c>
      <c r="U13" s="61">
        <v>0</v>
      </c>
      <c r="V13" s="61">
        <v>0</v>
      </c>
    </row>
    <row r="14" spans="1:22" ht="39.75" customHeight="1">
      <c r="A14" s="71" t="s">
        <v>102</v>
      </c>
      <c r="B14" s="71" t="s">
        <v>118</v>
      </c>
      <c r="C14" s="72" t="s">
        <v>122</v>
      </c>
      <c r="D14" s="73" t="s">
        <v>100</v>
      </c>
      <c r="E14" s="74" t="s">
        <v>157</v>
      </c>
      <c r="F14" s="60" t="s">
        <v>148</v>
      </c>
      <c r="G14" s="58" t="s">
        <v>311</v>
      </c>
      <c r="H14" s="75">
        <v>1</v>
      </c>
      <c r="I14" s="76">
        <v>410000</v>
      </c>
      <c r="J14" s="62">
        <v>410000</v>
      </c>
      <c r="K14" s="77">
        <v>410000</v>
      </c>
      <c r="L14" s="77">
        <v>410000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67">
        <v>0</v>
      </c>
      <c r="U14" s="61">
        <v>0</v>
      </c>
      <c r="V14" s="61">
        <v>0</v>
      </c>
    </row>
    <row r="15" spans="1:23" ht="39.75" customHeight="1">
      <c r="A15" s="71" t="s">
        <v>102</v>
      </c>
      <c r="B15" s="71" t="s">
        <v>118</v>
      </c>
      <c r="C15" s="72" t="s">
        <v>122</v>
      </c>
      <c r="D15" s="73" t="s">
        <v>100</v>
      </c>
      <c r="E15" s="74" t="s">
        <v>157</v>
      </c>
      <c r="F15" s="60" t="s">
        <v>148</v>
      </c>
      <c r="G15" s="58" t="s">
        <v>312</v>
      </c>
      <c r="H15" s="75">
        <v>1</v>
      </c>
      <c r="I15" s="76">
        <v>10000</v>
      </c>
      <c r="J15" s="62">
        <v>10000</v>
      </c>
      <c r="K15" s="77">
        <v>10000</v>
      </c>
      <c r="L15" s="77">
        <v>10000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67">
        <v>0</v>
      </c>
      <c r="U15" s="61">
        <v>0</v>
      </c>
      <c r="V15" s="61">
        <v>0</v>
      </c>
      <c r="W15" s="11"/>
    </row>
    <row r="16" spans="1:22" ht="39.75" customHeight="1">
      <c r="A16" s="71" t="s">
        <v>102</v>
      </c>
      <c r="B16" s="71" t="s">
        <v>118</v>
      </c>
      <c r="C16" s="72" t="s">
        <v>114</v>
      </c>
      <c r="D16" s="73" t="s">
        <v>100</v>
      </c>
      <c r="E16" s="74" t="s">
        <v>158</v>
      </c>
      <c r="F16" s="60" t="s">
        <v>148</v>
      </c>
      <c r="G16" s="58" t="s">
        <v>312</v>
      </c>
      <c r="H16" s="75">
        <v>10</v>
      </c>
      <c r="I16" s="76">
        <v>1200</v>
      </c>
      <c r="J16" s="62">
        <v>12000</v>
      </c>
      <c r="K16" s="77">
        <v>12000</v>
      </c>
      <c r="L16" s="77">
        <v>12000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67">
        <v>0</v>
      </c>
      <c r="U16" s="61">
        <v>0</v>
      </c>
      <c r="V16" s="61">
        <v>0</v>
      </c>
    </row>
    <row r="17" spans="1:22" ht="39.75" customHeight="1">
      <c r="A17" s="71" t="s">
        <v>102</v>
      </c>
      <c r="B17" s="71" t="s">
        <v>118</v>
      </c>
      <c r="C17" s="72" t="s">
        <v>120</v>
      </c>
      <c r="D17" s="73" t="s">
        <v>100</v>
      </c>
      <c r="E17" s="74" t="s">
        <v>156</v>
      </c>
      <c r="F17" s="60" t="s">
        <v>148</v>
      </c>
      <c r="G17" s="58" t="s">
        <v>312</v>
      </c>
      <c r="H17" s="75">
        <v>40030</v>
      </c>
      <c r="I17" s="76">
        <v>6450.9</v>
      </c>
      <c r="J17" s="62">
        <v>100500</v>
      </c>
      <c r="K17" s="77">
        <v>100500</v>
      </c>
      <c r="L17" s="77">
        <v>100500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67">
        <v>0</v>
      </c>
      <c r="U17" s="61">
        <v>0</v>
      </c>
      <c r="V17" s="61">
        <v>0</v>
      </c>
    </row>
    <row r="18" spans="10:13" ht="12.75" customHeight="1">
      <c r="J18" s="11"/>
      <c r="K18" s="11"/>
      <c r="M18" s="11"/>
    </row>
    <row r="19" ht="12.75" customHeight="1"/>
    <row r="20" ht="9.75" customHeight="1">
      <c r="K20" s="1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11"/>
    </row>
    <row r="27" ht="9.75" customHeight="1">
      <c r="N27" s="11"/>
    </row>
    <row r="28" ht="12.75" customHeight="1"/>
    <row r="29" ht="12.75" customHeight="1"/>
    <row r="30" ht="9.75" customHeight="1">
      <c r="L30" s="1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479166666666667" right="0.7479166666666667" top="0.9840277777777777" bottom="0.9840277777777777" header="0.5118055555555555" footer="0.5118055555555555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Y16" sqref="Y16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33"/>
      <c r="B1" s="33"/>
      <c r="C1" s="33"/>
      <c r="D1" s="34"/>
      <c r="E1" s="35"/>
      <c r="F1" s="35"/>
      <c r="G1" s="36"/>
      <c r="H1" s="36"/>
      <c r="I1" s="36"/>
      <c r="J1" s="36"/>
      <c r="K1" s="36"/>
      <c r="L1" s="36"/>
      <c r="M1" s="36"/>
      <c r="N1" s="36"/>
      <c r="O1" s="36"/>
      <c r="P1" s="40"/>
      <c r="Q1" s="40"/>
      <c r="R1" s="40"/>
      <c r="S1" s="36" t="s">
        <v>313</v>
      </c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</row>
    <row r="2" spans="1:238" ht="30" customHeight="1">
      <c r="A2" s="37" t="s">
        <v>314</v>
      </c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63"/>
      <c r="Q2" s="63"/>
      <c r="R2" s="63"/>
      <c r="S2" s="63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</row>
    <row r="3" spans="1:238" ht="15" customHeight="1">
      <c r="A3" s="40"/>
      <c r="B3" s="40"/>
      <c r="C3" s="40"/>
      <c r="D3" s="11"/>
      <c r="E3" s="35"/>
      <c r="F3" s="35"/>
      <c r="G3" s="41"/>
      <c r="H3" s="41"/>
      <c r="I3" s="41"/>
      <c r="J3" s="41"/>
      <c r="K3" s="36"/>
      <c r="L3" s="36"/>
      <c r="M3" s="36"/>
      <c r="N3" s="36"/>
      <c r="O3" s="36"/>
      <c r="P3" s="40"/>
      <c r="Q3" s="40"/>
      <c r="R3" s="40"/>
      <c r="S3" s="36" t="s">
        <v>9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</row>
    <row r="4" spans="1:238" ht="15" customHeight="1">
      <c r="A4" s="42" t="s">
        <v>75</v>
      </c>
      <c r="B4" s="43"/>
      <c r="C4" s="43"/>
      <c r="D4" s="44" t="s">
        <v>76</v>
      </c>
      <c r="E4" s="45" t="s">
        <v>315</v>
      </c>
      <c r="F4" s="46" t="s">
        <v>316</v>
      </c>
      <c r="G4" s="47" t="s">
        <v>78</v>
      </c>
      <c r="H4" s="42"/>
      <c r="I4" s="42"/>
      <c r="J4" s="42"/>
      <c r="K4" s="64"/>
      <c r="L4" s="42"/>
      <c r="M4" s="42"/>
      <c r="N4" s="42"/>
      <c r="O4" s="42"/>
      <c r="P4" s="64"/>
      <c r="Q4" s="64"/>
      <c r="R4" s="64"/>
      <c r="S4" s="64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</row>
    <row r="5" spans="1:238" ht="30" customHeight="1">
      <c r="A5" s="48" t="s">
        <v>79</v>
      </c>
      <c r="B5" s="48" t="s">
        <v>80</v>
      </c>
      <c r="C5" s="48" t="s">
        <v>81</v>
      </c>
      <c r="D5" s="44"/>
      <c r="E5" s="45"/>
      <c r="F5" s="44"/>
      <c r="G5" s="48" t="s">
        <v>82</v>
      </c>
      <c r="H5" s="45" t="s">
        <v>83</v>
      </c>
      <c r="I5" s="45"/>
      <c r="J5" s="45"/>
      <c r="K5" s="65" t="s">
        <v>84</v>
      </c>
      <c r="L5" s="66" t="s">
        <v>85</v>
      </c>
      <c r="M5" s="45" t="s">
        <v>86</v>
      </c>
      <c r="N5" s="45"/>
      <c r="O5" s="45"/>
      <c r="P5" s="47" t="s">
        <v>87</v>
      </c>
      <c r="Q5" s="42"/>
      <c r="R5" s="42"/>
      <c r="S5" s="42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</row>
    <row r="6" spans="1:238" ht="21" customHeight="1">
      <c r="A6" s="48"/>
      <c r="B6" s="48"/>
      <c r="C6" s="48"/>
      <c r="D6" s="44"/>
      <c r="E6" s="45"/>
      <c r="F6" s="45"/>
      <c r="G6" s="49"/>
      <c r="H6" s="50" t="s">
        <v>88</v>
      </c>
      <c r="I6" s="50" t="s">
        <v>89</v>
      </c>
      <c r="J6" s="50" t="s">
        <v>90</v>
      </c>
      <c r="K6" s="66"/>
      <c r="L6" s="66"/>
      <c r="M6" s="50" t="s">
        <v>91</v>
      </c>
      <c r="N6" s="50" t="s">
        <v>92</v>
      </c>
      <c r="O6" s="50" t="s">
        <v>93</v>
      </c>
      <c r="P6" s="44" t="s">
        <v>91</v>
      </c>
      <c r="Q6" s="44" t="s">
        <v>94</v>
      </c>
      <c r="R6" s="45" t="s">
        <v>95</v>
      </c>
      <c r="S6" s="68" t="s">
        <v>96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</row>
    <row r="7" spans="1:238" ht="73.5" customHeight="1">
      <c r="A7" s="51"/>
      <c r="B7" s="51"/>
      <c r="C7" s="51"/>
      <c r="D7" s="52"/>
      <c r="E7" s="53"/>
      <c r="F7" s="53"/>
      <c r="G7" s="54"/>
      <c r="H7" s="52"/>
      <c r="I7" s="44"/>
      <c r="J7" s="44"/>
      <c r="K7" s="66"/>
      <c r="L7" s="66"/>
      <c r="M7" s="52"/>
      <c r="N7" s="52"/>
      <c r="O7" s="52"/>
      <c r="P7" s="52"/>
      <c r="Q7" s="52"/>
      <c r="R7" s="45"/>
      <c r="S7" s="46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</row>
    <row r="8" spans="1:238" ht="15" customHeight="1">
      <c r="A8" s="55" t="s">
        <v>97</v>
      </c>
      <c r="B8" s="55" t="s">
        <v>97</v>
      </c>
      <c r="C8" s="55" t="s">
        <v>97</v>
      </c>
      <c r="D8" s="56" t="s">
        <v>97</v>
      </c>
      <c r="E8" s="56" t="s">
        <v>97</v>
      </c>
      <c r="F8" s="56" t="s">
        <v>97</v>
      </c>
      <c r="G8" s="57">
        <v>1</v>
      </c>
      <c r="H8" s="57">
        <f aca="true" t="shared" si="0" ref="H8:S8">G8+1</f>
        <v>2</v>
      </c>
      <c r="I8" s="57">
        <f t="shared" si="0"/>
        <v>3</v>
      </c>
      <c r="J8" s="57">
        <f t="shared" si="0"/>
        <v>4</v>
      </c>
      <c r="K8" s="57">
        <f t="shared" si="0"/>
        <v>5</v>
      </c>
      <c r="L8" s="57">
        <f t="shared" si="0"/>
        <v>6</v>
      </c>
      <c r="M8" s="57">
        <f t="shared" si="0"/>
        <v>7</v>
      </c>
      <c r="N8" s="57">
        <f t="shared" si="0"/>
        <v>8</v>
      </c>
      <c r="O8" s="57">
        <f t="shared" si="0"/>
        <v>9</v>
      </c>
      <c r="P8" s="57">
        <f t="shared" si="0"/>
        <v>10</v>
      </c>
      <c r="Q8" s="57">
        <f t="shared" si="0"/>
        <v>11</v>
      </c>
      <c r="R8" s="57">
        <f t="shared" si="0"/>
        <v>12</v>
      </c>
      <c r="S8" s="57">
        <f t="shared" si="0"/>
        <v>13</v>
      </c>
      <c r="T8" s="69"/>
      <c r="U8" s="69"/>
      <c r="V8" s="69"/>
      <c r="W8" s="69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</row>
    <row r="9" spans="1:238" ht="30" customHeight="1">
      <c r="A9" s="58"/>
      <c r="B9" s="58"/>
      <c r="C9" s="58"/>
      <c r="D9" s="59"/>
      <c r="E9" s="60"/>
      <c r="F9" s="59" t="s">
        <v>88</v>
      </c>
      <c r="G9" s="61">
        <v>4369457</v>
      </c>
      <c r="H9" s="62">
        <v>4369457</v>
      </c>
      <c r="I9" s="67">
        <v>4369457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70"/>
      <c r="U9" s="70"/>
      <c r="V9" s="70"/>
      <c r="W9" s="7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</row>
    <row r="10" spans="1:238" ht="30" customHeight="1">
      <c r="A10" s="58"/>
      <c r="B10" s="58"/>
      <c r="C10" s="58"/>
      <c r="D10" s="59"/>
      <c r="E10" s="60" t="s">
        <v>148</v>
      </c>
      <c r="F10" s="59"/>
      <c r="G10" s="61">
        <v>4369457</v>
      </c>
      <c r="H10" s="62">
        <v>4369457</v>
      </c>
      <c r="I10" s="67">
        <v>4369457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</row>
    <row r="11" spans="1:19" ht="39.75" customHeight="1">
      <c r="A11" s="58" t="s">
        <v>102</v>
      </c>
      <c r="B11" s="58" t="s">
        <v>118</v>
      </c>
      <c r="C11" s="58" t="s">
        <v>114</v>
      </c>
      <c r="D11" s="59" t="s">
        <v>307</v>
      </c>
      <c r="E11" s="60" t="s">
        <v>158</v>
      </c>
      <c r="F11" s="59" t="s">
        <v>148</v>
      </c>
      <c r="G11" s="61">
        <v>210000</v>
      </c>
      <c r="H11" s="62">
        <v>210000</v>
      </c>
      <c r="I11" s="67">
        <v>210000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</row>
    <row r="12" spans="1:19" ht="39.75" customHeight="1">
      <c r="A12" s="58" t="s">
        <v>102</v>
      </c>
      <c r="B12" s="58" t="s">
        <v>118</v>
      </c>
      <c r="C12" s="58" t="s">
        <v>120</v>
      </c>
      <c r="D12" s="59" t="s">
        <v>307</v>
      </c>
      <c r="E12" s="60" t="s">
        <v>156</v>
      </c>
      <c r="F12" s="59" t="s">
        <v>148</v>
      </c>
      <c r="G12" s="61">
        <v>630500</v>
      </c>
      <c r="H12" s="62">
        <v>630500</v>
      </c>
      <c r="I12" s="67">
        <v>630500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</row>
    <row r="13" spans="1:19" ht="39.75" customHeight="1">
      <c r="A13" s="58" t="s">
        <v>102</v>
      </c>
      <c r="B13" s="58" t="s">
        <v>108</v>
      </c>
      <c r="C13" s="58" t="s">
        <v>114</v>
      </c>
      <c r="D13" s="59" t="s">
        <v>307</v>
      </c>
      <c r="E13" s="60" t="s">
        <v>153</v>
      </c>
      <c r="F13" s="59" t="s">
        <v>148</v>
      </c>
      <c r="G13" s="61">
        <v>414700</v>
      </c>
      <c r="H13" s="62">
        <v>414700</v>
      </c>
      <c r="I13" s="67">
        <v>414700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</row>
    <row r="14" spans="1:19" ht="39.75" customHeight="1">
      <c r="A14" s="58" t="s">
        <v>102</v>
      </c>
      <c r="B14" s="58" t="s">
        <v>108</v>
      </c>
      <c r="C14" s="58" t="s">
        <v>111</v>
      </c>
      <c r="D14" s="59" t="s">
        <v>307</v>
      </c>
      <c r="E14" s="60" t="s">
        <v>151</v>
      </c>
      <c r="F14" s="59" t="s">
        <v>148</v>
      </c>
      <c r="G14" s="61">
        <v>61728</v>
      </c>
      <c r="H14" s="62">
        <v>61728</v>
      </c>
      <c r="I14" s="67">
        <v>61728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</row>
    <row r="15" spans="1:19" ht="39.75" customHeight="1">
      <c r="A15" s="58" t="s">
        <v>102</v>
      </c>
      <c r="B15" s="58" t="s">
        <v>118</v>
      </c>
      <c r="C15" s="58" t="s">
        <v>122</v>
      </c>
      <c r="D15" s="59" t="s">
        <v>307</v>
      </c>
      <c r="E15" s="60" t="s">
        <v>157</v>
      </c>
      <c r="F15" s="59" t="s">
        <v>148</v>
      </c>
      <c r="G15" s="61">
        <v>1050008</v>
      </c>
      <c r="H15" s="62">
        <v>1050008</v>
      </c>
      <c r="I15" s="67">
        <v>1050008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</row>
    <row r="16" spans="1:19" ht="39.75" customHeight="1">
      <c r="A16" s="58" t="s">
        <v>102</v>
      </c>
      <c r="B16" s="58" t="s">
        <v>108</v>
      </c>
      <c r="C16" s="58" t="s">
        <v>103</v>
      </c>
      <c r="D16" s="59" t="s">
        <v>307</v>
      </c>
      <c r="E16" s="60" t="s">
        <v>152</v>
      </c>
      <c r="F16" s="59" t="s">
        <v>148</v>
      </c>
      <c r="G16" s="61">
        <v>2001521</v>
      </c>
      <c r="H16" s="62">
        <v>2001521</v>
      </c>
      <c r="I16" s="67">
        <v>2001521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</row>
    <row r="17" spans="1:19" ht="39.75" customHeight="1">
      <c r="A17" s="58" t="s">
        <v>102</v>
      </c>
      <c r="B17" s="58" t="s">
        <v>116</v>
      </c>
      <c r="C17" s="58" t="s">
        <v>114</v>
      </c>
      <c r="D17" s="59" t="s">
        <v>307</v>
      </c>
      <c r="E17" s="60" t="s">
        <v>154</v>
      </c>
      <c r="F17" s="59" t="s">
        <v>148</v>
      </c>
      <c r="G17" s="61">
        <v>1000</v>
      </c>
      <c r="H17" s="62">
        <v>1000</v>
      </c>
      <c r="I17" s="67">
        <v>1000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</row>
    <row r="18" spans="5:8" ht="12.75" customHeight="1">
      <c r="E18" s="11"/>
      <c r="H18" s="11"/>
    </row>
    <row r="19" ht="12.75" customHeight="1"/>
    <row r="20" ht="9.75" customHeight="1">
      <c r="H20" s="1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1"/>
    </row>
    <row r="27" ht="9.75" customHeight="1">
      <c r="K27" s="1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479166666666667" right="0.7479166666666667" top="0.9840277777777777" bottom="0.9840277777777777" header="0.5118055555555555" footer="0.5118055555555555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workbookViewId="0" topLeftCell="A3">
      <selection activeCell="D15" sqref="D15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0.1640625" style="0" customWidth="1"/>
  </cols>
  <sheetData>
    <row r="1" spans="1:5" ht="15" customHeight="1">
      <c r="A1" s="1"/>
      <c r="B1" s="2"/>
      <c r="C1" s="2"/>
      <c r="D1" s="1"/>
      <c r="E1" s="2"/>
    </row>
    <row r="2" spans="1:5" ht="30" customHeight="1">
      <c r="A2" s="3" t="s">
        <v>317</v>
      </c>
      <c r="B2" s="3"/>
      <c r="C2" s="3"/>
      <c r="D2" s="3"/>
      <c r="E2" s="3"/>
    </row>
    <row r="3" spans="1:5" ht="15" customHeight="1">
      <c r="A3" s="4" t="s">
        <v>318</v>
      </c>
      <c r="B3" s="4"/>
      <c r="C3" s="4"/>
      <c r="D3" s="4"/>
      <c r="E3" s="4"/>
    </row>
    <row r="4" spans="1:5" ht="15" customHeight="1">
      <c r="A4" s="5" t="s">
        <v>319</v>
      </c>
      <c r="B4" s="2"/>
      <c r="C4" s="1"/>
      <c r="D4" s="2"/>
      <c r="E4" s="2"/>
    </row>
    <row r="5" spans="1:10" ht="30" customHeight="1">
      <c r="A5" s="6" t="s">
        <v>320</v>
      </c>
      <c r="B5" s="7" t="str">
        <f>J14</f>
        <v>单位名称</v>
      </c>
      <c r="C5" s="8"/>
      <c r="D5" s="9" t="s">
        <v>321</v>
      </c>
      <c r="E5" s="10" t="str">
        <f>I14</f>
        <v>单位显示编码</v>
      </c>
      <c r="F5" s="11"/>
      <c r="G5" s="11"/>
      <c r="I5" s="11"/>
      <c r="J5" s="11"/>
    </row>
    <row r="6" spans="1:13" ht="15" customHeight="1">
      <c r="A6" s="12" t="s">
        <v>322</v>
      </c>
      <c r="B6" s="13" t="s">
        <v>323</v>
      </c>
      <c r="C6" s="14"/>
      <c r="D6" s="15"/>
      <c r="E6" s="16">
        <f>SUM(E7:E9)</f>
        <v>5897818.96</v>
      </c>
      <c r="F6" s="11"/>
      <c r="G6" s="17"/>
      <c r="H6" s="17"/>
      <c r="I6" s="11"/>
      <c r="J6" s="17"/>
      <c r="L6" s="17"/>
      <c r="M6" s="11"/>
    </row>
    <row r="7" spans="1:13" ht="15" customHeight="1">
      <c r="A7" s="12"/>
      <c r="B7" s="15" t="s">
        <v>324</v>
      </c>
      <c r="C7" s="15"/>
      <c r="D7" s="15"/>
      <c r="E7" s="16">
        <v>5897818.96</v>
      </c>
      <c r="F7" s="17"/>
      <c r="G7" s="11"/>
      <c r="H7" s="17"/>
      <c r="I7" s="11"/>
      <c r="K7" s="11"/>
      <c r="M7" s="11"/>
    </row>
    <row r="8" spans="1:11" ht="15" customHeight="1">
      <c r="A8" s="12"/>
      <c r="B8" s="15" t="s">
        <v>325</v>
      </c>
      <c r="C8" s="15"/>
      <c r="D8" s="15"/>
      <c r="E8" s="16" t="str">
        <f>G14</f>
        <v>0</v>
      </c>
      <c r="F8" s="17"/>
      <c r="G8" s="11"/>
      <c r="H8" s="17"/>
      <c r="I8" s="11"/>
      <c r="K8" s="11"/>
    </row>
    <row r="9" spans="1:13" ht="15" customHeight="1">
      <c r="A9" s="12"/>
      <c r="B9" s="15" t="s">
        <v>326</v>
      </c>
      <c r="C9" s="15"/>
      <c r="D9" s="15"/>
      <c r="E9" s="16" t="str">
        <f>H14</f>
        <v>0</v>
      </c>
      <c r="F9" s="17"/>
      <c r="G9" s="11"/>
      <c r="H9" s="17"/>
      <c r="I9" s="11"/>
      <c r="M9" s="11"/>
    </row>
    <row r="10" spans="1:5" ht="42" customHeight="1">
      <c r="A10" s="18" t="s">
        <v>327</v>
      </c>
      <c r="B10" s="19">
        <v>682500</v>
      </c>
      <c r="C10" s="19"/>
      <c r="D10" s="19"/>
      <c r="E10" s="19"/>
    </row>
    <row r="11" spans="1:8" ht="60" customHeight="1">
      <c r="A11" s="20" t="s">
        <v>328</v>
      </c>
      <c r="B11" s="21" t="s">
        <v>329</v>
      </c>
      <c r="C11" s="21"/>
      <c r="D11" s="21"/>
      <c r="E11" s="21"/>
      <c r="F11" s="11"/>
      <c r="G11" s="11"/>
      <c r="H11" s="11"/>
    </row>
    <row r="12" spans="1:12" ht="60" customHeight="1">
      <c r="A12" s="12" t="s">
        <v>330</v>
      </c>
      <c r="B12" s="12" t="s">
        <v>331</v>
      </c>
      <c r="C12" s="12" t="s">
        <v>332</v>
      </c>
      <c r="D12" s="22" t="s">
        <v>333</v>
      </c>
      <c r="E12" s="22" t="s">
        <v>334</v>
      </c>
      <c r="F12" s="11"/>
      <c r="L12" s="11"/>
    </row>
    <row r="13" spans="1:12" ht="28.5">
      <c r="A13" s="23" t="s">
        <v>335</v>
      </c>
      <c r="B13" s="24" t="s">
        <v>336</v>
      </c>
      <c r="C13" s="24" t="s">
        <v>337</v>
      </c>
      <c r="D13" s="24" t="s">
        <v>338</v>
      </c>
      <c r="E13" s="24" t="s">
        <v>339</v>
      </c>
      <c r="F13" s="25"/>
      <c r="G13" s="26"/>
      <c r="H13" s="26"/>
      <c r="I13" s="26"/>
      <c r="J13" s="26"/>
      <c r="K13" s="25"/>
      <c r="L13" s="11"/>
    </row>
    <row r="14" spans="1:11" ht="28.5">
      <c r="A14" s="23"/>
      <c r="B14" s="24" t="s">
        <v>336</v>
      </c>
      <c r="C14" s="24" t="s">
        <v>340</v>
      </c>
      <c r="D14" s="24" t="s">
        <v>341</v>
      </c>
      <c r="E14" s="24" t="s">
        <v>339</v>
      </c>
      <c r="F14" s="27" t="s">
        <v>342</v>
      </c>
      <c r="G14" s="28" t="s">
        <v>343</v>
      </c>
      <c r="H14" s="28" t="s">
        <v>343</v>
      </c>
      <c r="I14" s="31" t="s">
        <v>344</v>
      </c>
      <c r="J14" s="31" t="s">
        <v>175</v>
      </c>
      <c r="K14" s="32">
        <v>682500</v>
      </c>
    </row>
    <row r="15" spans="1:11" ht="28.5">
      <c r="A15" s="23"/>
      <c r="B15" s="24" t="s">
        <v>336</v>
      </c>
      <c r="C15" s="24" t="s">
        <v>340</v>
      </c>
      <c r="D15" s="24" t="s">
        <v>345</v>
      </c>
      <c r="E15" s="24" t="s">
        <v>346</v>
      </c>
      <c r="F15" s="26"/>
      <c r="G15" s="26"/>
      <c r="H15" s="26"/>
      <c r="I15" s="26"/>
      <c r="J15" s="26"/>
      <c r="K15" s="26"/>
    </row>
    <row r="16" spans="1:11" ht="28.5">
      <c r="A16" s="23"/>
      <c r="B16" s="24" t="s">
        <v>336</v>
      </c>
      <c r="C16" s="24" t="s">
        <v>340</v>
      </c>
      <c r="D16" s="24" t="s">
        <v>347</v>
      </c>
      <c r="E16" s="24" t="s">
        <v>348</v>
      </c>
      <c r="F16" s="26"/>
      <c r="G16" s="26"/>
      <c r="H16" s="26"/>
      <c r="I16" s="26"/>
      <c r="J16" s="26"/>
      <c r="K16" s="26"/>
    </row>
    <row r="17" spans="1:11" ht="28.5">
      <c r="A17" s="23"/>
      <c r="B17" s="24" t="s">
        <v>349</v>
      </c>
      <c r="C17" s="24" t="s">
        <v>340</v>
      </c>
      <c r="D17" s="24" t="s">
        <v>350</v>
      </c>
      <c r="E17" s="24" t="s">
        <v>346</v>
      </c>
      <c r="F17" s="26"/>
      <c r="G17" s="26"/>
      <c r="H17" s="26"/>
      <c r="I17" s="26"/>
      <c r="J17" s="26"/>
      <c r="K17" s="26"/>
    </row>
    <row r="18" spans="1:11" ht="28.5">
      <c r="A18" s="23"/>
      <c r="B18" s="24" t="s">
        <v>336</v>
      </c>
      <c r="C18" s="24" t="s">
        <v>337</v>
      </c>
      <c r="D18" s="24" t="s">
        <v>351</v>
      </c>
      <c r="E18" s="24" t="s">
        <v>346</v>
      </c>
      <c r="F18" s="26"/>
      <c r="G18" s="26"/>
      <c r="H18" s="26"/>
      <c r="I18" s="26"/>
      <c r="J18" s="26"/>
      <c r="K18" s="26"/>
    </row>
    <row r="19" spans="1:11" ht="28.5">
      <c r="A19" s="23"/>
      <c r="B19" s="24" t="s">
        <v>336</v>
      </c>
      <c r="C19" s="24" t="s">
        <v>340</v>
      </c>
      <c r="D19" s="24" t="s">
        <v>352</v>
      </c>
      <c r="E19" s="24" t="s">
        <v>346</v>
      </c>
      <c r="F19" s="26"/>
      <c r="G19" s="26"/>
      <c r="H19" s="26"/>
      <c r="I19" s="26"/>
      <c r="J19" s="26"/>
      <c r="K19" s="26"/>
    </row>
    <row r="20" spans="1:11" ht="28.5">
      <c r="A20" s="23"/>
      <c r="B20" s="24" t="s">
        <v>336</v>
      </c>
      <c r="C20" s="24" t="s">
        <v>340</v>
      </c>
      <c r="D20" s="24" t="s">
        <v>345</v>
      </c>
      <c r="E20" s="24" t="s">
        <v>346</v>
      </c>
      <c r="F20" s="26"/>
      <c r="G20" s="26"/>
      <c r="H20" s="26"/>
      <c r="I20" s="26"/>
      <c r="J20" s="26"/>
      <c r="K20" s="26"/>
    </row>
    <row r="21" spans="1:11" ht="28.5">
      <c r="A21" s="23"/>
      <c r="B21" s="24" t="s">
        <v>336</v>
      </c>
      <c r="C21" s="24" t="s">
        <v>340</v>
      </c>
      <c r="D21" s="24" t="s">
        <v>347</v>
      </c>
      <c r="E21" s="24" t="s">
        <v>348</v>
      </c>
      <c r="F21" s="26"/>
      <c r="G21" s="26"/>
      <c r="H21" s="26"/>
      <c r="I21" s="26"/>
      <c r="J21" s="26"/>
      <c r="K21" s="26"/>
    </row>
    <row r="22" spans="1:11" ht="28.5">
      <c r="A22" s="23"/>
      <c r="B22" s="24" t="s">
        <v>349</v>
      </c>
      <c r="C22" s="24" t="s">
        <v>340</v>
      </c>
      <c r="D22" s="24" t="s">
        <v>350</v>
      </c>
      <c r="E22" s="24" t="s">
        <v>346</v>
      </c>
      <c r="F22" s="26"/>
      <c r="G22" s="26"/>
      <c r="H22" s="26"/>
      <c r="I22" s="26"/>
      <c r="J22" s="26"/>
      <c r="K22" s="26"/>
    </row>
    <row r="23" spans="1:11" ht="28.5">
      <c r="A23" s="23"/>
      <c r="B23" s="24" t="s">
        <v>336</v>
      </c>
      <c r="C23" s="24" t="s">
        <v>337</v>
      </c>
      <c r="D23" s="24" t="s">
        <v>351</v>
      </c>
      <c r="E23" s="24" t="s">
        <v>346</v>
      </c>
      <c r="F23" s="26"/>
      <c r="G23" s="26"/>
      <c r="H23" s="26"/>
      <c r="I23" s="26"/>
      <c r="J23" s="26"/>
      <c r="K23" s="26"/>
    </row>
    <row r="24" spans="1:11" ht="28.5">
      <c r="A24" s="23"/>
      <c r="B24" s="24" t="s">
        <v>336</v>
      </c>
      <c r="C24" s="24" t="s">
        <v>340</v>
      </c>
      <c r="D24" s="24" t="s">
        <v>352</v>
      </c>
      <c r="E24" s="24" t="s">
        <v>346</v>
      </c>
      <c r="F24" s="26"/>
      <c r="G24" s="26"/>
      <c r="H24" s="26"/>
      <c r="I24" s="26"/>
      <c r="J24" s="26"/>
      <c r="K24" s="26"/>
    </row>
    <row r="25" spans="1:11" ht="28.5">
      <c r="A25" s="23"/>
      <c r="B25" s="24" t="s">
        <v>336</v>
      </c>
      <c r="C25" s="24" t="s">
        <v>340</v>
      </c>
      <c r="D25" s="24" t="s">
        <v>345</v>
      </c>
      <c r="E25" s="24" t="s">
        <v>346</v>
      </c>
      <c r="F25" s="26"/>
      <c r="G25" s="26"/>
      <c r="H25" s="26"/>
      <c r="I25" s="26"/>
      <c r="J25" s="26"/>
      <c r="K25" s="26"/>
    </row>
    <row r="26" spans="1:11" ht="28.5">
      <c r="A26" s="23"/>
      <c r="B26" s="24" t="s">
        <v>336</v>
      </c>
      <c r="C26" s="24" t="s">
        <v>340</v>
      </c>
      <c r="D26" s="24" t="s">
        <v>347</v>
      </c>
      <c r="E26" s="24" t="s">
        <v>348</v>
      </c>
      <c r="F26" s="26"/>
      <c r="G26" s="26"/>
      <c r="H26" s="26"/>
      <c r="I26" s="26"/>
      <c r="J26" s="26"/>
      <c r="K26" s="26"/>
    </row>
    <row r="27" spans="1:11" ht="28.5">
      <c r="A27" s="23"/>
      <c r="B27" s="24" t="s">
        <v>349</v>
      </c>
      <c r="C27" s="24" t="s">
        <v>340</v>
      </c>
      <c r="D27" s="24" t="s">
        <v>350</v>
      </c>
      <c r="E27" s="24" t="s">
        <v>346</v>
      </c>
      <c r="F27" s="26"/>
      <c r="G27" s="26"/>
      <c r="H27" s="26"/>
      <c r="I27" s="26"/>
      <c r="J27" s="26"/>
      <c r="K27" s="26"/>
    </row>
    <row r="28" spans="1:11" ht="28.5">
      <c r="A28" s="23"/>
      <c r="B28" s="24" t="s">
        <v>336</v>
      </c>
      <c r="C28" s="24" t="s">
        <v>337</v>
      </c>
      <c r="D28" s="24" t="s">
        <v>351</v>
      </c>
      <c r="E28" s="24" t="s">
        <v>346</v>
      </c>
      <c r="F28" s="26"/>
      <c r="G28" s="26"/>
      <c r="H28" s="26"/>
      <c r="I28" s="26"/>
      <c r="J28" s="26"/>
      <c r="K28" s="26"/>
    </row>
    <row r="29" spans="1:11" ht="28.5">
      <c r="A29" s="23"/>
      <c r="B29" s="24" t="s">
        <v>336</v>
      </c>
      <c r="C29" s="24" t="s">
        <v>340</v>
      </c>
      <c r="D29" s="24" t="s">
        <v>352</v>
      </c>
      <c r="E29" s="24" t="s">
        <v>346</v>
      </c>
      <c r="F29" s="26"/>
      <c r="G29" s="26"/>
      <c r="H29" s="26"/>
      <c r="I29" s="26"/>
      <c r="J29" s="26"/>
      <c r="K29" s="26"/>
    </row>
    <row r="30" spans="1:11" ht="28.5">
      <c r="A30" s="23"/>
      <c r="B30" s="24" t="s">
        <v>336</v>
      </c>
      <c r="C30" s="24" t="s">
        <v>340</v>
      </c>
      <c r="D30" s="24" t="s">
        <v>345</v>
      </c>
      <c r="E30" s="24" t="s">
        <v>346</v>
      </c>
      <c r="F30" s="26"/>
      <c r="G30" s="26"/>
      <c r="H30" s="26"/>
      <c r="I30" s="26"/>
      <c r="J30" s="26"/>
      <c r="K30" s="26"/>
    </row>
    <row r="31" spans="1:11" ht="28.5">
      <c r="A31" s="23"/>
      <c r="B31" s="24" t="s">
        <v>336</v>
      </c>
      <c r="C31" s="24" t="s">
        <v>340</v>
      </c>
      <c r="D31" s="24" t="s">
        <v>347</v>
      </c>
      <c r="E31" s="24" t="s">
        <v>348</v>
      </c>
      <c r="F31" s="26"/>
      <c r="G31" s="26"/>
      <c r="H31" s="26"/>
      <c r="I31" s="26"/>
      <c r="J31" s="26"/>
      <c r="K31" s="26"/>
    </row>
    <row r="32" spans="1:11" ht="28.5">
      <c r="A32" s="23"/>
      <c r="B32" s="24" t="s">
        <v>349</v>
      </c>
      <c r="C32" s="24" t="s">
        <v>340</v>
      </c>
      <c r="D32" s="24" t="s">
        <v>350</v>
      </c>
      <c r="E32" s="24" t="s">
        <v>346</v>
      </c>
      <c r="F32" s="26"/>
      <c r="G32" s="26"/>
      <c r="H32" s="26"/>
      <c r="I32" s="26"/>
      <c r="J32" s="26"/>
      <c r="K32" s="26"/>
    </row>
    <row r="33" spans="1:11" ht="28.5">
      <c r="A33" s="23"/>
      <c r="B33" s="24" t="s">
        <v>336</v>
      </c>
      <c r="C33" s="24" t="s">
        <v>337</v>
      </c>
      <c r="D33" s="24" t="s">
        <v>351</v>
      </c>
      <c r="E33" s="24" t="s">
        <v>346</v>
      </c>
      <c r="F33" s="26"/>
      <c r="G33" s="26"/>
      <c r="H33" s="26"/>
      <c r="I33" s="26"/>
      <c r="J33" s="26"/>
      <c r="K33" s="26"/>
    </row>
    <row r="34" spans="1:11" ht="28.5">
      <c r="A34" s="23"/>
      <c r="B34" s="24" t="s">
        <v>336</v>
      </c>
      <c r="C34" s="24" t="s">
        <v>340</v>
      </c>
      <c r="D34" s="24" t="s">
        <v>352</v>
      </c>
      <c r="E34" s="24" t="s">
        <v>346</v>
      </c>
      <c r="F34" s="26"/>
      <c r="G34" s="26"/>
      <c r="H34" s="26"/>
      <c r="I34" s="26"/>
      <c r="J34" s="26"/>
      <c r="K34" s="26"/>
    </row>
    <row r="35" spans="1:11" ht="28.5">
      <c r="A35" s="23"/>
      <c r="B35" s="24" t="s">
        <v>336</v>
      </c>
      <c r="C35" s="24" t="s">
        <v>340</v>
      </c>
      <c r="D35" s="24" t="s">
        <v>345</v>
      </c>
      <c r="E35" s="24" t="s">
        <v>346</v>
      </c>
      <c r="F35" s="26"/>
      <c r="G35" s="26"/>
      <c r="H35" s="26"/>
      <c r="I35" s="26"/>
      <c r="J35" s="26"/>
      <c r="K35" s="26"/>
    </row>
    <row r="36" spans="1:11" ht="28.5">
      <c r="A36" s="23"/>
      <c r="B36" s="24" t="s">
        <v>336</v>
      </c>
      <c r="C36" s="24" t="s">
        <v>340</v>
      </c>
      <c r="D36" s="24" t="s">
        <v>347</v>
      </c>
      <c r="E36" s="24" t="s">
        <v>348</v>
      </c>
      <c r="F36" s="26"/>
      <c r="G36" s="26"/>
      <c r="H36" s="26"/>
      <c r="I36" s="26"/>
      <c r="J36" s="26"/>
      <c r="K36" s="26"/>
    </row>
    <row r="37" spans="1:11" ht="28.5">
      <c r="A37" s="23"/>
      <c r="B37" s="24" t="s">
        <v>349</v>
      </c>
      <c r="C37" s="24" t="s">
        <v>340</v>
      </c>
      <c r="D37" s="24" t="s">
        <v>350</v>
      </c>
      <c r="E37" s="24" t="s">
        <v>346</v>
      </c>
      <c r="F37" s="26"/>
      <c r="G37" s="26"/>
      <c r="H37" s="26"/>
      <c r="I37" s="26"/>
      <c r="J37" s="26"/>
      <c r="K37" s="26"/>
    </row>
    <row r="38" spans="1:11" ht="28.5">
      <c r="A38" s="23"/>
      <c r="B38" s="24" t="s">
        <v>336</v>
      </c>
      <c r="C38" s="24" t="s">
        <v>337</v>
      </c>
      <c r="D38" s="24" t="s">
        <v>351</v>
      </c>
      <c r="E38" s="24" t="s">
        <v>346</v>
      </c>
      <c r="F38" s="26"/>
      <c r="G38" s="26"/>
      <c r="H38" s="26"/>
      <c r="I38" s="26"/>
      <c r="J38" s="26"/>
      <c r="K38" s="26"/>
    </row>
    <row r="39" spans="1:11" ht="28.5">
      <c r="A39" s="23"/>
      <c r="B39" s="24" t="s">
        <v>336</v>
      </c>
      <c r="C39" s="24" t="s">
        <v>340</v>
      </c>
      <c r="D39" s="24" t="s">
        <v>341</v>
      </c>
      <c r="E39" s="24" t="s">
        <v>339</v>
      </c>
      <c r="F39" s="26"/>
      <c r="G39" s="26"/>
      <c r="H39" s="26"/>
      <c r="I39" s="26"/>
      <c r="J39" s="26"/>
      <c r="K39" s="26"/>
    </row>
    <row r="40" spans="1:11" ht="28.5">
      <c r="A40" s="23"/>
      <c r="B40" s="24" t="s">
        <v>336</v>
      </c>
      <c r="C40" s="24" t="s">
        <v>340</v>
      </c>
      <c r="D40" s="24" t="s">
        <v>353</v>
      </c>
      <c r="E40" s="24" t="s">
        <v>339</v>
      </c>
      <c r="F40" s="25"/>
      <c r="G40" s="26"/>
      <c r="H40" s="25"/>
      <c r="I40" s="25"/>
      <c r="J40" s="25"/>
      <c r="K40" s="25"/>
    </row>
    <row r="41" spans="1:8" ht="28.5">
      <c r="A41" s="23"/>
      <c r="B41" s="24" t="s">
        <v>336</v>
      </c>
      <c r="C41" s="24" t="s">
        <v>340</v>
      </c>
      <c r="D41" s="24" t="s">
        <v>354</v>
      </c>
      <c r="E41" s="24" t="s">
        <v>339</v>
      </c>
      <c r="F41" s="11"/>
      <c r="G41" s="11"/>
      <c r="H41" s="11"/>
    </row>
    <row r="42" spans="1:9" ht="28.5">
      <c r="A42" s="23"/>
      <c r="B42" s="24" t="s">
        <v>336</v>
      </c>
      <c r="C42" s="24" t="s">
        <v>340</v>
      </c>
      <c r="D42" s="24" t="s">
        <v>355</v>
      </c>
      <c r="E42" s="24" t="s">
        <v>339</v>
      </c>
      <c r="F42" s="11"/>
      <c r="I42" s="11"/>
    </row>
    <row r="43" spans="1:9" ht="57">
      <c r="A43" s="23"/>
      <c r="B43" s="24" t="s">
        <v>336</v>
      </c>
      <c r="C43" s="24" t="s">
        <v>340</v>
      </c>
      <c r="D43" s="29" t="s">
        <v>356</v>
      </c>
      <c r="E43" s="24" t="s">
        <v>339</v>
      </c>
      <c r="H43" s="11"/>
      <c r="I43" s="11"/>
    </row>
    <row r="44" spans="1:8" ht="12.75" customHeight="1">
      <c r="A44" t="s">
        <v>357</v>
      </c>
      <c r="E44" s="11"/>
      <c r="H44" s="11"/>
    </row>
    <row r="45" spans="4:8" ht="12.75" customHeight="1">
      <c r="D45" s="30"/>
      <c r="E45" s="30"/>
      <c r="H45" s="11"/>
    </row>
    <row r="46" spans="6:8" ht="12.75" customHeight="1">
      <c r="F46" s="11"/>
      <c r="H46" s="11"/>
    </row>
    <row r="47" ht="12.75" customHeight="1">
      <c r="H47" s="11"/>
    </row>
    <row r="48" ht="12.75" customHeight="1"/>
    <row r="49" spans="6:7" ht="12.75" customHeight="1">
      <c r="F49" s="11"/>
      <c r="G49" s="11"/>
    </row>
  </sheetData>
  <sheetProtection/>
  <mergeCells count="9">
    <mergeCell ref="A2:E2"/>
    <mergeCell ref="A3:E3"/>
    <mergeCell ref="B7:D7"/>
    <mergeCell ref="B8:D8"/>
    <mergeCell ref="B9:D9"/>
    <mergeCell ref="B10:E10"/>
    <mergeCell ref="B11:E11"/>
    <mergeCell ref="A6:A9"/>
    <mergeCell ref="A13:A4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1">
      <selection activeCell="M19" sqref="M19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  <col min="256" max="256" width="9.16015625" style="0" customWidth="1"/>
  </cols>
  <sheetData>
    <row r="1" spans="1:255" s="199" customFormat="1" ht="15" customHeight="1">
      <c r="A1" s="149"/>
      <c r="B1" s="150"/>
      <c r="C1" s="150"/>
      <c r="D1" s="150"/>
      <c r="E1" s="150"/>
      <c r="F1" s="200" t="s">
        <v>7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  <c r="IR1" s="188"/>
      <c r="IS1" s="188"/>
      <c r="IT1" s="188"/>
      <c r="IU1" s="188"/>
    </row>
    <row r="2" spans="1:161" s="187" customFormat="1" ht="30" customHeight="1">
      <c r="A2" s="151" t="s">
        <v>8</v>
      </c>
      <c r="B2" s="152"/>
      <c r="C2" s="152"/>
      <c r="D2" s="152"/>
      <c r="E2" s="152"/>
      <c r="F2" s="152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255" s="199" customFormat="1" ht="15" customHeight="1">
      <c r="A3" s="153"/>
      <c r="B3" s="33"/>
      <c r="C3" s="33"/>
      <c r="D3" s="33"/>
      <c r="E3" s="33"/>
      <c r="F3" s="200" t="s">
        <v>9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8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</row>
    <row r="4" spans="1:255" s="199" customFormat="1" ht="15" customHeight="1">
      <c r="A4" s="154" t="s">
        <v>10</v>
      </c>
      <c r="B4" s="155"/>
      <c r="C4" s="154" t="s">
        <v>11</v>
      </c>
      <c r="D4" s="156"/>
      <c r="E4" s="156"/>
      <c r="F4" s="15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</row>
    <row r="5" spans="1:255" s="199" customFormat="1" ht="15" customHeight="1">
      <c r="A5" s="49" t="s">
        <v>12</v>
      </c>
      <c r="B5" s="54" t="s">
        <v>13</v>
      </c>
      <c r="C5" s="49" t="s">
        <v>14</v>
      </c>
      <c r="D5" s="54" t="s">
        <v>13</v>
      </c>
      <c r="E5" s="49" t="s">
        <v>14</v>
      </c>
      <c r="F5" s="53" t="s">
        <v>13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  <c r="IR5" s="188"/>
      <c r="IS5" s="188"/>
      <c r="IT5" s="188"/>
      <c r="IU5" s="188"/>
    </row>
    <row r="6" spans="1:255" s="199" customFormat="1" ht="15" customHeight="1">
      <c r="A6" s="157" t="s">
        <v>15</v>
      </c>
      <c r="B6" s="67">
        <v>5897818.96</v>
      </c>
      <c r="C6" s="159" t="s">
        <v>16</v>
      </c>
      <c r="D6" s="158">
        <v>0</v>
      </c>
      <c r="E6" s="201" t="s">
        <v>17</v>
      </c>
      <c r="F6" s="158">
        <v>1528361.96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  <c r="IL6" s="188"/>
      <c r="IM6" s="188"/>
      <c r="IN6" s="188"/>
      <c r="IO6" s="188"/>
      <c r="IP6" s="188"/>
      <c r="IQ6" s="188"/>
      <c r="IR6" s="188"/>
      <c r="IS6" s="188"/>
      <c r="IT6" s="188"/>
      <c r="IU6" s="188"/>
    </row>
    <row r="7" spans="1:255" s="199" customFormat="1" ht="15" customHeight="1">
      <c r="A7" s="157" t="s">
        <v>18</v>
      </c>
      <c r="B7" s="166">
        <v>5897818.96</v>
      </c>
      <c r="C7" s="159" t="s">
        <v>19</v>
      </c>
      <c r="D7" s="158">
        <v>0</v>
      </c>
      <c r="E7" s="169" t="s">
        <v>20</v>
      </c>
      <c r="F7" s="158">
        <v>1327147.32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  <c r="IT7" s="188"/>
      <c r="IU7" s="188"/>
    </row>
    <row r="8" spans="1:255" s="199" customFormat="1" ht="15" customHeight="1">
      <c r="A8" s="157" t="s">
        <v>21</v>
      </c>
      <c r="B8" s="67">
        <v>0</v>
      </c>
      <c r="C8" s="159" t="s">
        <v>22</v>
      </c>
      <c r="D8" s="158">
        <v>0</v>
      </c>
      <c r="E8" s="169" t="s">
        <v>23</v>
      </c>
      <c r="F8" s="158">
        <v>201214.64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  <c r="IT8" s="188"/>
      <c r="IU8" s="188"/>
    </row>
    <row r="9" spans="1:255" s="199" customFormat="1" ht="15" customHeight="1">
      <c r="A9" s="161" t="s">
        <v>24</v>
      </c>
      <c r="B9" s="174">
        <v>0</v>
      </c>
      <c r="C9" s="159" t="s">
        <v>25</v>
      </c>
      <c r="D9" s="158">
        <v>0</v>
      </c>
      <c r="E9" s="169" t="s">
        <v>26</v>
      </c>
      <c r="F9" s="67">
        <v>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</row>
    <row r="10" spans="1:255" s="199" customFormat="1" ht="15" customHeight="1">
      <c r="A10" s="157" t="s">
        <v>27</v>
      </c>
      <c r="B10" s="174">
        <v>0</v>
      </c>
      <c r="C10" s="159" t="s">
        <v>28</v>
      </c>
      <c r="D10" s="158">
        <v>0</v>
      </c>
      <c r="E10" s="169" t="s">
        <v>29</v>
      </c>
      <c r="F10" s="174">
        <v>4369457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</row>
    <row r="11" spans="1:255" s="199" customFormat="1" ht="15" customHeight="1">
      <c r="A11" s="161" t="s">
        <v>30</v>
      </c>
      <c r="B11" s="174">
        <v>0</v>
      </c>
      <c r="C11" s="159" t="s">
        <v>31</v>
      </c>
      <c r="D11" s="158">
        <v>0</v>
      </c>
      <c r="E11" s="169" t="s">
        <v>20</v>
      </c>
      <c r="F11" s="166"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  <c r="IT11" s="188"/>
      <c r="IU11" s="188"/>
    </row>
    <row r="12" spans="1:255" s="199" customFormat="1" ht="15" customHeight="1">
      <c r="A12" s="157" t="s">
        <v>32</v>
      </c>
      <c r="B12" s="174">
        <v>0</v>
      </c>
      <c r="C12" s="159" t="s">
        <v>33</v>
      </c>
      <c r="D12" s="158">
        <v>0</v>
      </c>
      <c r="E12" s="169" t="s">
        <v>23</v>
      </c>
      <c r="F12" s="158">
        <v>916908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</row>
    <row r="13" spans="1:255" s="199" customFormat="1" ht="15" customHeight="1">
      <c r="A13" s="157" t="s">
        <v>34</v>
      </c>
      <c r="B13" s="174">
        <v>0</v>
      </c>
      <c r="C13" s="159" t="s">
        <v>35</v>
      </c>
      <c r="D13" s="67">
        <v>5690194</v>
      </c>
      <c r="E13" s="169" t="s">
        <v>26</v>
      </c>
      <c r="F13" s="158">
        <v>3042549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</row>
    <row r="14" spans="1:255" s="199" customFormat="1" ht="15" customHeight="1">
      <c r="A14" s="162"/>
      <c r="B14" s="174"/>
      <c r="C14" s="159" t="s">
        <v>36</v>
      </c>
      <c r="D14" s="174">
        <v>105229.92</v>
      </c>
      <c r="E14" s="169" t="s">
        <v>37</v>
      </c>
      <c r="F14" s="158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</row>
    <row r="15" spans="1:255" s="199" customFormat="1" ht="15" customHeight="1">
      <c r="A15" s="162"/>
      <c r="B15" s="166"/>
      <c r="C15" s="159" t="s">
        <v>38</v>
      </c>
      <c r="D15" s="174">
        <v>0</v>
      </c>
      <c r="E15" s="202" t="s">
        <v>39</v>
      </c>
      <c r="F15" s="158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188"/>
      <c r="IT15" s="188"/>
      <c r="IU15" s="188"/>
    </row>
    <row r="16" spans="1:255" s="199" customFormat="1" ht="15" customHeight="1">
      <c r="A16" s="162"/>
      <c r="B16" s="158"/>
      <c r="C16" s="159" t="s">
        <v>40</v>
      </c>
      <c r="D16" s="174">
        <v>0</v>
      </c>
      <c r="E16" s="169" t="s">
        <v>41</v>
      </c>
      <c r="F16" s="158">
        <v>410000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  <c r="IT16" s="188"/>
      <c r="IU16" s="188"/>
    </row>
    <row r="17" spans="1:255" s="199" customFormat="1" ht="15" customHeight="1">
      <c r="A17" s="167"/>
      <c r="B17" s="158"/>
      <c r="C17" s="159" t="s">
        <v>42</v>
      </c>
      <c r="D17" s="174">
        <v>0</v>
      </c>
      <c r="E17" s="203" t="s">
        <v>43</v>
      </c>
      <c r="F17" s="158">
        <v>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</row>
    <row r="18" spans="1:255" s="199" customFormat="1" ht="15" customHeight="1">
      <c r="A18" s="157"/>
      <c r="B18" s="158"/>
      <c r="C18" s="159" t="s">
        <v>44</v>
      </c>
      <c r="D18" s="174">
        <v>0</v>
      </c>
      <c r="E18" s="169" t="s">
        <v>45</v>
      </c>
      <c r="F18" s="158">
        <v>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88"/>
      <c r="IT18" s="188"/>
      <c r="IU18" s="188"/>
    </row>
    <row r="19" spans="1:255" s="199" customFormat="1" ht="15" customHeight="1">
      <c r="A19" s="157"/>
      <c r="B19" s="158"/>
      <c r="C19" s="159" t="s">
        <v>46</v>
      </c>
      <c r="D19" s="174">
        <v>0</v>
      </c>
      <c r="E19" s="169" t="s">
        <v>47</v>
      </c>
      <c r="F19" s="204">
        <v>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  <c r="IT19" s="188"/>
      <c r="IU19" s="188"/>
    </row>
    <row r="20" spans="1:255" s="199" customFormat="1" ht="15" customHeight="1">
      <c r="A20" s="157"/>
      <c r="B20" s="158"/>
      <c r="C20" s="159" t="s">
        <v>48</v>
      </c>
      <c r="D20" s="174">
        <v>0</v>
      </c>
      <c r="E20" s="169" t="s">
        <v>49</v>
      </c>
      <c r="F20" s="88">
        <v>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88"/>
      <c r="IS20" s="188"/>
      <c r="IT20" s="188"/>
      <c r="IU20" s="188"/>
    </row>
    <row r="21" spans="1:255" s="199" customFormat="1" ht="15" customHeight="1">
      <c r="A21" s="157"/>
      <c r="B21" s="158"/>
      <c r="C21" s="159" t="s">
        <v>50</v>
      </c>
      <c r="D21" s="174">
        <v>0</v>
      </c>
      <c r="E21" s="169"/>
      <c r="F21" s="166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  <c r="IM21" s="188"/>
      <c r="IN21" s="188"/>
      <c r="IO21" s="188"/>
      <c r="IP21" s="188"/>
      <c r="IQ21" s="188"/>
      <c r="IR21" s="188"/>
      <c r="IS21" s="188"/>
      <c r="IT21" s="188"/>
      <c r="IU21" s="188"/>
    </row>
    <row r="22" spans="1:255" s="199" customFormat="1" ht="15" customHeight="1">
      <c r="A22" s="157"/>
      <c r="B22" s="158"/>
      <c r="C22" s="159" t="s">
        <v>51</v>
      </c>
      <c r="D22" s="174">
        <v>0</v>
      </c>
      <c r="E22" s="169"/>
      <c r="F22" s="6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  <c r="IG22" s="188"/>
      <c r="IH22" s="188"/>
      <c r="II22" s="188"/>
      <c r="IJ22" s="188"/>
      <c r="IK22" s="188"/>
      <c r="IL22" s="188"/>
      <c r="IM22" s="188"/>
      <c r="IN22" s="188"/>
      <c r="IO22" s="188"/>
      <c r="IP22" s="188"/>
      <c r="IQ22" s="188"/>
      <c r="IR22" s="188"/>
      <c r="IS22" s="188"/>
      <c r="IT22" s="188"/>
      <c r="IU22" s="188"/>
    </row>
    <row r="23" spans="1:255" s="199" customFormat="1" ht="15" customHeight="1">
      <c r="A23" s="157"/>
      <c r="B23" s="67"/>
      <c r="C23" s="169" t="s">
        <v>52</v>
      </c>
      <c r="D23" s="174">
        <v>0</v>
      </c>
      <c r="E23" s="205"/>
      <c r="F23" s="206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8"/>
      <c r="GW23" s="188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8"/>
      <c r="HQ23" s="188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  <c r="IG23" s="188"/>
      <c r="IH23" s="188"/>
      <c r="II23" s="188"/>
      <c r="IJ23" s="188"/>
      <c r="IK23" s="188"/>
      <c r="IL23" s="188"/>
      <c r="IM23" s="188"/>
      <c r="IN23" s="188"/>
      <c r="IO23" s="188"/>
      <c r="IP23" s="188"/>
      <c r="IQ23" s="188"/>
      <c r="IR23" s="188"/>
      <c r="IS23" s="188"/>
      <c r="IT23" s="188"/>
      <c r="IU23" s="188"/>
    </row>
    <row r="24" spans="1:255" s="199" customFormat="1" ht="15" customHeight="1">
      <c r="A24" s="164"/>
      <c r="B24" s="207"/>
      <c r="C24" s="169" t="s">
        <v>53</v>
      </c>
      <c r="D24" s="174">
        <v>102395.04</v>
      </c>
      <c r="E24" s="205"/>
      <c r="F24" s="208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8"/>
      <c r="HB24" s="188"/>
      <c r="HC24" s="188"/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8"/>
      <c r="HO24" s="188"/>
      <c r="HP24" s="188"/>
      <c r="HQ24" s="188"/>
      <c r="HR24" s="188"/>
      <c r="HS24" s="188"/>
      <c r="HT24" s="188"/>
      <c r="HU24" s="188"/>
      <c r="HV24" s="188"/>
      <c r="HW24" s="188"/>
      <c r="HX24" s="188"/>
      <c r="HY24" s="188"/>
      <c r="HZ24" s="188"/>
      <c r="IA24" s="188"/>
      <c r="IB24" s="188"/>
      <c r="IC24" s="188"/>
      <c r="ID24" s="188"/>
      <c r="IE24" s="188"/>
      <c r="IF24" s="188"/>
      <c r="IG24" s="188"/>
      <c r="IH24" s="188"/>
      <c r="II24" s="188"/>
      <c r="IJ24" s="188"/>
      <c r="IK24" s="188"/>
      <c r="IL24" s="188"/>
      <c r="IM24" s="188"/>
      <c r="IN24" s="188"/>
      <c r="IO24" s="188"/>
      <c r="IP24" s="188"/>
      <c r="IQ24" s="188"/>
      <c r="IR24" s="188"/>
      <c r="IS24" s="188"/>
      <c r="IT24" s="188"/>
      <c r="IU24" s="188"/>
    </row>
    <row r="25" spans="1:255" s="199" customFormat="1" ht="15" customHeight="1">
      <c r="A25" s="164"/>
      <c r="B25" s="207"/>
      <c r="C25" s="169" t="s">
        <v>54</v>
      </c>
      <c r="D25" s="166">
        <v>0</v>
      </c>
      <c r="E25" s="209"/>
      <c r="F25" s="21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  <c r="IR25" s="188"/>
      <c r="IS25" s="188"/>
      <c r="IT25" s="188"/>
      <c r="IU25" s="188"/>
    </row>
    <row r="26" spans="1:255" s="199" customFormat="1" ht="12.75" customHeight="1">
      <c r="A26" s="164"/>
      <c r="B26" s="207"/>
      <c r="C26" s="77" t="s">
        <v>55</v>
      </c>
      <c r="D26" s="67">
        <v>0</v>
      </c>
      <c r="E26" s="61"/>
      <c r="F26" s="21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  <c r="FW26" s="188"/>
      <c r="FX26" s="188"/>
      <c r="FY26" s="188"/>
      <c r="FZ26" s="188"/>
      <c r="GA26" s="188"/>
      <c r="GB26" s="188"/>
      <c r="GC26" s="188"/>
      <c r="GD26" s="188"/>
      <c r="GE26" s="188"/>
      <c r="GF26" s="188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  <c r="GT26" s="188"/>
      <c r="GU26" s="188"/>
      <c r="GV26" s="188"/>
      <c r="GW26" s="188"/>
      <c r="GX26" s="188"/>
      <c r="GY26" s="188"/>
      <c r="GZ26" s="188"/>
      <c r="HA26" s="188"/>
      <c r="HB26" s="188"/>
      <c r="HC26" s="188"/>
      <c r="HD26" s="188"/>
      <c r="HE26" s="188"/>
      <c r="HF26" s="188"/>
      <c r="HG26" s="188"/>
      <c r="HH26" s="188"/>
      <c r="HI26" s="188"/>
      <c r="HJ26" s="188"/>
      <c r="HK26" s="188"/>
      <c r="HL26" s="188"/>
      <c r="HM26" s="188"/>
      <c r="HN26" s="188"/>
      <c r="HO26" s="188"/>
      <c r="HP26" s="188"/>
      <c r="HQ26" s="188"/>
      <c r="HR26" s="188"/>
      <c r="HS26" s="188"/>
      <c r="HT26" s="188"/>
      <c r="HU26" s="188"/>
      <c r="HV26" s="188"/>
      <c r="HW26" s="188"/>
      <c r="HX26" s="188"/>
      <c r="HY26" s="188"/>
      <c r="HZ26" s="188"/>
      <c r="IA26" s="188"/>
      <c r="IB26" s="188"/>
      <c r="IC26" s="188"/>
      <c r="ID26" s="188"/>
      <c r="IE26" s="188"/>
      <c r="IF26" s="188"/>
      <c r="IG26" s="188"/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  <c r="IR26" s="188"/>
      <c r="IS26" s="188"/>
      <c r="IT26" s="188"/>
      <c r="IU26" s="188"/>
    </row>
    <row r="27" spans="1:255" s="199" customFormat="1" ht="15" customHeight="1">
      <c r="A27" s="164"/>
      <c r="B27" s="207"/>
      <c r="C27" s="157" t="s">
        <v>56</v>
      </c>
      <c r="D27" s="174">
        <v>0</v>
      </c>
      <c r="E27" s="209"/>
      <c r="F27" s="211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  <c r="HQ27" s="188"/>
      <c r="HR27" s="188"/>
      <c r="HS27" s="188"/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/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  <c r="IR27" s="188"/>
      <c r="IS27" s="188"/>
      <c r="IT27" s="188"/>
      <c r="IU27" s="188"/>
    </row>
    <row r="28" spans="1:255" s="199" customFormat="1" ht="15" customHeight="1">
      <c r="A28" s="157"/>
      <c r="B28" s="67"/>
      <c r="C28" s="169" t="s">
        <v>57</v>
      </c>
      <c r="D28" s="174">
        <v>0</v>
      </c>
      <c r="E28" s="209"/>
      <c r="F28" s="211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  <c r="HH28" s="188"/>
      <c r="HI28" s="188"/>
      <c r="HJ28" s="188"/>
      <c r="HK28" s="188"/>
      <c r="HL28" s="188"/>
      <c r="HM28" s="188"/>
      <c r="HN28" s="188"/>
      <c r="HO28" s="188"/>
      <c r="HP28" s="188"/>
      <c r="HQ28" s="188"/>
      <c r="HR28" s="188"/>
      <c r="HS28" s="188"/>
      <c r="HT28" s="188"/>
      <c r="HU28" s="188"/>
      <c r="HV28" s="188"/>
      <c r="HW28" s="188"/>
      <c r="HX28" s="188"/>
      <c r="HY28" s="188"/>
      <c r="HZ28" s="188"/>
      <c r="IA28" s="188"/>
      <c r="IB28" s="188"/>
      <c r="IC28" s="188"/>
      <c r="ID28" s="188"/>
      <c r="IE28" s="188"/>
      <c r="IF28" s="188"/>
      <c r="IG28" s="188"/>
      <c r="IH28" s="188"/>
      <c r="II28" s="188"/>
      <c r="IJ28" s="188"/>
      <c r="IK28" s="188"/>
      <c r="IL28" s="188"/>
      <c r="IM28" s="188"/>
      <c r="IN28" s="188"/>
      <c r="IO28" s="188"/>
      <c r="IP28" s="188"/>
      <c r="IQ28" s="188"/>
      <c r="IR28" s="188"/>
      <c r="IS28" s="188"/>
      <c r="IT28" s="188"/>
      <c r="IU28" s="188"/>
    </row>
    <row r="29" spans="1:255" s="199" customFormat="1" ht="15" customHeight="1">
      <c r="A29" s="157"/>
      <c r="B29" s="166"/>
      <c r="C29" s="169" t="s">
        <v>58</v>
      </c>
      <c r="D29" s="174">
        <v>0</v>
      </c>
      <c r="E29" s="209"/>
      <c r="F29" s="211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  <c r="FX29" s="188"/>
      <c r="FY29" s="188"/>
      <c r="FZ29" s="188"/>
      <c r="GA29" s="188"/>
      <c r="GB29" s="188"/>
      <c r="GC29" s="188"/>
      <c r="GD29" s="188"/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  <c r="GT29" s="188"/>
      <c r="GU29" s="188"/>
      <c r="GV29" s="188"/>
      <c r="GW29" s="188"/>
      <c r="GX29" s="188"/>
      <c r="GY29" s="188"/>
      <c r="GZ29" s="188"/>
      <c r="HA29" s="188"/>
      <c r="HB29" s="188"/>
      <c r="HC29" s="188"/>
      <c r="HD29" s="188"/>
      <c r="HE29" s="188"/>
      <c r="HF29" s="188"/>
      <c r="HG29" s="188"/>
      <c r="HH29" s="188"/>
      <c r="HI29" s="188"/>
      <c r="HJ29" s="188"/>
      <c r="HK29" s="188"/>
      <c r="HL29" s="188"/>
      <c r="HM29" s="188"/>
      <c r="HN29" s="188"/>
      <c r="HO29" s="188"/>
      <c r="HP29" s="188"/>
      <c r="HQ29" s="188"/>
      <c r="HR29" s="188"/>
      <c r="HS29" s="188"/>
      <c r="HT29" s="188"/>
      <c r="HU29" s="188"/>
      <c r="HV29" s="188"/>
      <c r="HW29" s="188"/>
      <c r="HX29" s="188"/>
      <c r="HY29" s="188"/>
      <c r="HZ29" s="188"/>
      <c r="IA29" s="188"/>
      <c r="IB29" s="188"/>
      <c r="IC29" s="188"/>
      <c r="ID29" s="188"/>
      <c r="IE29" s="188"/>
      <c r="IF29" s="188"/>
      <c r="IG29" s="188"/>
      <c r="IH29" s="188"/>
      <c r="II29" s="188"/>
      <c r="IJ29" s="188"/>
      <c r="IK29" s="188"/>
      <c r="IL29" s="188"/>
      <c r="IM29" s="188"/>
      <c r="IN29" s="188"/>
      <c r="IO29" s="188"/>
      <c r="IP29" s="188"/>
      <c r="IQ29" s="188"/>
      <c r="IR29" s="188"/>
      <c r="IS29" s="188"/>
      <c r="IT29" s="188"/>
      <c r="IU29" s="188"/>
    </row>
    <row r="30" spans="1:255" s="199" customFormat="1" ht="15" customHeight="1">
      <c r="A30" s="157"/>
      <c r="B30" s="67"/>
      <c r="C30" s="169" t="s">
        <v>59</v>
      </c>
      <c r="D30" s="174">
        <v>0</v>
      </c>
      <c r="E30" s="212"/>
      <c r="F30" s="67"/>
      <c r="G30" s="40"/>
      <c r="H30" s="40"/>
      <c r="I30" s="40"/>
      <c r="J30" s="222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  <c r="GA30" s="188"/>
      <c r="GB30" s="188"/>
      <c r="GC30" s="188"/>
      <c r="GD30" s="188"/>
      <c r="GE30" s="188"/>
      <c r="GF30" s="188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  <c r="GT30" s="188"/>
      <c r="GU30" s="188"/>
      <c r="GV30" s="188"/>
      <c r="GW30" s="188"/>
      <c r="GX30" s="188"/>
      <c r="GY30" s="188"/>
      <c r="GZ30" s="188"/>
      <c r="HA30" s="188"/>
      <c r="HB30" s="188"/>
      <c r="HC30" s="188"/>
      <c r="HD30" s="188"/>
      <c r="HE30" s="188"/>
      <c r="HF30" s="188"/>
      <c r="HG30" s="188"/>
      <c r="HH30" s="188"/>
      <c r="HI30" s="188"/>
      <c r="HJ30" s="188"/>
      <c r="HK30" s="188"/>
      <c r="HL30" s="188"/>
      <c r="HM30" s="188"/>
      <c r="HN30" s="188"/>
      <c r="HO30" s="188"/>
      <c r="HP30" s="188"/>
      <c r="HQ30" s="188"/>
      <c r="HR30" s="188"/>
      <c r="HS30" s="188"/>
      <c r="HT30" s="188"/>
      <c r="HU30" s="188"/>
      <c r="HV30" s="188"/>
      <c r="HW30" s="188"/>
      <c r="HX30" s="188"/>
      <c r="HY30" s="188"/>
      <c r="HZ30" s="188"/>
      <c r="IA30" s="188"/>
      <c r="IB30" s="188"/>
      <c r="IC30" s="188"/>
      <c r="ID30" s="188"/>
      <c r="IE30" s="188"/>
      <c r="IF30" s="188"/>
      <c r="IG30" s="188"/>
      <c r="IH30" s="188"/>
      <c r="II30" s="188"/>
      <c r="IJ30" s="188"/>
      <c r="IK30" s="188"/>
      <c r="IL30" s="188"/>
      <c r="IM30" s="188"/>
      <c r="IN30" s="188"/>
      <c r="IO30" s="188"/>
      <c r="IP30" s="188"/>
      <c r="IQ30" s="188"/>
      <c r="IR30" s="188"/>
      <c r="IS30" s="188"/>
      <c r="IT30" s="188"/>
      <c r="IU30" s="188"/>
    </row>
    <row r="31" spans="1:255" s="199" customFormat="1" ht="15" customHeight="1">
      <c r="A31" s="164"/>
      <c r="B31" s="67"/>
      <c r="C31" s="157" t="s">
        <v>60</v>
      </c>
      <c r="D31" s="174">
        <v>0</v>
      </c>
      <c r="E31" s="202"/>
      <c r="F31" s="67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8"/>
      <c r="HB31" s="188"/>
      <c r="HC31" s="188"/>
      <c r="HD31" s="188"/>
      <c r="HE31" s="188"/>
      <c r="HF31" s="188"/>
      <c r="HG31" s="188"/>
      <c r="HH31" s="188"/>
      <c r="HI31" s="188"/>
      <c r="HJ31" s="188"/>
      <c r="HK31" s="188"/>
      <c r="HL31" s="188"/>
      <c r="HM31" s="188"/>
      <c r="HN31" s="188"/>
      <c r="HO31" s="188"/>
      <c r="HP31" s="188"/>
      <c r="HQ31" s="188"/>
      <c r="HR31" s="188"/>
      <c r="HS31" s="188"/>
      <c r="HT31" s="188"/>
      <c r="HU31" s="188"/>
      <c r="HV31" s="188"/>
      <c r="HW31" s="188"/>
      <c r="HX31" s="188"/>
      <c r="HY31" s="188"/>
      <c r="HZ31" s="188"/>
      <c r="IA31" s="188"/>
      <c r="IB31" s="188"/>
      <c r="IC31" s="188"/>
      <c r="ID31" s="188"/>
      <c r="IE31" s="188"/>
      <c r="IF31" s="188"/>
      <c r="IG31" s="188"/>
      <c r="IH31" s="188"/>
      <c r="II31" s="188"/>
      <c r="IJ31" s="188"/>
      <c r="IK31" s="188"/>
      <c r="IL31" s="188"/>
      <c r="IM31" s="188"/>
      <c r="IN31" s="188"/>
      <c r="IO31" s="188"/>
      <c r="IP31" s="188"/>
      <c r="IQ31" s="188"/>
      <c r="IR31" s="188"/>
      <c r="IS31" s="188"/>
      <c r="IT31" s="188"/>
      <c r="IU31" s="188"/>
    </row>
    <row r="32" spans="1:255" s="199" customFormat="1" ht="15" customHeight="1">
      <c r="A32" s="157"/>
      <c r="B32" s="158"/>
      <c r="C32" s="157" t="s">
        <v>61</v>
      </c>
      <c r="D32" s="174">
        <v>0</v>
      </c>
      <c r="E32" s="179"/>
      <c r="F32" s="67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188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  <c r="GA32" s="188"/>
      <c r="GB32" s="188"/>
      <c r="GC32" s="188"/>
      <c r="GD32" s="188"/>
      <c r="GE32" s="188"/>
      <c r="GF32" s="188"/>
      <c r="GG32" s="188"/>
      <c r="GH32" s="188"/>
      <c r="GI32" s="188"/>
      <c r="GJ32" s="188"/>
      <c r="GK32" s="188"/>
      <c r="GL32" s="188"/>
      <c r="GM32" s="188"/>
      <c r="GN32" s="188"/>
      <c r="GO32" s="188"/>
      <c r="GP32" s="188"/>
      <c r="GQ32" s="188"/>
      <c r="GR32" s="188"/>
      <c r="GS32" s="188"/>
      <c r="GT32" s="188"/>
      <c r="GU32" s="188"/>
      <c r="GV32" s="188"/>
      <c r="GW32" s="188"/>
      <c r="GX32" s="188"/>
      <c r="GY32" s="188"/>
      <c r="GZ32" s="188"/>
      <c r="HA32" s="188"/>
      <c r="HB32" s="188"/>
      <c r="HC32" s="188"/>
      <c r="HD32" s="188"/>
      <c r="HE32" s="188"/>
      <c r="HF32" s="188"/>
      <c r="HG32" s="188"/>
      <c r="HH32" s="188"/>
      <c r="HI32" s="188"/>
      <c r="HJ32" s="188"/>
      <c r="HK32" s="188"/>
      <c r="HL32" s="188"/>
      <c r="HM32" s="188"/>
      <c r="HN32" s="188"/>
      <c r="HO32" s="188"/>
      <c r="HP32" s="188"/>
      <c r="HQ32" s="188"/>
      <c r="HR32" s="188"/>
      <c r="HS32" s="188"/>
      <c r="HT32" s="188"/>
      <c r="HU32" s="188"/>
      <c r="HV32" s="188"/>
      <c r="HW32" s="188"/>
      <c r="HX32" s="188"/>
      <c r="HY32" s="188"/>
      <c r="HZ32" s="188"/>
      <c r="IA32" s="188"/>
      <c r="IB32" s="188"/>
      <c r="IC32" s="188"/>
      <c r="ID32" s="188"/>
      <c r="IE32" s="188"/>
      <c r="IF32" s="188"/>
      <c r="IG32" s="188"/>
      <c r="IH32" s="188"/>
      <c r="II32" s="188"/>
      <c r="IJ32" s="188"/>
      <c r="IK32" s="188"/>
      <c r="IL32" s="188"/>
      <c r="IM32" s="188"/>
      <c r="IN32" s="188"/>
      <c r="IO32" s="188"/>
      <c r="IP32" s="188"/>
      <c r="IQ32" s="188"/>
      <c r="IR32" s="188"/>
      <c r="IS32" s="188"/>
      <c r="IT32" s="188"/>
      <c r="IU32" s="188"/>
    </row>
    <row r="33" spans="1:255" s="199" customFormat="1" ht="15" customHeight="1">
      <c r="A33" s="175" t="s">
        <v>62</v>
      </c>
      <c r="B33" s="158">
        <f>B6+B9+B10+B11</f>
        <v>5897818.96</v>
      </c>
      <c r="C33" s="176" t="s">
        <v>63</v>
      </c>
      <c r="D33" s="213">
        <f>SUM(D6:D32)</f>
        <v>5897818.96</v>
      </c>
      <c r="E33" s="183" t="s">
        <v>63</v>
      </c>
      <c r="F33" s="67">
        <f>F6+F10</f>
        <v>5897818.96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188"/>
      <c r="FG33" s="188"/>
      <c r="FH33" s="188"/>
      <c r="FI33" s="188"/>
      <c r="FJ33" s="188"/>
      <c r="FK33" s="188"/>
      <c r="FL33" s="188"/>
      <c r="FM33" s="188"/>
      <c r="FN33" s="188"/>
      <c r="FO33" s="188"/>
      <c r="FP33" s="188"/>
      <c r="FQ33" s="188"/>
      <c r="FR33" s="188"/>
      <c r="FS33" s="188"/>
      <c r="FT33" s="188"/>
      <c r="FU33" s="188"/>
      <c r="FV33" s="188"/>
      <c r="FW33" s="188"/>
      <c r="FX33" s="188"/>
      <c r="FY33" s="188"/>
      <c r="FZ33" s="188"/>
      <c r="GA33" s="188"/>
      <c r="GB33" s="188"/>
      <c r="GC33" s="188"/>
      <c r="GD33" s="188"/>
      <c r="GE33" s="188"/>
      <c r="GF33" s="188"/>
      <c r="GG33" s="188"/>
      <c r="GH33" s="188"/>
      <c r="GI33" s="188"/>
      <c r="GJ33" s="188"/>
      <c r="GK33" s="188"/>
      <c r="GL33" s="188"/>
      <c r="GM33" s="188"/>
      <c r="GN33" s="188"/>
      <c r="GO33" s="188"/>
      <c r="GP33" s="188"/>
      <c r="GQ33" s="188"/>
      <c r="GR33" s="188"/>
      <c r="GS33" s="188"/>
      <c r="GT33" s="188"/>
      <c r="GU33" s="188"/>
      <c r="GV33" s="188"/>
      <c r="GW33" s="188"/>
      <c r="GX33" s="188"/>
      <c r="GY33" s="188"/>
      <c r="GZ33" s="188"/>
      <c r="HA33" s="188"/>
      <c r="HB33" s="188"/>
      <c r="HC33" s="188"/>
      <c r="HD33" s="188"/>
      <c r="HE33" s="188"/>
      <c r="HF33" s="188"/>
      <c r="HG33" s="188"/>
      <c r="HH33" s="188"/>
      <c r="HI33" s="188"/>
      <c r="HJ33" s="188"/>
      <c r="HK33" s="188"/>
      <c r="HL33" s="188"/>
      <c r="HM33" s="188"/>
      <c r="HN33" s="188"/>
      <c r="HO33" s="188"/>
      <c r="HP33" s="188"/>
      <c r="HQ33" s="188"/>
      <c r="HR33" s="188"/>
      <c r="HS33" s="188"/>
      <c r="HT33" s="188"/>
      <c r="HU33" s="188"/>
      <c r="HV33" s="188"/>
      <c r="HW33" s="188"/>
      <c r="HX33" s="188"/>
      <c r="HY33" s="188"/>
      <c r="HZ33" s="188"/>
      <c r="IA33" s="188"/>
      <c r="IB33" s="188"/>
      <c r="IC33" s="188"/>
      <c r="ID33" s="188"/>
      <c r="IE33" s="188"/>
      <c r="IF33" s="188"/>
      <c r="IG33" s="188"/>
      <c r="IH33" s="188"/>
      <c r="II33" s="188"/>
      <c r="IJ33" s="188"/>
      <c r="IK33" s="188"/>
      <c r="IL33" s="188"/>
      <c r="IM33" s="188"/>
      <c r="IN33" s="188"/>
      <c r="IO33" s="188"/>
      <c r="IP33" s="188"/>
      <c r="IQ33" s="188"/>
      <c r="IR33" s="188"/>
      <c r="IS33" s="188"/>
      <c r="IT33" s="188"/>
      <c r="IU33" s="188"/>
    </row>
    <row r="34" spans="1:255" s="199" customFormat="1" ht="15" customHeight="1">
      <c r="A34" s="157" t="s">
        <v>64</v>
      </c>
      <c r="B34" s="67">
        <v>0</v>
      </c>
      <c r="C34" s="177" t="s">
        <v>65</v>
      </c>
      <c r="D34" s="213">
        <f>B34</f>
        <v>0</v>
      </c>
      <c r="E34" s="214" t="s">
        <v>66</v>
      </c>
      <c r="F34" s="85">
        <f>B34</f>
        <v>0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188"/>
      <c r="FG34" s="188"/>
      <c r="FH34" s="188"/>
      <c r="FI34" s="188"/>
      <c r="FJ34" s="188"/>
      <c r="FK34" s="188"/>
      <c r="FL34" s="188"/>
      <c r="FM34" s="188"/>
      <c r="FN34" s="188"/>
      <c r="FO34" s="188"/>
      <c r="FP34" s="188"/>
      <c r="FQ34" s="188"/>
      <c r="FR34" s="188"/>
      <c r="FS34" s="188"/>
      <c r="FT34" s="188"/>
      <c r="FU34" s="188"/>
      <c r="FV34" s="188"/>
      <c r="FW34" s="188"/>
      <c r="FX34" s="188"/>
      <c r="FY34" s="188"/>
      <c r="FZ34" s="188"/>
      <c r="GA34" s="188"/>
      <c r="GB34" s="188"/>
      <c r="GC34" s="188"/>
      <c r="GD34" s="188"/>
      <c r="GE34" s="188"/>
      <c r="GF34" s="188"/>
      <c r="GG34" s="188"/>
      <c r="GH34" s="188"/>
      <c r="GI34" s="188"/>
      <c r="GJ34" s="188"/>
      <c r="GK34" s="188"/>
      <c r="GL34" s="188"/>
      <c r="GM34" s="188"/>
      <c r="GN34" s="188"/>
      <c r="GO34" s="188"/>
      <c r="GP34" s="188"/>
      <c r="GQ34" s="188"/>
      <c r="GR34" s="188"/>
      <c r="GS34" s="188"/>
      <c r="GT34" s="188"/>
      <c r="GU34" s="188"/>
      <c r="GV34" s="188"/>
      <c r="GW34" s="188"/>
      <c r="GX34" s="188"/>
      <c r="GY34" s="188"/>
      <c r="GZ34" s="188"/>
      <c r="HA34" s="188"/>
      <c r="HB34" s="188"/>
      <c r="HC34" s="188"/>
      <c r="HD34" s="188"/>
      <c r="HE34" s="188"/>
      <c r="HF34" s="188"/>
      <c r="HG34" s="188"/>
      <c r="HH34" s="188"/>
      <c r="HI34" s="188"/>
      <c r="HJ34" s="188"/>
      <c r="HK34" s="188"/>
      <c r="HL34" s="188"/>
      <c r="HM34" s="188"/>
      <c r="HN34" s="188"/>
      <c r="HO34" s="188"/>
      <c r="HP34" s="188"/>
      <c r="HQ34" s="188"/>
      <c r="HR34" s="188"/>
      <c r="HS34" s="188"/>
      <c r="HT34" s="188"/>
      <c r="HU34" s="188"/>
      <c r="HV34" s="188"/>
      <c r="HW34" s="188"/>
      <c r="HX34" s="188"/>
      <c r="HY34" s="188"/>
      <c r="HZ34" s="188"/>
      <c r="IA34" s="188"/>
      <c r="IB34" s="188"/>
      <c r="IC34" s="188"/>
      <c r="ID34" s="188"/>
      <c r="IE34" s="188"/>
      <c r="IF34" s="188"/>
      <c r="IG34" s="188"/>
      <c r="IH34" s="188"/>
      <c r="II34" s="188"/>
      <c r="IJ34" s="188"/>
      <c r="IK34" s="188"/>
      <c r="IL34" s="188"/>
      <c r="IM34" s="188"/>
      <c r="IN34" s="188"/>
      <c r="IO34" s="188"/>
      <c r="IP34" s="188"/>
      <c r="IQ34" s="188"/>
      <c r="IR34" s="188"/>
      <c r="IS34" s="188"/>
      <c r="IT34" s="188"/>
      <c r="IU34" s="188"/>
    </row>
    <row r="35" spans="1:255" s="199" customFormat="1" ht="15" customHeight="1">
      <c r="A35" s="157" t="s">
        <v>67</v>
      </c>
      <c r="B35" s="174">
        <v>0</v>
      </c>
      <c r="C35" s="179"/>
      <c r="D35" s="174"/>
      <c r="E35" s="215"/>
      <c r="F35" s="67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188"/>
      <c r="FG35" s="188"/>
      <c r="FH35" s="188"/>
      <c r="FI35" s="188"/>
      <c r="FJ35" s="188"/>
      <c r="FK35" s="188"/>
      <c r="FL35" s="188"/>
      <c r="FM35" s="188"/>
      <c r="FN35" s="188"/>
      <c r="FO35" s="188"/>
      <c r="FP35" s="188"/>
      <c r="FQ35" s="188"/>
      <c r="FR35" s="188"/>
      <c r="FS35" s="188"/>
      <c r="FT35" s="188"/>
      <c r="FU35" s="188"/>
      <c r="FV35" s="188"/>
      <c r="FW35" s="188"/>
      <c r="FX35" s="188"/>
      <c r="FY35" s="188"/>
      <c r="FZ35" s="188"/>
      <c r="GA35" s="188"/>
      <c r="GB35" s="188"/>
      <c r="GC35" s="188"/>
      <c r="GD35" s="188"/>
      <c r="GE35" s="188"/>
      <c r="GF35" s="188"/>
      <c r="GG35" s="188"/>
      <c r="GH35" s="188"/>
      <c r="GI35" s="188"/>
      <c r="GJ35" s="188"/>
      <c r="GK35" s="188"/>
      <c r="GL35" s="188"/>
      <c r="GM35" s="188"/>
      <c r="GN35" s="188"/>
      <c r="GO35" s="188"/>
      <c r="GP35" s="188"/>
      <c r="GQ35" s="188"/>
      <c r="GR35" s="188"/>
      <c r="GS35" s="188"/>
      <c r="GT35" s="188"/>
      <c r="GU35" s="188"/>
      <c r="GV35" s="188"/>
      <c r="GW35" s="188"/>
      <c r="GX35" s="188"/>
      <c r="GY35" s="188"/>
      <c r="GZ35" s="188"/>
      <c r="HA35" s="188"/>
      <c r="HB35" s="188"/>
      <c r="HC35" s="188"/>
      <c r="HD35" s="188"/>
      <c r="HE35" s="188"/>
      <c r="HF35" s="188"/>
      <c r="HG35" s="188"/>
      <c r="HH35" s="188"/>
      <c r="HI35" s="188"/>
      <c r="HJ35" s="188"/>
      <c r="HK35" s="188"/>
      <c r="HL35" s="188"/>
      <c r="HM35" s="188"/>
      <c r="HN35" s="188"/>
      <c r="HO35" s="188"/>
      <c r="HP35" s="188"/>
      <c r="HQ35" s="188"/>
      <c r="HR35" s="188"/>
      <c r="HS35" s="188"/>
      <c r="HT35" s="188"/>
      <c r="HU35" s="188"/>
      <c r="HV35" s="188"/>
      <c r="HW35" s="188"/>
      <c r="HX35" s="188"/>
      <c r="HY35" s="188"/>
      <c r="HZ35" s="188"/>
      <c r="IA35" s="188"/>
      <c r="IB35" s="188"/>
      <c r="IC35" s="188"/>
      <c r="ID35" s="188"/>
      <c r="IE35" s="188"/>
      <c r="IF35" s="188"/>
      <c r="IG35" s="188"/>
      <c r="IH35" s="188"/>
      <c r="II35" s="188"/>
      <c r="IJ35" s="188"/>
      <c r="IK35" s="188"/>
      <c r="IL35" s="188"/>
      <c r="IM35" s="188"/>
      <c r="IN35" s="188"/>
      <c r="IO35" s="188"/>
      <c r="IP35" s="188"/>
      <c r="IQ35" s="188"/>
      <c r="IR35" s="188"/>
      <c r="IS35" s="188"/>
      <c r="IT35" s="188"/>
      <c r="IU35" s="188"/>
    </row>
    <row r="36" spans="1:255" s="199" customFormat="1" ht="15" customHeight="1">
      <c r="A36" s="157" t="s">
        <v>68</v>
      </c>
      <c r="B36" s="174">
        <v>0</v>
      </c>
      <c r="C36" s="179"/>
      <c r="D36" s="67"/>
      <c r="E36" s="216"/>
      <c r="F36" s="67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  <c r="GT36" s="188"/>
      <c r="GU36" s="188"/>
      <c r="GV36" s="188"/>
      <c r="GW36" s="188"/>
      <c r="GX36" s="188"/>
      <c r="GY36" s="188"/>
      <c r="GZ36" s="188"/>
      <c r="HA36" s="188"/>
      <c r="HB36" s="188"/>
      <c r="HC36" s="188"/>
      <c r="HD36" s="188"/>
      <c r="HE36" s="188"/>
      <c r="HF36" s="188"/>
      <c r="HG36" s="188"/>
      <c r="HH36" s="188"/>
      <c r="HI36" s="188"/>
      <c r="HJ36" s="188"/>
      <c r="HK36" s="188"/>
      <c r="HL36" s="188"/>
      <c r="HM36" s="188"/>
      <c r="HN36" s="188"/>
      <c r="HO36" s="188"/>
      <c r="HP36" s="188"/>
      <c r="HQ36" s="188"/>
      <c r="HR36" s="188"/>
      <c r="HS36" s="188"/>
      <c r="HT36" s="188"/>
      <c r="HU36" s="188"/>
      <c r="HV36" s="188"/>
      <c r="HW36" s="188"/>
      <c r="HX36" s="188"/>
      <c r="HY36" s="188"/>
      <c r="HZ36" s="188"/>
      <c r="IA36" s="188"/>
      <c r="IB36" s="188"/>
      <c r="IC36" s="188"/>
      <c r="ID36" s="188"/>
      <c r="IE36" s="188"/>
      <c r="IF36" s="188"/>
      <c r="IG36" s="188"/>
      <c r="IH36" s="188"/>
      <c r="II36" s="188"/>
      <c r="IJ36" s="188"/>
      <c r="IK36" s="188"/>
      <c r="IL36" s="188"/>
      <c r="IM36" s="188"/>
      <c r="IN36" s="188"/>
      <c r="IO36" s="188"/>
      <c r="IP36" s="188"/>
      <c r="IQ36" s="188"/>
      <c r="IR36" s="188"/>
      <c r="IS36" s="188"/>
      <c r="IT36" s="188"/>
      <c r="IU36" s="188"/>
    </row>
    <row r="37" spans="1:255" s="199" customFormat="1" ht="15" customHeight="1">
      <c r="A37" s="157" t="s">
        <v>69</v>
      </c>
      <c r="B37" s="174">
        <v>0</v>
      </c>
      <c r="C37" s="217"/>
      <c r="D37" s="67"/>
      <c r="E37" s="218" t="s">
        <v>70</v>
      </c>
      <c r="F37" s="6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  <c r="IL37" s="188"/>
      <c r="IM37" s="188"/>
      <c r="IN37" s="188"/>
      <c r="IO37" s="188"/>
      <c r="IP37" s="188"/>
      <c r="IQ37" s="188"/>
      <c r="IR37" s="188"/>
      <c r="IS37" s="188"/>
      <c r="IT37" s="188"/>
      <c r="IU37" s="188"/>
    </row>
    <row r="38" spans="1:255" s="199" customFormat="1" ht="15" customHeight="1">
      <c r="A38" s="163"/>
      <c r="B38" s="174"/>
      <c r="C38" s="181"/>
      <c r="D38" s="67"/>
      <c r="E38" s="218"/>
      <c r="F38" s="67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  <c r="IL38" s="188"/>
      <c r="IM38" s="188"/>
      <c r="IN38" s="188"/>
      <c r="IO38" s="188"/>
      <c r="IP38" s="188"/>
      <c r="IQ38" s="188"/>
      <c r="IR38" s="188"/>
      <c r="IS38" s="188"/>
      <c r="IT38" s="188"/>
      <c r="IU38" s="188"/>
    </row>
    <row r="39" spans="1:255" s="199" customFormat="1" ht="15" customHeight="1">
      <c r="A39" s="164"/>
      <c r="B39" s="67"/>
      <c r="C39" s="181"/>
      <c r="D39" s="67"/>
      <c r="E39" s="218"/>
      <c r="F39" s="67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  <c r="IL39" s="188"/>
      <c r="IM39" s="188"/>
      <c r="IN39" s="188"/>
      <c r="IO39" s="188"/>
      <c r="IP39" s="188"/>
      <c r="IQ39" s="188"/>
      <c r="IR39" s="188"/>
      <c r="IS39" s="188"/>
      <c r="IT39" s="188"/>
      <c r="IU39" s="188"/>
    </row>
    <row r="40" spans="1:7" s="186" customFormat="1" ht="15" customHeight="1">
      <c r="A40" s="157"/>
      <c r="B40" s="167"/>
      <c r="C40" s="217"/>
      <c r="D40" s="67"/>
      <c r="E40" s="219"/>
      <c r="F40" s="67"/>
      <c r="G40" s="220"/>
    </row>
    <row r="41" spans="1:7" s="186" customFormat="1" ht="15" customHeight="1">
      <c r="A41" s="164"/>
      <c r="B41" s="221"/>
      <c r="C41" s="181"/>
      <c r="D41" s="67"/>
      <c r="E41" s="219"/>
      <c r="F41" s="67"/>
      <c r="G41" s="220"/>
    </row>
    <row r="42" spans="1:161" s="189" customFormat="1" ht="15" customHeight="1">
      <c r="A42" s="175" t="s">
        <v>71</v>
      </c>
      <c r="B42" s="85">
        <f>B33+B34</f>
        <v>5897818.96</v>
      </c>
      <c r="C42" s="183" t="s">
        <v>72</v>
      </c>
      <c r="D42" s="85">
        <f>B42</f>
        <v>5897818.96</v>
      </c>
      <c r="E42" s="183" t="s">
        <v>72</v>
      </c>
      <c r="F42" s="85">
        <f>B42</f>
        <v>5897818.96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</row>
    <row r="43" s="199" customFormat="1" ht="15" customHeight="1"/>
    <row r="44" spans="1:255" s="199" customFormat="1" ht="15" customHeight="1">
      <c r="A44" s="40"/>
      <c r="B44" s="40"/>
      <c r="C44" s="40"/>
      <c r="D44" s="40"/>
      <c r="E44" s="186"/>
      <c r="F44" s="20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  <c r="IL44" s="188"/>
      <c r="IM44" s="188"/>
      <c r="IN44" s="188"/>
      <c r="IO44" s="188"/>
      <c r="IP44" s="188"/>
      <c r="IQ44" s="188"/>
      <c r="IR44" s="188"/>
      <c r="IS44" s="188"/>
      <c r="IT44" s="188"/>
      <c r="IU44" s="188"/>
    </row>
    <row r="45" ht="15" customHeight="1">
      <c r="C45" s="11"/>
    </row>
  </sheetData>
  <sheetProtection/>
  <printOptions horizontalCentered="1"/>
  <pageMargins left="0.5902777777777778" right="0.5902777777777778" top="0.1597222222222222" bottom="0.20972222222222223" header="0.6" footer="0.25972222222222224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22.83203125" style="0" customWidth="1"/>
    <col min="7" max="7" width="25.83203125" style="0" customWidth="1"/>
    <col min="8" max="18" width="9.5" style="0" customWidth="1"/>
    <col min="19" max="237" width="5" style="0" customWidth="1"/>
  </cols>
  <sheetData>
    <row r="1" spans="1:237" ht="15" customHeight="1">
      <c r="A1" s="33"/>
      <c r="B1" s="33"/>
      <c r="C1" s="33"/>
      <c r="D1" s="34"/>
      <c r="E1" s="35"/>
      <c r="F1" s="36"/>
      <c r="G1" s="36"/>
      <c r="H1" s="36"/>
      <c r="I1" s="36"/>
      <c r="J1" s="36"/>
      <c r="K1" s="36"/>
      <c r="L1" s="36"/>
      <c r="M1" s="36"/>
      <c r="N1" s="36"/>
      <c r="O1" s="40"/>
      <c r="P1" s="40"/>
      <c r="Q1" s="40"/>
      <c r="R1" s="36" t="s">
        <v>73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</row>
    <row r="2" spans="1:237" ht="30" customHeight="1">
      <c r="A2" s="37" t="s">
        <v>74</v>
      </c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63"/>
      <c r="P2" s="63"/>
      <c r="Q2" s="63"/>
      <c r="R2" s="63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</row>
    <row r="3" spans="1:237" ht="15" customHeight="1">
      <c r="A3" s="40"/>
      <c r="B3" s="40"/>
      <c r="C3" s="40"/>
      <c r="D3" s="11"/>
      <c r="E3" s="35"/>
      <c r="F3" s="41"/>
      <c r="G3" s="41"/>
      <c r="H3" s="41"/>
      <c r="I3" s="41"/>
      <c r="J3" s="36"/>
      <c r="K3" s="36"/>
      <c r="L3" s="36"/>
      <c r="M3" s="36"/>
      <c r="N3" s="36"/>
      <c r="O3" s="40"/>
      <c r="P3" s="40"/>
      <c r="Q3" s="40"/>
      <c r="R3" s="36" t="s">
        <v>9</v>
      </c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</row>
    <row r="4" spans="1:237" ht="15" customHeight="1">
      <c r="A4" s="42" t="s">
        <v>75</v>
      </c>
      <c r="B4" s="43"/>
      <c r="C4" s="43"/>
      <c r="D4" s="44" t="s">
        <v>76</v>
      </c>
      <c r="E4" s="45" t="s">
        <v>77</v>
      </c>
      <c r="F4" s="47" t="s">
        <v>78</v>
      </c>
      <c r="G4" s="42"/>
      <c r="H4" s="42"/>
      <c r="I4" s="42"/>
      <c r="J4" s="64"/>
      <c r="K4" s="42"/>
      <c r="L4" s="42"/>
      <c r="M4" s="42"/>
      <c r="N4" s="42"/>
      <c r="O4" s="64"/>
      <c r="P4" s="64"/>
      <c r="Q4" s="64"/>
      <c r="R4" s="64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</row>
    <row r="5" spans="1:237" ht="30" customHeight="1">
      <c r="A5" s="48" t="s">
        <v>79</v>
      </c>
      <c r="B5" s="48" t="s">
        <v>80</v>
      </c>
      <c r="C5" s="48" t="s">
        <v>81</v>
      </c>
      <c r="D5" s="44"/>
      <c r="E5" s="45"/>
      <c r="F5" s="48" t="s">
        <v>82</v>
      </c>
      <c r="G5" s="45" t="s">
        <v>83</v>
      </c>
      <c r="H5" s="45"/>
      <c r="I5" s="45"/>
      <c r="J5" s="65" t="s">
        <v>84</v>
      </c>
      <c r="K5" s="66" t="s">
        <v>85</v>
      </c>
      <c r="L5" s="45" t="s">
        <v>86</v>
      </c>
      <c r="M5" s="45"/>
      <c r="N5" s="45"/>
      <c r="O5" s="47" t="s">
        <v>87</v>
      </c>
      <c r="P5" s="42"/>
      <c r="Q5" s="42"/>
      <c r="R5" s="4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</row>
    <row r="6" spans="1:237" ht="21" customHeight="1">
      <c r="A6" s="48"/>
      <c r="B6" s="48"/>
      <c r="C6" s="48"/>
      <c r="D6" s="44"/>
      <c r="E6" s="45"/>
      <c r="F6" s="49"/>
      <c r="G6" s="50" t="s">
        <v>88</v>
      </c>
      <c r="H6" s="50" t="s">
        <v>89</v>
      </c>
      <c r="I6" s="50" t="s">
        <v>90</v>
      </c>
      <c r="J6" s="66"/>
      <c r="K6" s="66"/>
      <c r="L6" s="50" t="s">
        <v>91</v>
      </c>
      <c r="M6" s="50" t="s">
        <v>92</v>
      </c>
      <c r="N6" s="50" t="s">
        <v>93</v>
      </c>
      <c r="O6" s="44" t="s">
        <v>91</v>
      </c>
      <c r="P6" s="44" t="s">
        <v>94</v>
      </c>
      <c r="Q6" s="45" t="s">
        <v>95</v>
      </c>
      <c r="R6" s="68" t="s">
        <v>96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</row>
    <row r="7" spans="1:237" ht="73.5" customHeight="1">
      <c r="A7" s="51"/>
      <c r="B7" s="51"/>
      <c r="C7" s="51"/>
      <c r="D7" s="52"/>
      <c r="E7" s="53"/>
      <c r="F7" s="54"/>
      <c r="G7" s="52"/>
      <c r="H7" s="44"/>
      <c r="I7" s="44"/>
      <c r="J7" s="66"/>
      <c r="K7" s="66"/>
      <c r="L7" s="52"/>
      <c r="M7" s="52"/>
      <c r="N7" s="52"/>
      <c r="O7" s="52"/>
      <c r="P7" s="52"/>
      <c r="Q7" s="45"/>
      <c r="R7" s="46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</row>
    <row r="8" spans="1:237" ht="15" customHeight="1">
      <c r="A8" s="55" t="s">
        <v>97</v>
      </c>
      <c r="B8" s="55" t="s">
        <v>97</v>
      </c>
      <c r="C8" s="55" t="s">
        <v>97</v>
      </c>
      <c r="D8" s="56" t="s">
        <v>97</v>
      </c>
      <c r="E8" s="56" t="s">
        <v>97</v>
      </c>
      <c r="F8" s="57">
        <v>1</v>
      </c>
      <c r="G8" s="57">
        <f aca="true" t="shared" si="0" ref="G8:R8">F8+1</f>
        <v>2</v>
      </c>
      <c r="H8" s="57">
        <f t="shared" si="0"/>
        <v>3</v>
      </c>
      <c r="I8" s="57">
        <f t="shared" si="0"/>
        <v>4</v>
      </c>
      <c r="J8" s="57">
        <f t="shared" si="0"/>
        <v>5</v>
      </c>
      <c r="K8" s="57">
        <f t="shared" si="0"/>
        <v>6</v>
      </c>
      <c r="L8" s="57">
        <f t="shared" si="0"/>
        <v>7</v>
      </c>
      <c r="M8" s="57">
        <f t="shared" si="0"/>
        <v>8</v>
      </c>
      <c r="N8" s="57">
        <f t="shared" si="0"/>
        <v>9</v>
      </c>
      <c r="O8" s="57">
        <f t="shared" si="0"/>
        <v>10</v>
      </c>
      <c r="P8" s="57">
        <f t="shared" si="0"/>
        <v>11</v>
      </c>
      <c r="Q8" s="57">
        <f t="shared" si="0"/>
        <v>12</v>
      </c>
      <c r="R8" s="57">
        <f t="shared" si="0"/>
        <v>13</v>
      </c>
      <c r="S8" s="69"/>
      <c r="T8" s="69"/>
      <c r="U8" s="69"/>
      <c r="V8" s="69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</row>
    <row r="9" spans="1:237" ht="15" customHeight="1">
      <c r="A9" s="71"/>
      <c r="B9" s="71"/>
      <c r="C9" s="71"/>
      <c r="D9" s="71"/>
      <c r="E9" s="58" t="s">
        <v>88</v>
      </c>
      <c r="F9" s="67">
        <v>5897818.96</v>
      </c>
      <c r="G9" s="62">
        <v>5897818.96</v>
      </c>
      <c r="H9" s="67">
        <v>5897818.96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70"/>
      <c r="T9" s="70"/>
      <c r="U9" s="70"/>
      <c r="V9" s="7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</row>
    <row r="10" spans="1:237" ht="15" customHeight="1">
      <c r="A10" s="71"/>
      <c r="B10" s="71"/>
      <c r="C10" s="71"/>
      <c r="D10" s="71" t="s">
        <v>98</v>
      </c>
      <c r="E10" s="58" t="s">
        <v>99</v>
      </c>
      <c r="F10" s="67">
        <v>5897818.96</v>
      </c>
      <c r="G10" s="62">
        <v>5897818.96</v>
      </c>
      <c r="H10" s="67">
        <v>5897818.96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</row>
    <row r="11" spans="1:18" ht="15" customHeight="1">
      <c r="A11" s="71"/>
      <c r="B11" s="71"/>
      <c r="C11" s="71"/>
      <c r="D11" s="71" t="s">
        <v>100</v>
      </c>
      <c r="E11" s="58" t="s">
        <v>101</v>
      </c>
      <c r="F11" s="67">
        <v>5897818.96</v>
      </c>
      <c r="G11" s="62">
        <v>5897818.96</v>
      </c>
      <c r="H11" s="67">
        <v>5897818.96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</row>
    <row r="12" spans="1:18" ht="15" customHeight="1">
      <c r="A12" s="71" t="s">
        <v>102</v>
      </c>
      <c r="B12" s="71" t="s">
        <v>103</v>
      </c>
      <c r="C12" s="71" t="s">
        <v>103</v>
      </c>
      <c r="D12" s="71" t="s">
        <v>104</v>
      </c>
      <c r="E12" s="58" t="s">
        <v>105</v>
      </c>
      <c r="F12" s="67">
        <v>136526.72</v>
      </c>
      <c r="G12" s="62">
        <v>136526.72</v>
      </c>
      <c r="H12" s="67">
        <v>136526.72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</row>
    <row r="13" spans="1:18" ht="15" customHeight="1">
      <c r="A13" s="71" t="s">
        <v>102</v>
      </c>
      <c r="B13" s="71" t="s">
        <v>103</v>
      </c>
      <c r="C13" s="71" t="s">
        <v>106</v>
      </c>
      <c r="D13" s="71" t="s">
        <v>104</v>
      </c>
      <c r="E13" s="58" t="s">
        <v>107</v>
      </c>
      <c r="F13" s="67">
        <v>68263.36</v>
      </c>
      <c r="G13" s="62">
        <v>68263.36</v>
      </c>
      <c r="H13" s="67">
        <v>68263.36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</row>
    <row r="14" spans="1:18" ht="15" customHeight="1">
      <c r="A14" s="71" t="s">
        <v>102</v>
      </c>
      <c r="B14" s="71" t="s">
        <v>108</v>
      </c>
      <c r="C14" s="71" t="s">
        <v>109</v>
      </c>
      <c r="D14" s="71" t="s">
        <v>104</v>
      </c>
      <c r="E14" s="58" t="s">
        <v>110</v>
      </c>
      <c r="F14" s="67">
        <v>0</v>
      </c>
      <c r="G14" s="62">
        <v>0</v>
      </c>
      <c r="H14" s="67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</row>
    <row r="15" spans="1:18" ht="15" customHeight="1">
      <c r="A15" s="71" t="s">
        <v>102</v>
      </c>
      <c r="B15" s="71" t="s">
        <v>108</v>
      </c>
      <c r="C15" s="71" t="s">
        <v>111</v>
      </c>
      <c r="D15" s="71" t="s">
        <v>104</v>
      </c>
      <c r="E15" s="58" t="s">
        <v>112</v>
      </c>
      <c r="F15" s="67">
        <v>61728</v>
      </c>
      <c r="G15" s="62">
        <v>61728</v>
      </c>
      <c r="H15" s="67">
        <v>61728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</row>
    <row r="16" spans="1:18" ht="15" customHeight="1">
      <c r="A16" s="71" t="s">
        <v>102</v>
      </c>
      <c r="B16" s="71" t="s">
        <v>108</v>
      </c>
      <c r="C16" s="71" t="s">
        <v>103</v>
      </c>
      <c r="D16" s="71" t="s">
        <v>104</v>
      </c>
      <c r="E16" s="58" t="s">
        <v>113</v>
      </c>
      <c r="F16" s="67">
        <v>2001521</v>
      </c>
      <c r="G16" s="62">
        <v>2001521</v>
      </c>
      <c r="H16" s="67">
        <v>2001521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</row>
    <row r="17" spans="1:18" ht="15" customHeight="1">
      <c r="A17" s="71" t="s">
        <v>102</v>
      </c>
      <c r="B17" s="71" t="s">
        <v>108</v>
      </c>
      <c r="C17" s="71" t="s">
        <v>114</v>
      </c>
      <c r="D17" s="71" t="s">
        <v>104</v>
      </c>
      <c r="E17" s="58" t="s">
        <v>115</v>
      </c>
      <c r="F17" s="67">
        <v>414700</v>
      </c>
      <c r="G17" s="62">
        <v>414700</v>
      </c>
      <c r="H17" s="67">
        <v>414700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</row>
    <row r="18" spans="1:18" ht="15" customHeight="1">
      <c r="A18" s="71" t="s">
        <v>102</v>
      </c>
      <c r="B18" s="71" t="s">
        <v>116</v>
      </c>
      <c r="C18" s="71" t="s">
        <v>114</v>
      </c>
      <c r="D18" s="71" t="s">
        <v>104</v>
      </c>
      <c r="E18" s="58" t="s">
        <v>117</v>
      </c>
      <c r="F18" s="67">
        <v>1000</v>
      </c>
      <c r="G18" s="62">
        <v>1000</v>
      </c>
      <c r="H18" s="67">
        <v>1000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</row>
    <row r="19" spans="1:18" ht="15" customHeight="1">
      <c r="A19" s="71" t="s">
        <v>102</v>
      </c>
      <c r="B19" s="71" t="s">
        <v>118</v>
      </c>
      <c r="C19" s="71" t="s">
        <v>109</v>
      </c>
      <c r="D19" s="71" t="s">
        <v>104</v>
      </c>
      <c r="E19" s="58" t="s">
        <v>119</v>
      </c>
      <c r="F19" s="67">
        <v>1115946.92</v>
      </c>
      <c r="G19" s="62">
        <v>1115946.92</v>
      </c>
      <c r="H19" s="67">
        <v>1115946.92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</row>
    <row r="20" spans="1:18" ht="15" customHeight="1">
      <c r="A20" s="71" t="s">
        <v>102</v>
      </c>
      <c r="B20" s="71" t="s">
        <v>118</v>
      </c>
      <c r="C20" s="71" t="s">
        <v>120</v>
      </c>
      <c r="D20" s="71" t="s">
        <v>104</v>
      </c>
      <c r="E20" s="58" t="s">
        <v>121</v>
      </c>
      <c r="F20" s="67">
        <v>630500</v>
      </c>
      <c r="G20" s="62">
        <v>630500</v>
      </c>
      <c r="H20" s="67">
        <v>630500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</row>
    <row r="21" spans="1:18" ht="15" customHeight="1">
      <c r="A21" s="71" t="s">
        <v>102</v>
      </c>
      <c r="B21" s="71" t="s">
        <v>118</v>
      </c>
      <c r="C21" s="71" t="s">
        <v>122</v>
      </c>
      <c r="D21" s="71" t="s">
        <v>104</v>
      </c>
      <c r="E21" s="58" t="s">
        <v>123</v>
      </c>
      <c r="F21" s="67">
        <v>1050008</v>
      </c>
      <c r="G21" s="62">
        <v>1050008</v>
      </c>
      <c r="H21" s="67">
        <v>1050008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</row>
    <row r="22" spans="1:18" ht="15" customHeight="1">
      <c r="A22" s="71" t="s">
        <v>102</v>
      </c>
      <c r="B22" s="71" t="s">
        <v>118</v>
      </c>
      <c r="C22" s="71" t="s">
        <v>114</v>
      </c>
      <c r="D22" s="71" t="s">
        <v>104</v>
      </c>
      <c r="E22" s="58" t="s">
        <v>124</v>
      </c>
      <c r="F22" s="67">
        <v>210000</v>
      </c>
      <c r="G22" s="62">
        <v>210000</v>
      </c>
      <c r="H22" s="67">
        <v>210000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</row>
    <row r="23" spans="1:18" ht="15" customHeight="1">
      <c r="A23" s="71" t="s">
        <v>125</v>
      </c>
      <c r="B23" s="71" t="s">
        <v>126</v>
      </c>
      <c r="C23" s="71" t="s">
        <v>109</v>
      </c>
      <c r="D23" s="71" t="s">
        <v>104</v>
      </c>
      <c r="E23" s="58" t="s">
        <v>127</v>
      </c>
      <c r="F23" s="67">
        <v>105229.92</v>
      </c>
      <c r="G23" s="62">
        <v>105229.92</v>
      </c>
      <c r="H23" s="67">
        <v>105229.92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</row>
    <row r="24" spans="1:18" ht="15" customHeight="1">
      <c r="A24" s="71" t="s">
        <v>125</v>
      </c>
      <c r="B24" s="71" t="s">
        <v>128</v>
      </c>
      <c r="C24" s="71" t="s">
        <v>109</v>
      </c>
      <c r="D24" s="71" t="s">
        <v>104</v>
      </c>
      <c r="E24" s="58" t="s">
        <v>129</v>
      </c>
      <c r="F24" s="67">
        <v>0</v>
      </c>
      <c r="G24" s="62">
        <v>0</v>
      </c>
      <c r="H24" s="67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</row>
    <row r="25" spans="1:18" ht="15" customHeight="1">
      <c r="A25" s="71" t="s">
        <v>130</v>
      </c>
      <c r="B25" s="71" t="s">
        <v>120</v>
      </c>
      <c r="C25" s="71" t="s">
        <v>109</v>
      </c>
      <c r="D25" s="71" t="s">
        <v>104</v>
      </c>
      <c r="E25" s="58" t="s">
        <v>131</v>
      </c>
      <c r="F25" s="67">
        <v>102395.04</v>
      </c>
      <c r="G25" s="62">
        <v>102395.04</v>
      </c>
      <c r="H25" s="67">
        <v>102395.04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</row>
    <row r="26" ht="12.75" customHeight="1"/>
    <row r="27" ht="9.75" customHeight="1">
      <c r="J27" s="1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79166666666667" right="0.7479166666666667" top="0.9840277777777777" bottom="0.9840277777777777" header="0.5118055555555555" footer="0.5118055555555555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N32" sqref="N32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43.66015625" style="0" customWidth="1"/>
    <col min="6" max="6" width="20.16015625" style="0" customWidth="1"/>
    <col min="7" max="7" width="21.5" style="0" customWidth="1"/>
    <col min="8" max="8" width="20.66015625" style="0" customWidth="1"/>
    <col min="9" max="9" width="16.83203125" style="0" customWidth="1"/>
    <col min="10" max="10" width="10.66015625" style="0" customWidth="1"/>
    <col min="11" max="11" width="17.5" style="0" customWidth="1"/>
    <col min="12" max="12" width="7" style="0" customWidth="1"/>
    <col min="13" max="13" width="13.5" style="0" customWidth="1"/>
    <col min="14" max="14" width="16.16015625" style="0" customWidth="1"/>
    <col min="15" max="16" width="7" style="0" customWidth="1"/>
    <col min="17" max="17" width="13.83203125" style="0" customWidth="1"/>
    <col min="18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119" t="s">
        <v>132</v>
      </c>
      <c r="B1" s="136"/>
      <c r="C1" s="121"/>
      <c r="D1" s="121"/>
      <c r="E1" s="121"/>
      <c r="F1" s="121"/>
      <c r="G1" s="121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119" t="s">
        <v>133</v>
      </c>
      <c r="V1" s="136"/>
    </row>
    <row r="2" spans="1:22" ht="30" customHeight="1">
      <c r="A2" s="81" t="s">
        <v>134</v>
      </c>
      <c r="B2" s="190"/>
      <c r="C2" s="81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39"/>
    </row>
    <row r="3" spans="1:22" ht="15" customHeight="1">
      <c r="A3" s="124"/>
      <c r="B3" s="136"/>
      <c r="C3" s="121"/>
      <c r="D3" s="121"/>
      <c r="E3" s="121"/>
      <c r="F3" s="121"/>
      <c r="G3" s="121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119" t="s">
        <v>9</v>
      </c>
      <c r="V3" s="136"/>
    </row>
    <row r="4" spans="1:22" ht="15" customHeight="1">
      <c r="A4" s="64" t="s">
        <v>75</v>
      </c>
      <c r="B4" s="64"/>
      <c r="C4" s="154"/>
      <c r="D4" s="44" t="s">
        <v>76</v>
      </c>
      <c r="E4" s="44" t="s">
        <v>135</v>
      </c>
      <c r="F4" s="49" t="s">
        <v>82</v>
      </c>
      <c r="G4" s="191" t="s">
        <v>136</v>
      </c>
      <c r="H4" s="191"/>
      <c r="I4" s="191"/>
      <c r="J4" s="191"/>
      <c r="K4" s="103" t="s">
        <v>137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39"/>
    </row>
    <row r="5" spans="1:22" ht="60" customHeight="1">
      <c r="A5" s="54" t="s">
        <v>79</v>
      </c>
      <c r="B5" s="54" t="s">
        <v>80</v>
      </c>
      <c r="C5" s="51" t="s">
        <v>81</v>
      </c>
      <c r="D5" s="44"/>
      <c r="E5" s="44"/>
      <c r="F5" s="49"/>
      <c r="G5" s="192" t="s">
        <v>91</v>
      </c>
      <c r="H5" s="57" t="s">
        <v>138</v>
      </c>
      <c r="I5" s="57" t="s">
        <v>139</v>
      </c>
      <c r="J5" s="57" t="s">
        <v>140</v>
      </c>
      <c r="K5" s="196" t="s">
        <v>91</v>
      </c>
      <c r="L5" s="146" t="s">
        <v>138</v>
      </c>
      <c r="M5" s="146" t="s">
        <v>139</v>
      </c>
      <c r="N5" s="146" t="s">
        <v>140</v>
      </c>
      <c r="O5" s="45" t="s">
        <v>141</v>
      </c>
      <c r="P5" s="45" t="s">
        <v>142</v>
      </c>
      <c r="Q5" s="45" t="s">
        <v>143</v>
      </c>
      <c r="R5" s="45" t="s">
        <v>144</v>
      </c>
      <c r="S5" s="45" t="s">
        <v>145</v>
      </c>
      <c r="T5" s="45" t="s">
        <v>146</v>
      </c>
      <c r="U5" s="45" t="s">
        <v>147</v>
      </c>
      <c r="V5" s="139"/>
    </row>
    <row r="6" spans="1:22" ht="15" customHeight="1">
      <c r="A6" s="193" t="s">
        <v>97</v>
      </c>
      <c r="B6" s="193" t="s">
        <v>97</v>
      </c>
      <c r="C6" s="193" t="s">
        <v>97</v>
      </c>
      <c r="D6" s="194" t="s">
        <v>97</v>
      </c>
      <c r="E6" s="194" t="s">
        <v>97</v>
      </c>
      <c r="F6" s="194">
        <v>1</v>
      </c>
      <c r="G6" s="195">
        <f aca="true" t="shared" si="0" ref="G6:U6">F6+1</f>
        <v>2</v>
      </c>
      <c r="H6" s="195">
        <f t="shared" si="0"/>
        <v>3</v>
      </c>
      <c r="I6" s="195">
        <f t="shared" si="0"/>
        <v>4</v>
      </c>
      <c r="J6" s="195">
        <f t="shared" si="0"/>
        <v>5</v>
      </c>
      <c r="K6" s="196">
        <f t="shared" si="0"/>
        <v>6</v>
      </c>
      <c r="L6" s="196">
        <f t="shared" si="0"/>
        <v>7</v>
      </c>
      <c r="M6" s="196">
        <f t="shared" si="0"/>
        <v>8</v>
      </c>
      <c r="N6" s="196">
        <f t="shared" si="0"/>
        <v>9</v>
      </c>
      <c r="O6" s="196">
        <f t="shared" si="0"/>
        <v>10</v>
      </c>
      <c r="P6" s="196">
        <f t="shared" si="0"/>
        <v>11</v>
      </c>
      <c r="Q6" s="196">
        <f t="shared" si="0"/>
        <v>12</v>
      </c>
      <c r="R6" s="196">
        <f t="shared" si="0"/>
        <v>13</v>
      </c>
      <c r="S6" s="196">
        <f t="shared" si="0"/>
        <v>14</v>
      </c>
      <c r="T6" s="196">
        <f t="shared" si="0"/>
        <v>15</v>
      </c>
      <c r="U6" s="196">
        <f t="shared" si="0"/>
        <v>16</v>
      </c>
      <c r="V6" s="136"/>
    </row>
    <row r="7" spans="1:23" ht="15" customHeight="1">
      <c r="A7" s="72"/>
      <c r="B7" s="72"/>
      <c r="C7" s="72"/>
      <c r="D7" s="72"/>
      <c r="E7" s="59" t="s">
        <v>88</v>
      </c>
      <c r="F7" s="67">
        <v>5897818.96</v>
      </c>
      <c r="G7" s="67">
        <v>1528361.96</v>
      </c>
      <c r="H7" s="67">
        <v>1327147.32</v>
      </c>
      <c r="I7" s="67">
        <v>201214.64</v>
      </c>
      <c r="J7" s="67">
        <v>0</v>
      </c>
      <c r="K7" s="77">
        <v>4369457</v>
      </c>
      <c r="L7" s="77">
        <v>0</v>
      </c>
      <c r="M7" s="77">
        <v>916908</v>
      </c>
      <c r="N7" s="77">
        <v>3042549</v>
      </c>
      <c r="O7" s="77">
        <v>0</v>
      </c>
      <c r="P7" s="77">
        <v>0</v>
      </c>
      <c r="Q7" s="77">
        <v>410000</v>
      </c>
      <c r="R7" s="77">
        <v>0</v>
      </c>
      <c r="S7" s="77">
        <v>0</v>
      </c>
      <c r="T7" s="77">
        <v>0</v>
      </c>
      <c r="U7" s="67">
        <v>0</v>
      </c>
      <c r="V7" s="197"/>
      <c r="W7" s="198"/>
    </row>
    <row r="8" spans="1:23" ht="15" customHeight="1">
      <c r="A8" s="72"/>
      <c r="B8" s="72"/>
      <c r="C8" s="72"/>
      <c r="D8" s="72" t="s">
        <v>98</v>
      </c>
      <c r="E8" s="59"/>
      <c r="F8" s="67">
        <v>5897818.96</v>
      </c>
      <c r="G8" s="67">
        <v>1528361.96</v>
      </c>
      <c r="H8" s="67">
        <v>1327147.32</v>
      </c>
      <c r="I8" s="67">
        <v>201214.64</v>
      </c>
      <c r="J8" s="67">
        <v>0</v>
      </c>
      <c r="K8" s="77">
        <v>4369457</v>
      </c>
      <c r="L8" s="77">
        <v>0</v>
      </c>
      <c r="M8" s="77">
        <v>916908</v>
      </c>
      <c r="N8" s="77">
        <v>3042549</v>
      </c>
      <c r="O8" s="77">
        <v>0</v>
      </c>
      <c r="P8" s="77">
        <v>0</v>
      </c>
      <c r="Q8" s="77">
        <v>410000</v>
      </c>
      <c r="R8" s="77">
        <v>0</v>
      </c>
      <c r="S8" s="77">
        <v>0</v>
      </c>
      <c r="T8" s="77">
        <v>0</v>
      </c>
      <c r="U8" s="67">
        <v>0</v>
      </c>
      <c r="V8" s="11"/>
      <c r="W8" s="11"/>
    </row>
    <row r="9" spans="1:23" ht="15" customHeight="1">
      <c r="A9" s="72"/>
      <c r="B9" s="72"/>
      <c r="C9" s="72"/>
      <c r="D9" s="72" t="s">
        <v>100</v>
      </c>
      <c r="E9" s="59" t="s">
        <v>148</v>
      </c>
      <c r="F9" s="67">
        <v>5897818.96</v>
      </c>
      <c r="G9" s="67">
        <v>1528361.96</v>
      </c>
      <c r="H9" s="67">
        <v>1327147.32</v>
      </c>
      <c r="I9" s="67">
        <v>201214.64</v>
      </c>
      <c r="J9" s="67">
        <v>0</v>
      </c>
      <c r="K9" s="77">
        <v>4369457</v>
      </c>
      <c r="L9" s="77">
        <v>0</v>
      </c>
      <c r="M9" s="77">
        <v>916908</v>
      </c>
      <c r="N9" s="77">
        <v>3042549</v>
      </c>
      <c r="O9" s="77">
        <v>0</v>
      </c>
      <c r="P9" s="77">
        <v>0</v>
      </c>
      <c r="Q9" s="77">
        <v>410000</v>
      </c>
      <c r="R9" s="77">
        <v>0</v>
      </c>
      <c r="S9" s="77">
        <v>0</v>
      </c>
      <c r="T9" s="77">
        <v>0</v>
      </c>
      <c r="U9" s="67">
        <v>0</v>
      </c>
      <c r="W9" s="11"/>
    </row>
    <row r="10" spans="1:21" ht="15" customHeight="1">
      <c r="A10" s="72" t="s">
        <v>102</v>
      </c>
      <c r="B10" s="72" t="s">
        <v>103</v>
      </c>
      <c r="C10" s="72" t="s">
        <v>103</v>
      </c>
      <c r="D10" s="72" t="s">
        <v>104</v>
      </c>
      <c r="E10" s="59" t="s">
        <v>149</v>
      </c>
      <c r="F10" s="67">
        <v>136526.72</v>
      </c>
      <c r="G10" s="67">
        <v>136526.72</v>
      </c>
      <c r="H10" s="67">
        <v>136526.72</v>
      </c>
      <c r="I10" s="67">
        <v>0</v>
      </c>
      <c r="J10" s="6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67">
        <v>0</v>
      </c>
    </row>
    <row r="11" spans="1:21" ht="15" customHeight="1">
      <c r="A11" s="72" t="s">
        <v>102</v>
      </c>
      <c r="B11" s="72" t="s">
        <v>103</v>
      </c>
      <c r="C11" s="72" t="s">
        <v>106</v>
      </c>
      <c r="D11" s="72" t="s">
        <v>104</v>
      </c>
      <c r="E11" s="59" t="s">
        <v>150</v>
      </c>
      <c r="F11" s="67">
        <v>68263.36</v>
      </c>
      <c r="G11" s="67">
        <v>68263.36</v>
      </c>
      <c r="H11" s="67">
        <v>68263.36</v>
      </c>
      <c r="I11" s="67">
        <v>0</v>
      </c>
      <c r="J11" s="6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67">
        <v>0</v>
      </c>
    </row>
    <row r="12" spans="1:21" ht="15" customHeight="1">
      <c r="A12" s="72" t="s">
        <v>102</v>
      </c>
      <c r="B12" s="72" t="s">
        <v>108</v>
      </c>
      <c r="C12" s="72" t="s">
        <v>111</v>
      </c>
      <c r="D12" s="72" t="s">
        <v>104</v>
      </c>
      <c r="E12" s="59" t="s">
        <v>151</v>
      </c>
      <c r="F12" s="67">
        <v>61728</v>
      </c>
      <c r="G12" s="67">
        <v>0</v>
      </c>
      <c r="H12" s="67">
        <v>0</v>
      </c>
      <c r="I12" s="67">
        <v>0</v>
      </c>
      <c r="J12" s="67">
        <v>0</v>
      </c>
      <c r="K12" s="77">
        <v>61728</v>
      </c>
      <c r="L12" s="77">
        <v>0</v>
      </c>
      <c r="M12" s="77">
        <v>0</v>
      </c>
      <c r="N12" s="77">
        <v>61728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67">
        <v>0</v>
      </c>
    </row>
    <row r="13" spans="1:21" ht="15" customHeight="1">
      <c r="A13" s="72" t="s">
        <v>102</v>
      </c>
      <c r="B13" s="72" t="s">
        <v>108</v>
      </c>
      <c r="C13" s="72" t="s">
        <v>103</v>
      </c>
      <c r="D13" s="72" t="s">
        <v>104</v>
      </c>
      <c r="E13" s="59" t="s">
        <v>152</v>
      </c>
      <c r="F13" s="67">
        <v>2001521</v>
      </c>
      <c r="G13" s="67">
        <v>0</v>
      </c>
      <c r="H13" s="67">
        <v>0</v>
      </c>
      <c r="I13" s="67">
        <v>0</v>
      </c>
      <c r="J13" s="67">
        <v>0</v>
      </c>
      <c r="K13" s="77">
        <v>2001521</v>
      </c>
      <c r="L13" s="77">
        <v>0</v>
      </c>
      <c r="M13" s="77">
        <v>0</v>
      </c>
      <c r="N13" s="77">
        <v>2001521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67">
        <v>0</v>
      </c>
    </row>
    <row r="14" spans="1:21" ht="15" customHeight="1">
      <c r="A14" s="72" t="s">
        <v>102</v>
      </c>
      <c r="B14" s="72" t="s">
        <v>108</v>
      </c>
      <c r="C14" s="72" t="s">
        <v>114</v>
      </c>
      <c r="D14" s="72" t="s">
        <v>104</v>
      </c>
      <c r="E14" s="59" t="s">
        <v>153</v>
      </c>
      <c r="F14" s="67">
        <v>414700</v>
      </c>
      <c r="G14" s="67">
        <v>0</v>
      </c>
      <c r="H14" s="67">
        <v>0</v>
      </c>
      <c r="I14" s="67">
        <v>0</v>
      </c>
      <c r="J14" s="67">
        <v>0</v>
      </c>
      <c r="K14" s="77">
        <v>414700</v>
      </c>
      <c r="L14" s="77">
        <v>0</v>
      </c>
      <c r="M14" s="77">
        <v>134000</v>
      </c>
      <c r="N14" s="77">
        <v>280700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67">
        <v>0</v>
      </c>
    </row>
    <row r="15" spans="1:21" ht="15" customHeight="1">
      <c r="A15" s="72" t="s">
        <v>102</v>
      </c>
      <c r="B15" s="72" t="s">
        <v>116</v>
      </c>
      <c r="C15" s="72" t="s">
        <v>114</v>
      </c>
      <c r="D15" s="72" t="s">
        <v>104</v>
      </c>
      <c r="E15" s="59" t="s">
        <v>154</v>
      </c>
      <c r="F15" s="67">
        <v>1000</v>
      </c>
      <c r="G15" s="67">
        <v>0</v>
      </c>
      <c r="H15" s="67">
        <v>0</v>
      </c>
      <c r="I15" s="67">
        <v>0</v>
      </c>
      <c r="J15" s="67">
        <v>0</v>
      </c>
      <c r="K15" s="77">
        <v>1000</v>
      </c>
      <c r="L15" s="77">
        <v>0</v>
      </c>
      <c r="M15" s="77">
        <v>0</v>
      </c>
      <c r="N15" s="77">
        <v>1000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67">
        <v>0</v>
      </c>
    </row>
    <row r="16" spans="1:21" ht="15" customHeight="1">
      <c r="A16" s="72" t="s">
        <v>102</v>
      </c>
      <c r="B16" s="72" t="s">
        <v>118</v>
      </c>
      <c r="C16" s="72" t="s">
        <v>109</v>
      </c>
      <c r="D16" s="72" t="s">
        <v>104</v>
      </c>
      <c r="E16" s="59" t="s">
        <v>155</v>
      </c>
      <c r="F16" s="67">
        <v>1115946.92</v>
      </c>
      <c r="G16" s="67">
        <v>1115946.92</v>
      </c>
      <c r="H16" s="67">
        <v>914732.28</v>
      </c>
      <c r="I16" s="67">
        <v>201214.64</v>
      </c>
      <c r="J16" s="6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67">
        <v>0</v>
      </c>
    </row>
    <row r="17" spans="1:21" ht="15" customHeight="1">
      <c r="A17" s="72" t="s">
        <v>102</v>
      </c>
      <c r="B17" s="72" t="s">
        <v>118</v>
      </c>
      <c r="C17" s="72" t="s">
        <v>120</v>
      </c>
      <c r="D17" s="72" t="s">
        <v>104</v>
      </c>
      <c r="E17" s="59" t="s">
        <v>156</v>
      </c>
      <c r="F17" s="67">
        <v>630500</v>
      </c>
      <c r="G17" s="67">
        <v>0</v>
      </c>
      <c r="H17" s="67">
        <v>0</v>
      </c>
      <c r="I17" s="67">
        <v>0</v>
      </c>
      <c r="J17" s="67">
        <v>0</v>
      </c>
      <c r="K17" s="77">
        <v>630500</v>
      </c>
      <c r="L17" s="77">
        <v>0</v>
      </c>
      <c r="M17" s="77">
        <v>218000</v>
      </c>
      <c r="N17" s="77">
        <v>2500</v>
      </c>
      <c r="O17" s="77">
        <v>0</v>
      </c>
      <c r="P17" s="77">
        <v>0</v>
      </c>
      <c r="Q17" s="77">
        <v>410000</v>
      </c>
      <c r="R17" s="77">
        <v>0</v>
      </c>
      <c r="S17" s="77">
        <v>0</v>
      </c>
      <c r="T17" s="77">
        <v>0</v>
      </c>
      <c r="U17" s="67">
        <v>0</v>
      </c>
    </row>
    <row r="18" spans="1:21" ht="15" customHeight="1">
      <c r="A18" s="72" t="s">
        <v>102</v>
      </c>
      <c r="B18" s="72" t="s">
        <v>118</v>
      </c>
      <c r="C18" s="72" t="s">
        <v>122</v>
      </c>
      <c r="D18" s="72" t="s">
        <v>104</v>
      </c>
      <c r="E18" s="59" t="s">
        <v>157</v>
      </c>
      <c r="F18" s="67">
        <v>1050008</v>
      </c>
      <c r="G18" s="67">
        <v>0</v>
      </c>
      <c r="H18" s="67">
        <v>0</v>
      </c>
      <c r="I18" s="67">
        <v>0</v>
      </c>
      <c r="J18" s="67">
        <v>0</v>
      </c>
      <c r="K18" s="77">
        <v>1050008</v>
      </c>
      <c r="L18" s="77">
        <v>0</v>
      </c>
      <c r="M18" s="77">
        <v>354908</v>
      </c>
      <c r="N18" s="77">
        <v>695100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67">
        <v>0</v>
      </c>
    </row>
    <row r="19" spans="1:21" ht="15" customHeight="1">
      <c r="A19" s="72" t="s">
        <v>102</v>
      </c>
      <c r="B19" s="72" t="s">
        <v>118</v>
      </c>
      <c r="C19" s="72" t="s">
        <v>114</v>
      </c>
      <c r="D19" s="72" t="s">
        <v>104</v>
      </c>
      <c r="E19" s="59" t="s">
        <v>158</v>
      </c>
      <c r="F19" s="67">
        <v>210000</v>
      </c>
      <c r="G19" s="67">
        <v>0</v>
      </c>
      <c r="H19" s="67">
        <v>0</v>
      </c>
      <c r="I19" s="67">
        <v>0</v>
      </c>
      <c r="J19" s="67">
        <v>0</v>
      </c>
      <c r="K19" s="77">
        <v>210000</v>
      </c>
      <c r="L19" s="77">
        <v>0</v>
      </c>
      <c r="M19" s="77">
        <v>210000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67">
        <v>0</v>
      </c>
    </row>
    <row r="20" spans="1:21" ht="15" customHeight="1">
      <c r="A20" s="72" t="s">
        <v>125</v>
      </c>
      <c r="B20" s="72" t="s">
        <v>126</v>
      </c>
      <c r="C20" s="72" t="s">
        <v>109</v>
      </c>
      <c r="D20" s="72" t="s">
        <v>104</v>
      </c>
      <c r="E20" s="59" t="s">
        <v>159</v>
      </c>
      <c r="F20" s="67">
        <v>105229.92</v>
      </c>
      <c r="G20" s="67">
        <v>105229.92</v>
      </c>
      <c r="H20" s="67">
        <v>105229.92</v>
      </c>
      <c r="I20" s="67">
        <v>0</v>
      </c>
      <c r="J20" s="6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67">
        <v>0</v>
      </c>
    </row>
    <row r="21" spans="1:21" ht="15" customHeight="1">
      <c r="A21" s="72" t="s">
        <v>130</v>
      </c>
      <c r="B21" s="72" t="s">
        <v>120</v>
      </c>
      <c r="C21" s="72" t="s">
        <v>109</v>
      </c>
      <c r="D21" s="72" t="s">
        <v>104</v>
      </c>
      <c r="E21" s="59" t="s">
        <v>160</v>
      </c>
      <c r="F21" s="67">
        <v>102395.04</v>
      </c>
      <c r="G21" s="67">
        <v>102395.04</v>
      </c>
      <c r="H21" s="67">
        <v>102395.04</v>
      </c>
      <c r="I21" s="67">
        <v>0</v>
      </c>
      <c r="J21" s="6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67">
        <v>0</v>
      </c>
    </row>
    <row r="22" ht="12.75" customHeight="1"/>
    <row r="23" ht="9.75" customHeight="1">
      <c r="E23" s="11"/>
    </row>
    <row r="38" ht="11.25">
      <c r="AB38" s="11"/>
    </row>
  </sheetData>
  <sheetProtection/>
  <mergeCells count="3">
    <mergeCell ref="D4:D5"/>
    <mergeCell ref="E4:E5"/>
    <mergeCell ref="F4:F5"/>
  </mergeCells>
  <printOptions horizontalCentered="1"/>
  <pageMargins left="0.275" right="0.11805555555555555" top="0.39305555555555555" bottom="0.9993055555555556" header="0.2361111111111111" footer="0.49930555555555556"/>
  <pageSetup fitToHeight="55" fitToWidth="1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49"/>
      <c r="B1" s="150"/>
      <c r="C1" s="150"/>
      <c r="D1" s="150"/>
      <c r="E1" s="150" t="s">
        <v>161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  <c r="IR1" s="188"/>
      <c r="IS1" s="188"/>
      <c r="IT1" s="188"/>
      <c r="IU1" s="188"/>
    </row>
    <row r="2" spans="1:255" ht="30" customHeight="1">
      <c r="A2" s="151" t="s">
        <v>8</v>
      </c>
      <c r="B2" s="152"/>
      <c r="C2" s="152"/>
      <c r="D2" s="152"/>
      <c r="E2" s="152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</row>
    <row r="3" spans="1:255" ht="15" customHeight="1">
      <c r="A3" s="153"/>
      <c r="B3" s="33"/>
      <c r="C3" s="33"/>
      <c r="D3" s="33"/>
      <c r="E3" s="150" t="s">
        <v>9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8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</row>
    <row r="4" spans="1:255" ht="15" customHeight="1">
      <c r="A4" s="154" t="s">
        <v>10</v>
      </c>
      <c r="B4" s="155"/>
      <c r="C4" s="154" t="s">
        <v>11</v>
      </c>
      <c r="D4" s="156"/>
      <c r="E4" s="155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</row>
    <row r="5" spans="1:255" ht="15" customHeight="1">
      <c r="A5" s="49" t="s">
        <v>12</v>
      </c>
      <c r="B5" s="54" t="s">
        <v>162</v>
      </c>
      <c r="C5" s="49" t="s">
        <v>163</v>
      </c>
      <c r="D5" s="54" t="s">
        <v>88</v>
      </c>
      <c r="E5" s="54" t="s">
        <v>164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  <c r="IR5" s="188"/>
      <c r="IS5" s="188"/>
      <c r="IT5" s="188"/>
      <c r="IU5" s="188"/>
    </row>
    <row r="6" spans="1:255" ht="15" customHeight="1">
      <c r="A6" s="157" t="s">
        <v>15</v>
      </c>
      <c r="B6" s="158">
        <v>5897818.96</v>
      </c>
      <c r="C6" s="159" t="s">
        <v>16</v>
      </c>
      <c r="D6" s="160">
        <f aca="true" t="shared" si="0" ref="D6:D32">E6</f>
        <v>0</v>
      </c>
      <c r="E6" s="158">
        <v>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  <c r="IL6" s="188"/>
      <c r="IM6" s="188"/>
      <c r="IN6" s="188"/>
      <c r="IO6" s="188"/>
      <c r="IP6" s="188"/>
      <c r="IQ6" s="188"/>
      <c r="IR6" s="188"/>
      <c r="IS6" s="188"/>
      <c r="IT6" s="188"/>
      <c r="IU6" s="188"/>
    </row>
    <row r="7" spans="1:255" ht="15" customHeight="1">
      <c r="A7" s="161" t="s">
        <v>24</v>
      </c>
      <c r="B7" s="158">
        <v>0</v>
      </c>
      <c r="C7" s="159" t="s">
        <v>19</v>
      </c>
      <c r="D7" s="160">
        <f t="shared" si="0"/>
        <v>0</v>
      </c>
      <c r="E7" s="158"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  <c r="IT7" s="188"/>
      <c r="IU7" s="188"/>
    </row>
    <row r="8" spans="1:255" ht="15" customHeight="1">
      <c r="A8" s="157" t="s">
        <v>27</v>
      </c>
      <c r="B8" s="67">
        <v>0</v>
      </c>
      <c r="C8" s="159" t="s">
        <v>22</v>
      </c>
      <c r="D8" s="160">
        <f t="shared" si="0"/>
        <v>0</v>
      </c>
      <c r="E8" s="158"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  <c r="IT8" s="188"/>
      <c r="IU8" s="188"/>
    </row>
    <row r="9" spans="1:255" ht="15" customHeight="1">
      <c r="A9" s="162"/>
      <c r="B9" s="67"/>
      <c r="C9" s="159" t="s">
        <v>25</v>
      </c>
      <c r="D9" s="160">
        <f t="shared" si="0"/>
        <v>0</v>
      </c>
      <c r="E9" s="158"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</row>
    <row r="10" spans="1:255" ht="15" customHeight="1">
      <c r="A10" s="162"/>
      <c r="B10" s="67"/>
      <c r="C10" s="159" t="s">
        <v>28</v>
      </c>
      <c r="D10" s="160">
        <f t="shared" si="0"/>
        <v>0</v>
      </c>
      <c r="E10" s="158"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</row>
    <row r="11" spans="1:255" ht="15" customHeight="1">
      <c r="A11" s="163"/>
      <c r="B11" s="67"/>
      <c r="C11" s="159" t="s">
        <v>31</v>
      </c>
      <c r="D11" s="160">
        <f t="shared" si="0"/>
        <v>0</v>
      </c>
      <c r="E11" s="158"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  <c r="IT11" s="188"/>
      <c r="IU11" s="188"/>
    </row>
    <row r="12" spans="1:255" ht="15" customHeight="1">
      <c r="A12" s="164"/>
      <c r="B12" s="67"/>
      <c r="C12" s="159" t="s">
        <v>33</v>
      </c>
      <c r="D12" s="160">
        <f t="shared" si="0"/>
        <v>0</v>
      </c>
      <c r="E12" s="158"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</row>
    <row r="13" spans="1:255" ht="15" customHeight="1">
      <c r="A13" s="164"/>
      <c r="B13" s="67"/>
      <c r="C13" s="159" t="s">
        <v>35</v>
      </c>
      <c r="D13" s="77">
        <f t="shared" si="0"/>
        <v>5690194</v>
      </c>
      <c r="E13" s="158">
        <v>5690194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</row>
    <row r="14" spans="1:255" ht="15" customHeight="1">
      <c r="A14" s="162"/>
      <c r="B14" s="67"/>
      <c r="C14" s="159" t="s">
        <v>36</v>
      </c>
      <c r="D14" s="165">
        <f t="shared" si="0"/>
        <v>105229.92</v>
      </c>
      <c r="E14" s="158">
        <v>105229.92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</row>
    <row r="15" spans="1:255" ht="15" customHeight="1">
      <c r="A15" s="162"/>
      <c r="B15" s="166"/>
      <c r="C15" s="159" t="s">
        <v>38</v>
      </c>
      <c r="D15" s="165">
        <f t="shared" si="0"/>
        <v>0</v>
      </c>
      <c r="E15" s="158"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188"/>
      <c r="IT15" s="188"/>
      <c r="IU15" s="188"/>
    </row>
    <row r="16" spans="1:255" ht="15" customHeight="1">
      <c r="A16" s="162"/>
      <c r="B16" s="158"/>
      <c r="C16" s="159" t="s">
        <v>40</v>
      </c>
      <c r="D16" s="165">
        <f t="shared" si="0"/>
        <v>0</v>
      </c>
      <c r="E16" s="158"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  <c r="IT16" s="188"/>
      <c r="IU16" s="188"/>
    </row>
    <row r="17" spans="1:255" ht="15" customHeight="1">
      <c r="A17" s="167"/>
      <c r="B17" s="158"/>
      <c r="C17" s="159" t="s">
        <v>42</v>
      </c>
      <c r="D17" s="165">
        <f t="shared" si="0"/>
        <v>0</v>
      </c>
      <c r="E17" s="158"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</row>
    <row r="18" spans="1:255" ht="15" customHeight="1">
      <c r="A18" s="157"/>
      <c r="B18" s="158"/>
      <c r="C18" s="159" t="s">
        <v>44</v>
      </c>
      <c r="D18" s="165">
        <f t="shared" si="0"/>
        <v>0</v>
      </c>
      <c r="E18" s="67"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88"/>
      <c r="IT18" s="188"/>
      <c r="IU18" s="188"/>
    </row>
    <row r="19" spans="1:255" ht="15" customHeight="1">
      <c r="A19" s="157"/>
      <c r="B19" s="158"/>
      <c r="C19" s="159" t="s">
        <v>46</v>
      </c>
      <c r="D19" s="165">
        <f t="shared" si="0"/>
        <v>0</v>
      </c>
      <c r="E19" s="166"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  <c r="IT19" s="188"/>
      <c r="IU19" s="188"/>
    </row>
    <row r="20" spans="1:255" ht="15" customHeight="1">
      <c r="A20" s="157"/>
      <c r="B20" s="158"/>
      <c r="C20" s="159" t="s">
        <v>48</v>
      </c>
      <c r="D20" s="165">
        <f t="shared" si="0"/>
        <v>0</v>
      </c>
      <c r="E20" s="168">
        <v>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88"/>
      <c r="IS20" s="188"/>
      <c r="IT20" s="188"/>
      <c r="IU20" s="188"/>
    </row>
    <row r="21" spans="1:255" ht="15" customHeight="1">
      <c r="A21" s="157"/>
      <c r="B21" s="158"/>
      <c r="C21" s="159" t="s">
        <v>50</v>
      </c>
      <c r="D21" s="165">
        <f t="shared" si="0"/>
        <v>0</v>
      </c>
      <c r="E21" s="158"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  <c r="IM21" s="188"/>
      <c r="IN21" s="188"/>
      <c r="IO21" s="188"/>
      <c r="IP21" s="188"/>
      <c r="IQ21" s="188"/>
      <c r="IR21" s="188"/>
      <c r="IS21" s="188"/>
      <c r="IT21" s="188"/>
      <c r="IU21" s="188"/>
    </row>
    <row r="22" spans="1:255" ht="15" customHeight="1">
      <c r="A22" s="157"/>
      <c r="B22" s="158"/>
      <c r="C22" s="159" t="s">
        <v>51</v>
      </c>
      <c r="D22" s="165">
        <f t="shared" si="0"/>
        <v>0</v>
      </c>
      <c r="E22" s="158"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  <c r="IG22" s="188"/>
      <c r="IH22" s="188"/>
      <c r="II22" s="188"/>
      <c r="IJ22" s="188"/>
      <c r="IK22" s="188"/>
      <c r="IL22" s="188"/>
      <c r="IM22" s="188"/>
      <c r="IN22" s="188"/>
      <c r="IO22" s="188"/>
      <c r="IP22" s="188"/>
      <c r="IQ22" s="188"/>
      <c r="IR22" s="188"/>
      <c r="IS22" s="188"/>
      <c r="IT22" s="188"/>
      <c r="IU22" s="188"/>
    </row>
    <row r="23" spans="1:255" ht="15" customHeight="1">
      <c r="A23" s="157"/>
      <c r="B23" s="67"/>
      <c r="C23" s="169" t="s">
        <v>52</v>
      </c>
      <c r="D23" s="165">
        <f t="shared" si="0"/>
        <v>0</v>
      </c>
      <c r="E23" s="168"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8"/>
      <c r="GW23" s="188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8"/>
      <c r="HQ23" s="188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  <c r="IG23" s="188"/>
      <c r="IH23" s="188"/>
      <c r="II23" s="188"/>
      <c r="IJ23" s="188"/>
      <c r="IK23" s="188"/>
      <c r="IL23" s="188"/>
      <c r="IM23" s="188"/>
      <c r="IN23" s="188"/>
      <c r="IO23" s="188"/>
      <c r="IP23" s="188"/>
      <c r="IQ23" s="188"/>
      <c r="IR23" s="188"/>
      <c r="IS23" s="188"/>
      <c r="IT23" s="188"/>
      <c r="IU23" s="188"/>
    </row>
    <row r="24" spans="1:255" ht="15" customHeight="1">
      <c r="A24" s="164"/>
      <c r="B24" s="170"/>
      <c r="C24" s="169" t="s">
        <v>53</v>
      </c>
      <c r="D24" s="165">
        <f t="shared" si="0"/>
        <v>102395.04</v>
      </c>
      <c r="E24" s="168">
        <v>102395.04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8"/>
      <c r="HB24" s="188"/>
      <c r="HC24" s="188"/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8"/>
      <c r="HO24" s="188"/>
      <c r="HP24" s="188"/>
      <c r="HQ24" s="188"/>
      <c r="HR24" s="188"/>
      <c r="HS24" s="188"/>
      <c r="HT24" s="188"/>
      <c r="HU24" s="188"/>
      <c r="HV24" s="188"/>
      <c r="HW24" s="188"/>
      <c r="HX24" s="188"/>
      <c r="HY24" s="188"/>
      <c r="HZ24" s="188"/>
      <c r="IA24" s="188"/>
      <c r="IB24" s="188"/>
      <c r="IC24" s="188"/>
      <c r="ID24" s="188"/>
      <c r="IE24" s="188"/>
      <c r="IF24" s="188"/>
      <c r="IG24" s="188"/>
      <c r="IH24" s="188"/>
      <c r="II24" s="188"/>
      <c r="IJ24" s="188"/>
      <c r="IK24" s="188"/>
      <c r="IL24" s="188"/>
      <c r="IM24" s="188"/>
      <c r="IN24" s="188"/>
      <c r="IO24" s="188"/>
      <c r="IP24" s="188"/>
      <c r="IQ24" s="188"/>
      <c r="IR24" s="188"/>
      <c r="IS24" s="188"/>
      <c r="IT24" s="188"/>
      <c r="IU24" s="188"/>
    </row>
    <row r="25" spans="1:255" ht="15" customHeight="1">
      <c r="A25" s="164"/>
      <c r="B25" s="170"/>
      <c r="C25" s="169" t="s">
        <v>54</v>
      </c>
      <c r="D25" s="165">
        <f t="shared" si="0"/>
        <v>0</v>
      </c>
      <c r="E25" s="168">
        <v>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  <c r="IR25" s="188"/>
      <c r="IS25" s="188"/>
      <c r="IT25" s="188"/>
      <c r="IU25" s="188"/>
    </row>
    <row r="26" spans="1:255" ht="12.75" customHeight="1">
      <c r="A26" s="164"/>
      <c r="B26" s="170"/>
      <c r="C26" s="77" t="s">
        <v>55</v>
      </c>
      <c r="D26" s="165">
        <f t="shared" si="0"/>
        <v>0</v>
      </c>
      <c r="E26" s="171"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  <c r="FW26" s="188"/>
      <c r="FX26" s="188"/>
      <c r="FY26" s="188"/>
      <c r="FZ26" s="188"/>
      <c r="GA26" s="188"/>
      <c r="GB26" s="188"/>
      <c r="GC26" s="188"/>
      <c r="GD26" s="188"/>
      <c r="GE26" s="188"/>
      <c r="GF26" s="188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  <c r="GT26" s="188"/>
      <c r="GU26" s="188"/>
      <c r="GV26" s="188"/>
      <c r="GW26" s="188"/>
      <c r="GX26" s="188"/>
      <c r="GY26" s="188"/>
      <c r="GZ26" s="188"/>
      <c r="HA26" s="188"/>
      <c r="HB26" s="188"/>
      <c r="HC26" s="188"/>
      <c r="HD26" s="188"/>
      <c r="HE26" s="188"/>
      <c r="HF26" s="188"/>
      <c r="HG26" s="188"/>
      <c r="HH26" s="188"/>
      <c r="HI26" s="188"/>
      <c r="HJ26" s="188"/>
      <c r="HK26" s="188"/>
      <c r="HL26" s="188"/>
      <c r="HM26" s="188"/>
      <c r="HN26" s="188"/>
      <c r="HO26" s="188"/>
      <c r="HP26" s="188"/>
      <c r="HQ26" s="188"/>
      <c r="HR26" s="188"/>
      <c r="HS26" s="188"/>
      <c r="HT26" s="188"/>
      <c r="HU26" s="188"/>
      <c r="HV26" s="188"/>
      <c r="HW26" s="188"/>
      <c r="HX26" s="188"/>
      <c r="HY26" s="188"/>
      <c r="HZ26" s="188"/>
      <c r="IA26" s="188"/>
      <c r="IB26" s="188"/>
      <c r="IC26" s="188"/>
      <c r="ID26" s="188"/>
      <c r="IE26" s="188"/>
      <c r="IF26" s="188"/>
      <c r="IG26" s="188"/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  <c r="IR26" s="188"/>
      <c r="IS26" s="188"/>
      <c r="IT26" s="188"/>
      <c r="IU26" s="188"/>
    </row>
    <row r="27" spans="1:255" ht="15" customHeight="1">
      <c r="A27" s="164"/>
      <c r="B27" s="170"/>
      <c r="C27" s="157" t="s">
        <v>56</v>
      </c>
      <c r="D27" s="165">
        <f t="shared" si="0"/>
        <v>0</v>
      </c>
      <c r="E27" s="172"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  <c r="HQ27" s="188"/>
      <c r="HR27" s="188"/>
      <c r="HS27" s="188"/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/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  <c r="IR27" s="188"/>
      <c r="IS27" s="188"/>
      <c r="IT27" s="188"/>
      <c r="IU27" s="188"/>
    </row>
    <row r="28" spans="1:255" ht="15" customHeight="1">
      <c r="A28" s="157"/>
      <c r="B28" s="67"/>
      <c r="C28" s="169" t="s">
        <v>57</v>
      </c>
      <c r="D28" s="165">
        <f t="shared" si="0"/>
        <v>0</v>
      </c>
      <c r="E28" s="168">
        <v>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  <c r="HH28" s="188"/>
      <c r="HI28" s="188"/>
      <c r="HJ28" s="188"/>
      <c r="HK28" s="188"/>
      <c r="HL28" s="188"/>
      <c r="HM28" s="188"/>
      <c r="HN28" s="188"/>
      <c r="HO28" s="188"/>
      <c r="HP28" s="188"/>
      <c r="HQ28" s="188"/>
      <c r="HR28" s="188"/>
      <c r="HS28" s="188"/>
      <c r="HT28" s="188"/>
      <c r="HU28" s="188"/>
      <c r="HV28" s="188"/>
      <c r="HW28" s="188"/>
      <c r="HX28" s="188"/>
      <c r="HY28" s="188"/>
      <c r="HZ28" s="188"/>
      <c r="IA28" s="188"/>
      <c r="IB28" s="188"/>
      <c r="IC28" s="188"/>
      <c r="ID28" s="188"/>
      <c r="IE28" s="188"/>
      <c r="IF28" s="188"/>
      <c r="IG28" s="188"/>
      <c r="IH28" s="188"/>
      <c r="II28" s="188"/>
      <c r="IJ28" s="188"/>
      <c r="IK28" s="188"/>
      <c r="IL28" s="188"/>
      <c r="IM28" s="188"/>
      <c r="IN28" s="188"/>
      <c r="IO28" s="188"/>
      <c r="IP28" s="188"/>
      <c r="IQ28" s="188"/>
      <c r="IR28" s="188"/>
      <c r="IS28" s="188"/>
      <c r="IT28" s="188"/>
      <c r="IU28" s="188"/>
    </row>
    <row r="29" spans="1:255" ht="15" customHeight="1">
      <c r="A29" s="157"/>
      <c r="B29" s="166"/>
      <c r="C29" s="169" t="s">
        <v>58</v>
      </c>
      <c r="D29" s="165">
        <f t="shared" si="0"/>
        <v>0</v>
      </c>
      <c r="E29" s="173"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  <c r="FX29" s="188"/>
      <c r="FY29" s="188"/>
      <c r="FZ29" s="188"/>
      <c r="GA29" s="188"/>
      <c r="GB29" s="188"/>
      <c r="GC29" s="188"/>
      <c r="GD29" s="188"/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  <c r="GT29" s="188"/>
      <c r="GU29" s="188"/>
      <c r="GV29" s="188"/>
      <c r="GW29" s="188"/>
      <c r="GX29" s="188"/>
      <c r="GY29" s="188"/>
      <c r="GZ29" s="188"/>
      <c r="HA29" s="188"/>
      <c r="HB29" s="188"/>
      <c r="HC29" s="188"/>
      <c r="HD29" s="188"/>
      <c r="HE29" s="188"/>
      <c r="HF29" s="188"/>
      <c r="HG29" s="188"/>
      <c r="HH29" s="188"/>
      <c r="HI29" s="188"/>
      <c r="HJ29" s="188"/>
      <c r="HK29" s="188"/>
      <c r="HL29" s="188"/>
      <c r="HM29" s="188"/>
      <c r="HN29" s="188"/>
      <c r="HO29" s="188"/>
      <c r="HP29" s="188"/>
      <c r="HQ29" s="188"/>
      <c r="HR29" s="188"/>
      <c r="HS29" s="188"/>
      <c r="HT29" s="188"/>
      <c r="HU29" s="188"/>
      <c r="HV29" s="188"/>
      <c r="HW29" s="188"/>
      <c r="HX29" s="188"/>
      <c r="HY29" s="188"/>
      <c r="HZ29" s="188"/>
      <c r="IA29" s="188"/>
      <c r="IB29" s="188"/>
      <c r="IC29" s="188"/>
      <c r="ID29" s="188"/>
      <c r="IE29" s="188"/>
      <c r="IF29" s="188"/>
      <c r="IG29" s="188"/>
      <c r="IH29" s="188"/>
      <c r="II29" s="188"/>
      <c r="IJ29" s="188"/>
      <c r="IK29" s="188"/>
      <c r="IL29" s="188"/>
      <c r="IM29" s="188"/>
      <c r="IN29" s="188"/>
      <c r="IO29" s="188"/>
      <c r="IP29" s="188"/>
      <c r="IQ29" s="188"/>
      <c r="IR29" s="188"/>
      <c r="IS29" s="188"/>
      <c r="IT29" s="188"/>
      <c r="IU29" s="188"/>
    </row>
    <row r="30" spans="1:255" ht="15" customHeight="1">
      <c r="A30" s="157"/>
      <c r="B30" s="67"/>
      <c r="C30" s="169" t="s">
        <v>59</v>
      </c>
      <c r="D30" s="165">
        <f t="shared" si="0"/>
        <v>0</v>
      </c>
      <c r="E30" s="174">
        <v>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  <c r="GA30" s="188"/>
      <c r="GB30" s="188"/>
      <c r="GC30" s="188"/>
      <c r="GD30" s="188"/>
      <c r="GE30" s="188"/>
      <c r="GF30" s="188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  <c r="GT30" s="188"/>
      <c r="GU30" s="188"/>
      <c r="GV30" s="188"/>
      <c r="GW30" s="188"/>
      <c r="GX30" s="188"/>
      <c r="GY30" s="188"/>
      <c r="GZ30" s="188"/>
      <c r="HA30" s="188"/>
      <c r="HB30" s="188"/>
      <c r="HC30" s="188"/>
      <c r="HD30" s="188"/>
      <c r="HE30" s="188"/>
      <c r="HF30" s="188"/>
      <c r="HG30" s="188"/>
      <c r="HH30" s="188"/>
      <c r="HI30" s="188"/>
      <c r="HJ30" s="188"/>
      <c r="HK30" s="188"/>
      <c r="HL30" s="188"/>
      <c r="HM30" s="188"/>
      <c r="HN30" s="188"/>
      <c r="HO30" s="188"/>
      <c r="HP30" s="188"/>
      <c r="HQ30" s="188"/>
      <c r="HR30" s="188"/>
      <c r="HS30" s="188"/>
      <c r="HT30" s="188"/>
      <c r="HU30" s="188"/>
      <c r="HV30" s="188"/>
      <c r="HW30" s="188"/>
      <c r="HX30" s="188"/>
      <c r="HY30" s="188"/>
      <c r="HZ30" s="188"/>
      <c r="IA30" s="188"/>
      <c r="IB30" s="188"/>
      <c r="IC30" s="188"/>
      <c r="ID30" s="188"/>
      <c r="IE30" s="188"/>
      <c r="IF30" s="188"/>
      <c r="IG30" s="188"/>
      <c r="IH30" s="188"/>
      <c r="II30" s="188"/>
      <c r="IJ30" s="188"/>
      <c r="IK30" s="188"/>
      <c r="IL30" s="188"/>
      <c r="IM30" s="188"/>
      <c r="IN30" s="188"/>
      <c r="IO30" s="188"/>
      <c r="IP30" s="188"/>
      <c r="IQ30" s="188"/>
      <c r="IR30" s="188"/>
      <c r="IS30" s="188"/>
      <c r="IT30" s="188"/>
      <c r="IU30" s="188"/>
    </row>
    <row r="31" spans="1:255" ht="15" customHeight="1">
      <c r="A31" s="164"/>
      <c r="B31" s="67"/>
      <c r="C31" s="157" t="s">
        <v>60</v>
      </c>
      <c r="D31" s="165">
        <f t="shared" si="0"/>
        <v>0</v>
      </c>
      <c r="E31" s="174">
        <v>0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8"/>
      <c r="HB31" s="188"/>
      <c r="HC31" s="188"/>
      <c r="HD31" s="188"/>
      <c r="HE31" s="188"/>
      <c r="HF31" s="188"/>
      <c r="HG31" s="188"/>
      <c r="HH31" s="188"/>
      <c r="HI31" s="188"/>
      <c r="HJ31" s="188"/>
      <c r="HK31" s="188"/>
      <c r="HL31" s="188"/>
      <c r="HM31" s="188"/>
      <c r="HN31" s="188"/>
      <c r="HO31" s="188"/>
      <c r="HP31" s="188"/>
      <c r="HQ31" s="188"/>
      <c r="HR31" s="188"/>
      <c r="HS31" s="188"/>
      <c r="HT31" s="188"/>
      <c r="HU31" s="188"/>
      <c r="HV31" s="188"/>
      <c r="HW31" s="188"/>
      <c r="HX31" s="188"/>
      <c r="HY31" s="188"/>
      <c r="HZ31" s="188"/>
      <c r="IA31" s="188"/>
      <c r="IB31" s="188"/>
      <c r="IC31" s="188"/>
      <c r="ID31" s="188"/>
      <c r="IE31" s="188"/>
      <c r="IF31" s="188"/>
      <c r="IG31" s="188"/>
      <c r="IH31" s="188"/>
      <c r="II31" s="188"/>
      <c r="IJ31" s="188"/>
      <c r="IK31" s="188"/>
      <c r="IL31" s="188"/>
      <c r="IM31" s="188"/>
      <c r="IN31" s="188"/>
      <c r="IO31" s="188"/>
      <c r="IP31" s="188"/>
      <c r="IQ31" s="188"/>
      <c r="IR31" s="188"/>
      <c r="IS31" s="188"/>
      <c r="IT31" s="188"/>
      <c r="IU31" s="188"/>
    </row>
    <row r="32" spans="1:255" ht="15" customHeight="1">
      <c r="A32" s="157"/>
      <c r="B32" s="158"/>
      <c r="C32" s="157" t="s">
        <v>61</v>
      </c>
      <c r="D32" s="165">
        <f t="shared" si="0"/>
        <v>0</v>
      </c>
      <c r="E32" s="166">
        <v>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188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  <c r="GA32" s="188"/>
      <c r="GB32" s="188"/>
      <c r="GC32" s="188"/>
      <c r="GD32" s="188"/>
      <c r="GE32" s="188"/>
      <c r="GF32" s="188"/>
      <c r="GG32" s="188"/>
      <c r="GH32" s="188"/>
      <c r="GI32" s="188"/>
      <c r="GJ32" s="188"/>
      <c r="GK32" s="188"/>
      <c r="GL32" s="188"/>
      <c r="GM32" s="188"/>
      <c r="GN32" s="188"/>
      <c r="GO32" s="188"/>
      <c r="GP32" s="188"/>
      <c r="GQ32" s="188"/>
      <c r="GR32" s="188"/>
      <c r="GS32" s="188"/>
      <c r="GT32" s="188"/>
      <c r="GU32" s="188"/>
      <c r="GV32" s="188"/>
      <c r="GW32" s="188"/>
      <c r="GX32" s="188"/>
      <c r="GY32" s="188"/>
      <c r="GZ32" s="188"/>
      <c r="HA32" s="188"/>
      <c r="HB32" s="188"/>
      <c r="HC32" s="188"/>
      <c r="HD32" s="188"/>
      <c r="HE32" s="188"/>
      <c r="HF32" s="188"/>
      <c r="HG32" s="188"/>
      <c r="HH32" s="188"/>
      <c r="HI32" s="188"/>
      <c r="HJ32" s="188"/>
      <c r="HK32" s="188"/>
      <c r="HL32" s="188"/>
      <c r="HM32" s="188"/>
      <c r="HN32" s="188"/>
      <c r="HO32" s="188"/>
      <c r="HP32" s="188"/>
      <c r="HQ32" s="188"/>
      <c r="HR32" s="188"/>
      <c r="HS32" s="188"/>
      <c r="HT32" s="188"/>
      <c r="HU32" s="188"/>
      <c r="HV32" s="188"/>
      <c r="HW32" s="188"/>
      <c r="HX32" s="188"/>
      <c r="HY32" s="188"/>
      <c r="HZ32" s="188"/>
      <c r="IA32" s="188"/>
      <c r="IB32" s="188"/>
      <c r="IC32" s="188"/>
      <c r="ID32" s="188"/>
      <c r="IE32" s="188"/>
      <c r="IF32" s="188"/>
      <c r="IG32" s="188"/>
      <c r="IH32" s="188"/>
      <c r="II32" s="188"/>
      <c r="IJ32" s="188"/>
      <c r="IK32" s="188"/>
      <c r="IL32" s="188"/>
      <c r="IM32" s="188"/>
      <c r="IN32" s="188"/>
      <c r="IO32" s="188"/>
      <c r="IP32" s="188"/>
      <c r="IQ32" s="188"/>
      <c r="IR32" s="188"/>
      <c r="IS32" s="188"/>
      <c r="IT32" s="188"/>
      <c r="IU32" s="188"/>
    </row>
    <row r="33" spans="1:255" ht="15" customHeight="1">
      <c r="A33" s="175" t="s">
        <v>62</v>
      </c>
      <c r="B33" s="158">
        <f>B6+B7+B8</f>
        <v>5897818.96</v>
      </c>
      <c r="C33" s="176" t="s">
        <v>63</v>
      </c>
      <c r="D33" s="165">
        <f>SUM(D6:D32)</f>
        <v>5897818.96</v>
      </c>
      <c r="E33" s="67">
        <f>SUM(E6:E32)</f>
        <v>5897818.96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188"/>
      <c r="FG33" s="188"/>
      <c r="FH33" s="188"/>
      <c r="FI33" s="188"/>
      <c r="FJ33" s="188"/>
      <c r="FK33" s="188"/>
      <c r="FL33" s="188"/>
      <c r="FM33" s="188"/>
      <c r="FN33" s="188"/>
      <c r="FO33" s="188"/>
      <c r="FP33" s="188"/>
      <c r="FQ33" s="188"/>
      <c r="FR33" s="188"/>
      <c r="FS33" s="188"/>
      <c r="FT33" s="188"/>
      <c r="FU33" s="188"/>
      <c r="FV33" s="188"/>
      <c r="FW33" s="188"/>
      <c r="FX33" s="188"/>
      <c r="FY33" s="188"/>
      <c r="FZ33" s="188"/>
      <c r="GA33" s="188"/>
      <c r="GB33" s="188"/>
      <c r="GC33" s="188"/>
      <c r="GD33" s="188"/>
      <c r="GE33" s="188"/>
      <c r="GF33" s="188"/>
      <c r="GG33" s="188"/>
      <c r="GH33" s="188"/>
      <c r="GI33" s="188"/>
      <c r="GJ33" s="188"/>
      <c r="GK33" s="188"/>
      <c r="GL33" s="188"/>
      <c r="GM33" s="188"/>
      <c r="GN33" s="188"/>
      <c r="GO33" s="188"/>
      <c r="GP33" s="188"/>
      <c r="GQ33" s="188"/>
      <c r="GR33" s="188"/>
      <c r="GS33" s="188"/>
      <c r="GT33" s="188"/>
      <c r="GU33" s="188"/>
      <c r="GV33" s="188"/>
      <c r="GW33" s="188"/>
      <c r="GX33" s="188"/>
      <c r="GY33" s="188"/>
      <c r="GZ33" s="188"/>
      <c r="HA33" s="188"/>
      <c r="HB33" s="188"/>
      <c r="HC33" s="188"/>
      <c r="HD33" s="188"/>
      <c r="HE33" s="188"/>
      <c r="HF33" s="188"/>
      <c r="HG33" s="188"/>
      <c r="HH33" s="188"/>
      <c r="HI33" s="188"/>
      <c r="HJ33" s="188"/>
      <c r="HK33" s="188"/>
      <c r="HL33" s="188"/>
      <c r="HM33" s="188"/>
      <c r="HN33" s="188"/>
      <c r="HO33" s="188"/>
      <c r="HP33" s="188"/>
      <c r="HQ33" s="188"/>
      <c r="HR33" s="188"/>
      <c r="HS33" s="188"/>
      <c r="HT33" s="188"/>
      <c r="HU33" s="188"/>
      <c r="HV33" s="188"/>
      <c r="HW33" s="188"/>
      <c r="HX33" s="188"/>
      <c r="HY33" s="188"/>
      <c r="HZ33" s="188"/>
      <c r="IA33" s="188"/>
      <c r="IB33" s="188"/>
      <c r="IC33" s="188"/>
      <c r="ID33" s="188"/>
      <c r="IE33" s="188"/>
      <c r="IF33" s="188"/>
      <c r="IG33" s="188"/>
      <c r="IH33" s="188"/>
      <c r="II33" s="188"/>
      <c r="IJ33" s="188"/>
      <c r="IK33" s="188"/>
      <c r="IL33" s="188"/>
      <c r="IM33" s="188"/>
      <c r="IN33" s="188"/>
      <c r="IO33" s="188"/>
      <c r="IP33" s="188"/>
      <c r="IQ33" s="188"/>
      <c r="IR33" s="188"/>
      <c r="IS33" s="188"/>
      <c r="IT33" s="188"/>
      <c r="IU33" s="188"/>
    </row>
    <row r="34" spans="1:255" ht="15" customHeight="1">
      <c r="A34" s="157" t="s">
        <v>165</v>
      </c>
      <c r="B34" s="158">
        <v>0</v>
      </c>
      <c r="C34" s="177" t="s">
        <v>65</v>
      </c>
      <c r="D34" s="165">
        <f>B34</f>
        <v>0</v>
      </c>
      <c r="E34" s="178">
        <f>D34</f>
        <v>0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188"/>
      <c r="FG34" s="188"/>
      <c r="FH34" s="188"/>
      <c r="FI34" s="188"/>
      <c r="FJ34" s="188"/>
      <c r="FK34" s="188"/>
      <c r="FL34" s="188"/>
      <c r="FM34" s="188"/>
      <c r="FN34" s="188"/>
      <c r="FO34" s="188"/>
      <c r="FP34" s="188"/>
      <c r="FQ34" s="188"/>
      <c r="FR34" s="188"/>
      <c r="FS34" s="188"/>
      <c r="FT34" s="188"/>
      <c r="FU34" s="188"/>
      <c r="FV34" s="188"/>
      <c r="FW34" s="188"/>
      <c r="FX34" s="188"/>
      <c r="FY34" s="188"/>
      <c r="FZ34" s="188"/>
      <c r="GA34" s="188"/>
      <c r="GB34" s="188"/>
      <c r="GC34" s="188"/>
      <c r="GD34" s="188"/>
      <c r="GE34" s="188"/>
      <c r="GF34" s="188"/>
      <c r="GG34" s="188"/>
      <c r="GH34" s="188"/>
      <c r="GI34" s="188"/>
      <c r="GJ34" s="188"/>
      <c r="GK34" s="188"/>
      <c r="GL34" s="188"/>
      <c r="GM34" s="188"/>
      <c r="GN34" s="188"/>
      <c r="GO34" s="188"/>
      <c r="GP34" s="188"/>
      <c r="GQ34" s="188"/>
      <c r="GR34" s="188"/>
      <c r="GS34" s="188"/>
      <c r="GT34" s="188"/>
      <c r="GU34" s="188"/>
      <c r="GV34" s="188"/>
      <c r="GW34" s="188"/>
      <c r="GX34" s="188"/>
      <c r="GY34" s="188"/>
      <c r="GZ34" s="188"/>
      <c r="HA34" s="188"/>
      <c r="HB34" s="188"/>
      <c r="HC34" s="188"/>
      <c r="HD34" s="188"/>
      <c r="HE34" s="188"/>
      <c r="HF34" s="188"/>
      <c r="HG34" s="188"/>
      <c r="HH34" s="188"/>
      <c r="HI34" s="188"/>
      <c r="HJ34" s="188"/>
      <c r="HK34" s="188"/>
      <c r="HL34" s="188"/>
      <c r="HM34" s="188"/>
      <c r="HN34" s="188"/>
      <c r="HO34" s="188"/>
      <c r="HP34" s="188"/>
      <c r="HQ34" s="188"/>
      <c r="HR34" s="188"/>
      <c r="HS34" s="188"/>
      <c r="HT34" s="188"/>
      <c r="HU34" s="188"/>
      <c r="HV34" s="188"/>
      <c r="HW34" s="188"/>
      <c r="HX34" s="188"/>
      <c r="HY34" s="188"/>
      <c r="HZ34" s="188"/>
      <c r="IA34" s="188"/>
      <c r="IB34" s="188"/>
      <c r="IC34" s="188"/>
      <c r="ID34" s="188"/>
      <c r="IE34" s="188"/>
      <c r="IF34" s="188"/>
      <c r="IG34" s="188"/>
      <c r="IH34" s="188"/>
      <c r="II34" s="188"/>
      <c r="IJ34" s="188"/>
      <c r="IK34" s="188"/>
      <c r="IL34" s="188"/>
      <c r="IM34" s="188"/>
      <c r="IN34" s="188"/>
      <c r="IO34" s="188"/>
      <c r="IP34" s="188"/>
      <c r="IQ34" s="188"/>
      <c r="IR34" s="188"/>
      <c r="IS34" s="188"/>
      <c r="IT34" s="188"/>
      <c r="IU34" s="188"/>
    </row>
    <row r="35" spans="1:255" ht="15" customHeight="1">
      <c r="A35" s="157" t="s">
        <v>67</v>
      </c>
      <c r="B35" s="158">
        <v>0</v>
      </c>
      <c r="C35" s="179"/>
      <c r="D35" s="174"/>
      <c r="E35" s="174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188"/>
      <c r="FG35" s="188"/>
      <c r="FH35" s="188"/>
      <c r="FI35" s="188"/>
      <c r="FJ35" s="188"/>
      <c r="FK35" s="188"/>
      <c r="FL35" s="188"/>
      <c r="FM35" s="188"/>
      <c r="FN35" s="188"/>
      <c r="FO35" s="188"/>
      <c r="FP35" s="188"/>
      <c r="FQ35" s="188"/>
      <c r="FR35" s="188"/>
      <c r="FS35" s="188"/>
      <c r="FT35" s="188"/>
      <c r="FU35" s="188"/>
      <c r="FV35" s="188"/>
      <c r="FW35" s="188"/>
      <c r="FX35" s="188"/>
      <c r="FY35" s="188"/>
      <c r="FZ35" s="188"/>
      <c r="GA35" s="188"/>
      <c r="GB35" s="188"/>
      <c r="GC35" s="188"/>
      <c r="GD35" s="188"/>
      <c r="GE35" s="188"/>
      <c r="GF35" s="188"/>
      <c r="GG35" s="188"/>
      <c r="GH35" s="188"/>
      <c r="GI35" s="188"/>
      <c r="GJ35" s="188"/>
      <c r="GK35" s="188"/>
      <c r="GL35" s="188"/>
      <c r="GM35" s="188"/>
      <c r="GN35" s="188"/>
      <c r="GO35" s="188"/>
      <c r="GP35" s="188"/>
      <c r="GQ35" s="188"/>
      <c r="GR35" s="188"/>
      <c r="GS35" s="188"/>
      <c r="GT35" s="188"/>
      <c r="GU35" s="188"/>
      <c r="GV35" s="188"/>
      <c r="GW35" s="188"/>
      <c r="GX35" s="188"/>
      <c r="GY35" s="188"/>
      <c r="GZ35" s="188"/>
      <c r="HA35" s="188"/>
      <c r="HB35" s="188"/>
      <c r="HC35" s="188"/>
      <c r="HD35" s="188"/>
      <c r="HE35" s="188"/>
      <c r="HF35" s="188"/>
      <c r="HG35" s="188"/>
      <c r="HH35" s="188"/>
      <c r="HI35" s="188"/>
      <c r="HJ35" s="188"/>
      <c r="HK35" s="188"/>
      <c r="HL35" s="188"/>
      <c r="HM35" s="188"/>
      <c r="HN35" s="188"/>
      <c r="HO35" s="188"/>
      <c r="HP35" s="188"/>
      <c r="HQ35" s="188"/>
      <c r="HR35" s="188"/>
      <c r="HS35" s="188"/>
      <c r="HT35" s="188"/>
      <c r="HU35" s="188"/>
      <c r="HV35" s="188"/>
      <c r="HW35" s="188"/>
      <c r="HX35" s="188"/>
      <c r="HY35" s="188"/>
      <c r="HZ35" s="188"/>
      <c r="IA35" s="188"/>
      <c r="IB35" s="188"/>
      <c r="IC35" s="188"/>
      <c r="ID35" s="188"/>
      <c r="IE35" s="188"/>
      <c r="IF35" s="188"/>
      <c r="IG35" s="188"/>
      <c r="IH35" s="188"/>
      <c r="II35" s="188"/>
      <c r="IJ35" s="188"/>
      <c r="IK35" s="188"/>
      <c r="IL35" s="188"/>
      <c r="IM35" s="188"/>
      <c r="IN35" s="188"/>
      <c r="IO35" s="188"/>
      <c r="IP35" s="188"/>
      <c r="IQ35" s="188"/>
      <c r="IR35" s="188"/>
      <c r="IS35" s="188"/>
      <c r="IT35" s="188"/>
      <c r="IU35" s="188"/>
    </row>
    <row r="36" spans="1:255" ht="15" customHeight="1">
      <c r="A36" s="157" t="s">
        <v>69</v>
      </c>
      <c r="B36" s="67">
        <v>0</v>
      </c>
      <c r="C36" s="179"/>
      <c r="D36" s="67"/>
      <c r="E36" s="18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  <c r="GT36" s="188"/>
      <c r="GU36" s="188"/>
      <c r="GV36" s="188"/>
      <c r="GW36" s="188"/>
      <c r="GX36" s="188"/>
      <c r="GY36" s="188"/>
      <c r="GZ36" s="188"/>
      <c r="HA36" s="188"/>
      <c r="HB36" s="188"/>
      <c r="HC36" s="188"/>
      <c r="HD36" s="188"/>
      <c r="HE36" s="188"/>
      <c r="HF36" s="188"/>
      <c r="HG36" s="188"/>
      <c r="HH36" s="188"/>
      <c r="HI36" s="188"/>
      <c r="HJ36" s="188"/>
      <c r="HK36" s="188"/>
      <c r="HL36" s="188"/>
      <c r="HM36" s="188"/>
      <c r="HN36" s="188"/>
      <c r="HO36" s="188"/>
      <c r="HP36" s="188"/>
      <c r="HQ36" s="188"/>
      <c r="HR36" s="188"/>
      <c r="HS36" s="188"/>
      <c r="HT36" s="188"/>
      <c r="HU36" s="188"/>
      <c r="HV36" s="188"/>
      <c r="HW36" s="188"/>
      <c r="HX36" s="188"/>
      <c r="HY36" s="188"/>
      <c r="HZ36" s="188"/>
      <c r="IA36" s="188"/>
      <c r="IB36" s="188"/>
      <c r="IC36" s="188"/>
      <c r="ID36" s="188"/>
      <c r="IE36" s="188"/>
      <c r="IF36" s="188"/>
      <c r="IG36" s="188"/>
      <c r="IH36" s="188"/>
      <c r="II36" s="188"/>
      <c r="IJ36" s="188"/>
      <c r="IK36" s="188"/>
      <c r="IL36" s="188"/>
      <c r="IM36" s="188"/>
      <c r="IN36" s="188"/>
      <c r="IO36" s="188"/>
      <c r="IP36" s="188"/>
      <c r="IQ36" s="188"/>
      <c r="IR36" s="188"/>
      <c r="IS36" s="188"/>
      <c r="IT36" s="188"/>
      <c r="IU36" s="188"/>
    </row>
    <row r="37" spans="1:255" ht="15" customHeight="1">
      <c r="A37" s="163"/>
      <c r="B37" s="174"/>
      <c r="C37" s="181"/>
      <c r="D37" s="67"/>
      <c r="E37" s="182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  <c r="IL37" s="188"/>
      <c r="IM37" s="188"/>
      <c r="IN37" s="188"/>
      <c r="IO37" s="188"/>
      <c r="IP37" s="188"/>
      <c r="IQ37" s="188"/>
      <c r="IR37" s="188"/>
      <c r="IS37" s="188"/>
      <c r="IT37" s="188"/>
      <c r="IU37" s="188"/>
    </row>
    <row r="38" spans="1:255" ht="15" customHeight="1">
      <c r="A38" s="175" t="s">
        <v>71</v>
      </c>
      <c r="B38" s="180">
        <f>B33+B34</f>
        <v>5897818.96</v>
      </c>
      <c r="C38" s="183" t="s">
        <v>72</v>
      </c>
      <c r="D38" s="184">
        <f>D33+D34</f>
        <v>5897818.96</v>
      </c>
      <c r="E38" s="67">
        <f>E33+E34</f>
        <v>5897818.96</v>
      </c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9"/>
      <c r="FG38" s="189"/>
      <c r="FH38" s="189"/>
      <c r="FI38" s="189"/>
      <c r="FJ38" s="189"/>
      <c r="FK38" s="189"/>
      <c r="FL38" s="189"/>
      <c r="FM38" s="189"/>
      <c r="FN38" s="189"/>
      <c r="FO38" s="189"/>
      <c r="FP38" s="189"/>
      <c r="FQ38" s="189"/>
      <c r="FR38" s="189"/>
      <c r="FS38" s="189"/>
      <c r="FT38" s="189"/>
      <c r="FU38" s="189"/>
      <c r="FV38" s="189"/>
      <c r="FW38" s="189"/>
      <c r="FX38" s="189"/>
      <c r="FY38" s="189"/>
      <c r="FZ38" s="189"/>
      <c r="GA38" s="189"/>
      <c r="GB38" s="189"/>
      <c r="GC38" s="189"/>
      <c r="GD38" s="189"/>
      <c r="GE38" s="189"/>
      <c r="GF38" s="189"/>
      <c r="GG38" s="189"/>
      <c r="GH38" s="189"/>
      <c r="GI38" s="189"/>
      <c r="GJ38" s="189"/>
      <c r="GK38" s="189"/>
      <c r="GL38" s="189"/>
      <c r="GM38" s="189"/>
      <c r="GN38" s="189"/>
      <c r="GO38" s="189"/>
      <c r="GP38" s="189"/>
      <c r="GQ38" s="189"/>
      <c r="GR38" s="189"/>
      <c r="GS38" s="189"/>
      <c r="GT38" s="189"/>
      <c r="GU38" s="189"/>
      <c r="GV38" s="189"/>
      <c r="GW38" s="189"/>
      <c r="GX38" s="189"/>
      <c r="GY38" s="189"/>
      <c r="GZ38" s="189"/>
      <c r="HA38" s="189"/>
      <c r="HB38" s="189"/>
      <c r="HC38" s="189"/>
      <c r="HD38" s="189"/>
      <c r="HE38" s="189"/>
      <c r="HF38" s="189"/>
      <c r="HG38" s="189"/>
      <c r="HH38" s="189"/>
      <c r="HI38" s="189"/>
      <c r="HJ38" s="189"/>
      <c r="HK38" s="189"/>
      <c r="HL38" s="189"/>
      <c r="HM38" s="189"/>
      <c r="HN38" s="189"/>
      <c r="HO38" s="189"/>
      <c r="HP38" s="189"/>
      <c r="HQ38" s="189"/>
      <c r="HR38" s="189"/>
      <c r="HS38" s="189"/>
      <c r="HT38" s="189"/>
      <c r="HU38" s="189"/>
      <c r="HV38" s="189"/>
      <c r="HW38" s="189"/>
      <c r="HX38" s="189"/>
      <c r="HY38" s="189"/>
      <c r="HZ38" s="189"/>
      <c r="IA38" s="189"/>
      <c r="IB38" s="189"/>
      <c r="IC38" s="189"/>
      <c r="ID38" s="189"/>
      <c r="IE38" s="189"/>
      <c r="IF38" s="189"/>
      <c r="IG38" s="189"/>
      <c r="IH38" s="189"/>
      <c r="II38" s="189"/>
      <c r="IJ38" s="189"/>
      <c r="IK38" s="189"/>
      <c r="IL38" s="189"/>
      <c r="IM38" s="189"/>
      <c r="IN38" s="189"/>
      <c r="IO38" s="189"/>
      <c r="IP38" s="189"/>
      <c r="IQ38" s="189"/>
      <c r="IR38" s="189"/>
      <c r="IS38" s="189"/>
      <c r="IT38" s="189"/>
      <c r="IU38" s="189"/>
    </row>
    <row r="39" ht="15" customHeight="1"/>
    <row r="40" spans="1:255" ht="15" customHeight="1">
      <c r="A40" s="40"/>
      <c r="B40" s="40"/>
      <c r="C40" s="40"/>
      <c r="D40" s="40"/>
      <c r="E40" s="186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  <c r="IL40" s="188"/>
      <c r="IM40" s="188"/>
      <c r="IN40" s="188"/>
      <c r="IO40" s="188"/>
      <c r="IP40" s="188"/>
      <c r="IQ40" s="188"/>
      <c r="IR40" s="188"/>
      <c r="IS40" s="188"/>
      <c r="IT40" s="188"/>
      <c r="IU40" s="188"/>
    </row>
    <row r="41" ht="15" customHeight="1">
      <c r="C41" s="11"/>
    </row>
  </sheetData>
  <sheetProtection/>
  <printOptions horizontalCentered="1"/>
  <pageMargins left="0.5902777777777778" right="0.5902777777777778" top="0.1597222222222222" bottom="0.20972222222222223" header="0.6" footer="0.25972222222222224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1.660156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89"/>
      <c r="B1" s="89"/>
      <c r="C1" s="119"/>
      <c r="D1" s="119"/>
      <c r="E1" s="120"/>
      <c r="F1" s="121"/>
      <c r="G1" s="121"/>
      <c r="H1" s="121"/>
      <c r="I1" s="121"/>
      <c r="J1" s="121"/>
      <c r="K1" s="121"/>
      <c r="L1" s="121"/>
      <c r="M1" s="121"/>
      <c r="N1" s="121"/>
      <c r="O1" s="89"/>
      <c r="P1" s="89"/>
      <c r="Q1" s="89"/>
      <c r="R1" s="89"/>
      <c r="S1" s="89"/>
      <c r="T1" s="119" t="s">
        <v>166</v>
      </c>
      <c r="U1" s="120"/>
      <c r="V1" s="120"/>
      <c r="W1" s="136"/>
    </row>
    <row r="2" spans="1:23" ht="19.5" customHeight="1">
      <c r="A2" s="122" t="s">
        <v>167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37"/>
      <c r="V2" s="138"/>
      <c r="W2" s="139"/>
    </row>
    <row r="3" spans="1:23" ht="18.75" customHeight="1">
      <c r="A3" s="94"/>
      <c r="B3" s="94"/>
      <c r="C3" s="124"/>
      <c r="D3" s="124"/>
      <c r="E3" s="120"/>
      <c r="F3" s="121"/>
      <c r="G3" s="121"/>
      <c r="H3" s="121"/>
      <c r="I3" s="121"/>
      <c r="J3" s="121"/>
      <c r="K3" s="121"/>
      <c r="L3" s="121"/>
      <c r="M3" s="121"/>
      <c r="N3" s="121"/>
      <c r="O3" s="94"/>
      <c r="P3" s="94"/>
      <c r="Q3" s="94"/>
      <c r="R3" s="94"/>
      <c r="S3" s="94"/>
      <c r="T3" s="119" t="s">
        <v>9</v>
      </c>
      <c r="U3" s="120"/>
      <c r="V3" s="140"/>
      <c r="W3" s="136"/>
    </row>
    <row r="4" spans="1:23" ht="17.25" customHeight="1">
      <c r="A4" s="64" t="s">
        <v>75</v>
      </c>
      <c r="B4" s="64"/>
      <c r="C4" s="64"/>
      <c r="D4" s="49" t="s">
        <v>76</v>
      </c>
      <c r="E4" s="125" t="s">
        <v>168</v>
      </c>
      <c r="F4" s="49" t="s">
        <v>88</v>
      </c>
      <c r="G4" s="99" t="s">
        <v>136</v>
      </c>
      <c r="H4" s="99"/>
      <c r="I4" s="99"/>
      <c r="J4" s="99"/>
      <c r="K4" s="103" t="s">
        <v>137</v>
      </c>
      <c r="L4" s="103"/>
      <c r="M4" s="103"/>
      <c r="N4" s="103"/>
      <c r="O4" s="103"/>
      <c r="P4" s="103"/>
      <c r="Q4" s="103"/>
      <c r="R4" s="103"/>
      <c r="S4" s="103"/>
      <c r="T4" s="103"/>
      <c r="U4" s="138"/>
      <c r="V4" s="138"/>
      <c r="W4" s="139"/>
    </row>
    <row r="5" spans="1:23" ht="40.5" customHeight="1">
      <c r="A5" s="127" t="s">
        <v>79</v>
      </c>
      <c r="B5" s="127" t="s">
        <v>80</v>
      </c>
      <c r="C5" s="127" t="s">
        <v>81</v>
      </c>
      <c r="D5" s="49"/>
      <c r="E5" s="128"/>
      <c r="F5" s="49"/>
      <c r="G5" s="146" t="s">
        <v>91</v>
      </c>
      <c r="H5" s="146" t="s">
        <v>138</v>
      </c>
      <c r="I5" s="146" t="s">
        <v>139</v>
      </c>
      <c r="J5" s="146" t="s">
        <v>140</v>
      </c>
      <c r="K5" s="146" t="s">
        <v>91</v>
      </c>
      <c r="L5" s="146" t="s">
        <v>138</v>
      </c>
      <c r="M5" s="146" t="s">
        <v>139</v>
      </c>
      <c r="N5" s="146" t="s">
        <v>140</v>
      </c>
      <c r="O5" s="148" t="s">
        <v>169</v>
      </c>
      <c r="P5" s="148" t="s">
        <v>170</v>
      </c>
      <c r="Q5" s="148" t="s">
        <v>171</v>
      </c>
      <c r="R5" s="148" t="s">
        <v>172</v>
      </c>
      <c r="S5" s="45" t="s">
        <v>173</v>
      </c>
      <c r="T5" s="45" t="s">
        <v>147</v>
      </c>
      <c r="U5" s="141"/>
      <c r="V5" s="141"/>
      <c r="W5" s="142"/>
    </row>
    <row r="6" spans="1:23" ht="19.5" customHeight="1">
      <c r="A6" s="54" t="s">
        <v>97</v>
      </c>
      <c r="B6" s="54" t="s">
        <v>97</v>
      </c>
      <c r="C6" s="54" t="s">
        <v>97</v>
      </c>
      <c r="D6" s="51" t="s">
        <v>97</v>
      </c>
      <c r="E6" s="129" t="s">
        <v>97</v>
      </c>
      <c r="F6" s="100">
        <v>1</v>
      </c>
      <c r="G6" s="54">
        <f aca="true" t="shared" si="0" ref="G6:T6">F6+1</f>
        <v>2</v>
      </c>
      <c r="H6" s="54">
        <f t="shared" si="0"/>
        <v>3</v>
      </c>
      <c r="I6" s="54">
        <f t="shared" si="0"/>
        <v>4</v>
      </c>
      <c r="J6" s="54">
        <f t="shared" si="0"/>
        <v>5</v>
      </c>
      <c r="K6" s="54">
        <f t="shared" si="0"/>
        <v>6</v>
      </c>
      <c r="L6" s="54">
        <f t="shared" si="0"/>
        <v>7</v>
      </c>
      <c r="M6" s="54">
        <f t="shared" si="0"/>
        <v>8</v>
      </c>
      <c r="N6" s="54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143"/>
      <c r="V6" s="144"/>
      <c r="W6" s="144"/>
    </row>
    <row r="7" spans="1:23" ht="19.5" customHeight="1">
      <c r="A7" s="132"/>
      <c r="B7" s="132"/>
      <c r="C7" s="132"/>
      <c r="D7" s="132"/>
      <c r="E7" s="147" t="s">
        <v>88</v>
      </c>
      <c r="F7" s="67">
        <v>5897818.96</v>
      </c>
      <c r="G7" s="67">
        <v>1528361.96</v>
      </c>
      <c r="H7" s="67">
        <v>1327147.32</v>
      </c>
      <c r="I7" s="67">
        <v>201214.64</v>
      </c>
      <c r="J7" s="67">
        <v>0</v>
      </c>
      <c r="K7" s="67">
        <v>4369457</v>
      </c>
      <c r="L7" s="67">
        <v>0</v>
      </c>
      <c r="M7" s="67">
        <v>916908</v>
      </c>
      <c r="N7" s="67">
        <v>3042549</v>
      </c>
      <c r="O7" s="67">
        <v>0</v>
      </c>
      <c r="P7" s="67">
        <v>0</v>
      </c>
      <c r="Q7" s="67">
        <v>0</v>
      </c>
      <c r="R7" s="67">
        <v>0</v>
      </c>
      <c r="S7" s="67">
        <v>410000</v>
      </c>
      <c r="T7" s="67">
        <v>0</v>
      </c>
      <c r="U7" s="145"/>
      <c r="V7" s="145"/>
      <c r="W7" s="145"/>
    </row>
    <row r="8" spans="1:23" ht="19.5" customHeight="1">
      <c r="A8" s="132"/>
      <c r="B8" s="132"/>
      <c r="C8" s="132"/>
      <c r="D8" s="132" t="s">
        <v>98</v>
      </c>
      <c r="E8" s="147" t="s">
        <v>99</v>
      </c>
      <c r="F8" s="67">
        <v>5897818.96</v>
      </c>
      <c r="G8" s="67">
        <v>1528361.96</v>
      </c>
      <c r="H8" s="67">
        <v>1327147.32</v>
      </c>
      <c r="I8" s="67">
        <v>201214.64</v>
      </c>
      <c r="J8" s="67">
        <v>0</v>
      </c>
      <c r="K8" s="67">
        <v>4369457</v>
      </c>
      <c r="L8" s="67">
        <v>0</v>
      </c>
      <c r="M8" s="67">
        <v>916908</v>
      </c>
      <c r="N8" s="67">
        <v>3042549</v>
      </c>
      <c r="O8" s="67">
        <v>0</v>
      </c>
      <c r="P8" s="67">
        <v>0</v>
      </c>
      <c r="Q8" s="67">
        <v>0</v>
      </c>
      <c r="R8" s="67">
        <v>0</v>
      </c>
      <c r="S8" s="67">
        <v>410000</v>
      </c>
      <c r="T8" s="67">
        <v>0</v>
      </c>
      <c r="W8" s="136"/>
    </row>
    <row r="9" spans="1:20" ht="19.5" customHeight="1">
      <c r="A9" s="132"/>
      <c r="B9" s="132"/>
      <c r="C9" s="132"/>
      <c r="D9" s="132" t="s">
        <v>100</v>
      </c>
      <c r="E9" s="147" t="s">
        <v>101</v>
      </c>
      <c r="F9" s="67">
        <v>5897818.96</v>
      </c>
      <c r="G9" s="67">
        <v>1528361.96</v>
      </c>
      <c r="H9" s="67">
        <v>1327147.32</v>
      </c>
      <c r="I9" s="67">
        <v>201214.64</v>
      </c>
      <c r="J9" s="67">
        <v>0</v>
      </c>
      <c r="K9" s="67">
        <v>4369457</v>
      </c>
      <c r="L9" s="67">
        <v>0</v>
      </c>
      <c r="M9" s="67">
        <v>916908</v>
      </c>
      <c r="N9" s="67">
        <v>3042549</v>
      </c>
      <c r="O9" s="67">
        <v>0</v>
      </c>
      <c r="P9" s="67">
        <v>0</v>
      </c>
      <c r="Q9" s="67">
        <v>0</v>
      </c>
      <c r="R9" s="67">
        <v>0</v>
      </c>
      <c r="S9" s="67">
        <v>410000</v>
      </c>
      <c r="T9" s="67">
        <v>0</v>
      </c>
    </row>
    <row r="10" spans="1:20" ht="19.5" customHeight="1">
      <c r="A10" s="132" t="s">
        <v>102</v>
      </c>
      <c r="B10" s="132" t="s">
        <v>103</v>
      </c>
      <c r="C10" s="132" t="s">
        <v>103</v>
      </c>
      <c r="D10" s="132" t="s">
        <v>104</v>
      </c>
      <c r="E10" s="147" t="s">
        <v>105</v>
      </c>
      <c r="F10" s="67">
        <v>136526.72</v>
      </c>
      <c r="G10" s="67">
        <v>136526.72</v>
      </c>
      <c r="H10" s="67">
        <v>136526.72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</row>
    <row r="11" spans="1:20" ht="19.5" customHeight="1">
      <c r="A11" s="132" t="s">
        <v>102</v>
      </c>
      <c r="B11" s="132" t="s">
        <v>103</v>
      </c>
      <c r="C11" s="132" t="s">
        <v>106</v>
      </c>
      <c r="D11" s="132" t="s">
        <v>104</v>
      </c>
      <c r="E11" s="147" t="s">
        <v>107</v>
      </c>
      <c r="F11" s="67">
        <v>68263.36</v>
      </c>
      <c r="G11" s="67">
        <v>68263.36</v>
      </c>
      <c r="H11" s="67">
        <v>68263.36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</row>
    <row r="12" spans="1:20" ht="19.5" customHeight="1">
      <c r="A12" s="132" t="s">
        <v>102</v>
      </c>
      <c r="B12" s="132" t="s">
        <v>108</v>
      </c>
      <c r="C12" s="132" t="s">
        <v>111</v>
      </c>
      <c r="D12" s="132" t="s">
        <v>104</v>
      </c>
      <c r="E12" s="147" t="s">
        <v>112</v>
      </c>
      <c r="F12" s="67">
        <v>61728</v>
      </c>
      <c r="G12" s="67">
        <v>0</v>
      </c>
      <c r="H12" s="67">
        <v>0</v>
      </c>
      <c r="I12" s="67">
        <v>0</v>
      </c>
      <c r="J12" s="67">
        <v>0</v>
      </c>
      <c r="K12" s="67">
        <v>61728</v>
      </c>
      <c r="L12" s="67">
        <v>0</v>
      </c>
      <c r="M12" s="67">
        <v>0</v>
      </c>
      <c r="N12" s="67">
        <v>61728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</row>
    <row r="13" spans="1:20" ht="19.5" customHeight="1">
      <c r="A13" s="132" t="s">
        <v>102</v>
      </c>
      <c r="B13" s="132" t="s">
        <v>108</v>
      </c>
      <c r="C13" s="132" t="s">
        <v>103</v>
      </c>
      <c r="D13" s="132" t="s">
        <v>104</v>
      </c>
      <c r="E13" s="147" t="s">
        <v>113</v>
      </c>
      <c r="F13" s="67">
        <v>2001521</v>
      </c>
      <c r="G13" s="67">
        <v>0</v>
      </c>
      <c r="H13" s="67">
        <v>0</v>
      </c>
      <c r="I13" s="67">
        <v>0</v>
      </c>
      <c r="J13" s="67">
        <v>0</v>
      </c>
      <c r="K13" s="67">
        <v>2001521</v>
      </c>
      <c r="L13" s="67">
        <v>0</v>
      </c>
      <c r="M13" s="67">
        <v>0</v>
      </c>
      <c r="N13" s="67">
        <v>2001521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</row>
    <row r="14" spans="1:22" ht="19.5" customHeight="1">
      <c r="A14" s="132" t="s">
        <v>102</v>
      </c>
      <c r="B14" s="132" t="s">
        <v>108</v>
      </c>
      <c r="C14" s="132" t="s">
        <v>114</v>
      </c>
      <c r="D14" s="132" t="s">
        <v>104</v>
      </c>
      <c r="E14" s="147" t="s">
        <v>115</v>
      </c>
      <c r="F14" s="67">
        <v>414700</v>
      </c>
      <c r="G14" s="67">
        <v>0</v>
      </c>
      <c r="H14" s="67">
        <v>0</v>
      </c>
      <c r="I14" s="67">
        <v>0</v>
      </c>
      <c r="J14" s="67">
        <v>0</v>
      </c>
      <c r="K14" s="67">
        <v>414700</v>
      </c>
      <c r="L14" s="67">
        <v>0</v>
      </c>
      <c r="M14" s="67">
        <v>134000</v>
      </c>
      <c r="N14" s="67">
        <v>280700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11"/>
      <c r="V14" s="11"/>
    </row>
    <row r="15" spans="1:22" ht="19.5" customHeight="1">
      <c r="A15" s="132" t="s">
        <v>102</v>
      </c>
      <c r="B15" s="132" t="s">
        <v>116</v>
      </c>
      <c r="C15" s="132" t="s">
        <v>114</v>
      </c>
      <c r="D15" s="132" t="s">
        <v>104</v>
      </c>
      <c r="E15" s="147" t="s">
        <v>117</v>
      </c>
      <c r="F15" s="67">
        <v>1000</v>
      </c>
      <c r="G15" s="67">
        <v>0</v>
      </c>
      <c r="H15" s="67">
        <v>0</v>
      </c>
      <c r="I15" s="67">
        <v>0</v>
      </c>
      <c r="J15" s="67">
        <v>0</v>
      </c>
      <c r="K15" s="67">
        <v>1000</v>
      </c>
      <c r="L15" s="67">
        <v>0</v>
      </c>
      <c r="M15" s="67">
        <v>0</v>
      </c>
      <c r="N15" s="67">
        <v>1000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11"/>
      <c r="V15" s="11"/>
    </row>
    <row r="16" spans="1:22" ht="19.5" customHeight="1">
      <c r="A16" s="132" t="s">
        <v>102</v>
      </c>
      <c r="B16" s="132" t="s">
        <v>118</v>
      </c>
      <c r="C16" s="132" t="s">
        <v>109</v>
      </c>
      <c r="D16" s="132" t="s">
        <v>104</v>
      </c>
      <c r="E16" s="147" t="s">
        <v>119</v>
      </c>
      <c r="F16" s="67">
        <v>1115946.92</v>
      </c>
      <c r="G16" s="67">
        <v>1115946.92</v>
      </c>
      <c r="H16" s="67">
        <v>914732.28</v>
      </c>
      <c r="I16" s="67">
        <v>201214.64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11"/>
      <c r="V16" s="11"/>
    </row>
    <row r="17" spans="1:22" ht="19.5" customHeight="1">
      <c r="A17" s="132" t="s">
        <v>102</v>
      </c>
      <c r="B17" s="132" t="s">
        <v>118</v>
      </c>
      <c r="C17" s="132" t="s">
        <v>120</v>
      </c>
      <c r="D17" s="132" t="s">
        <v>104</v>
      </c>
      <c r="E17" s="147" t="s">
        <v>121</v>
      </c>
      <c r="F17" s="67">
        <v>630500</v>
      </c>
      <c r="G17" s="67">
        <v>0</v>
      </c>
      <c r="H17" s="67">
        <v>0</v>
      </c>
      <c r="I17" s="67">
        <v>0</v>
      </c>
      <c r="J17" s="67">
        <v>0</v>
      </c>
      <c r="K17" s="67">
        <v>630500</v>
      </c>
      <c r="L17" s="67">
        <v>0</v>
      </c>
      <c r="M17" s="67">
        <v>218000</v>
      </c>
      <c r="N17" s="67">
        <v>2500</v>
      </c>
      <c r="O17" s="67">
        <v>0</v>
      </c>
      <c r="P17" s="67">
        <v>0</v>
      </c>
      <c r="Q17" s="67">
        <v>0</v>
      </c>
      <c r="R17" s="67">
        <v>0</v>
      </c>
      <c r="S17" s="67">
        <v>410000</v>
      </c>
      <c r="T17" s="67">
        <v>0</v>
      </c>
      <c r="U17" s="11"/>
      <c r="V17" s="11"/>
    </row>
    <row r="18" spans="1:22" ht="19.5" customHeight="1">
      <c r="A18" s="132" t="s">
        <v>102</v>
      </c>
      <c r="B18" s="132" t="s">
        <v>118</v>
      </c>
      <c r="C18" s="132" t="s">
        <v>122</v>
      </c>
      <c r="D18" s="132" t="s">
        <v>104</v>
      </c>
      <c r="E18" s="147" t="s">
        <v>123</v>
      </c>
      <c r="F18" s="67">
        <v>1050008</v>
      </c>
      <c r="G18" s="67">
        <v>0</v>
      </c>
      <c r="H18" s="67">
        <v>0</v>
      </c>
      <c r="I18" s="67">
        <v>0</v>
      </c>
      <c r="J18" s="67">
        <v>0</v>
      </c>
      <c r="K18" s="67">
        <v>1050008</v>
      </c>
      <c r="L18" s="67">
        <v>0</v>
      </c>
      <c r="M18" s="67">
        <v>354908</v>
      </c>
      <c r="N18" s="67">
        <v>695100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11"/>
      <c r="V18" s="11"/>
    </row>
    <row r="19" spans="1:22" ht="19.5" customHeight="1">
      <c r="A19" s="132" t="s">
        <v>102</v>
      </c>
      <c r="B19" s="132" t="s">
        <v>118</v>
      </c>
      <c r="C19" s="132" t="s">
        <v>114</v>
      </c>
      <c r="D19" s="132" t="s">
        <v>104</v>
      </c>
      <c r="E19" s="147" t="s">
        <v>124</v>
      </c>
      <c r="F19" s="67">
        <v>210000</v>
      </c>
      <c r="G19" s="67">
        <v>0</v>
      </c>
      <c r="H19" s="67">
        <v>0</v>
      </c>
      <c r="I19" s="67">
        <v>0</v>
      </c>
      <c r="J19" s="67">
        <v>0</v>
      </c>
      <c r="K19" s="67">
        <v>210000</v>
      </c>
      <c r="L19" s="67">
        <v>0</v>
      </c>
      <c r="M19" s="67">
        <v>210000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11"/>
      <c r="V19" s="11"/>
    </row>
    <row r="20" spans="1:22" ht="19.5" customHeight="1">
      <c r="A20" s="132" t="s">
        <v>125</v>
      </c>
      <c r="B20" s="132" t="s">
        <v>126</v>
      </c>
      <c r="C20" s="132" t="s">
        <v>109</v>
      </c>
      <c r="D20" s="132" t="s">
        <v>104</v>
      </c>
      <c r="E20" s="147" t="s">
        <v>127</v>
      </c>
      <c r="F20" s="67">
        <v>105229.92</v>
      </c>
      <c r="G20" s="67">
        <v>105229.92</v>
      </c>
      <c r="H20" s="67">
        <v>105229.92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11"/>
      <c r="V20" s="11"/>
    </row>
    <row r="21" spans="1:22" ht="19.5" customHeight="1">
      <c r="A21" s="132" t="s">
        <v>130</v>
      </c>
      <c r="B21" s="132" t="s">
        <v>120</v>
      </c>
      <c r="C21" s="132" t="s">
        <v>109</v>
      </c>
      <c r="D21" s="132" t="s">
        <v>104</v>
      </c>
      <c r="E21" s="147" t="s">
        <v>131</v>
      </c>
      <c r="F21" s="67">
        <v>102395.04</v>
      </c>
      <c r="G21" s="67">
        <v>102395.04</v>
      </c>
      <c r="H21" s="67">
        <v>102395.04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11"/>
      <c r="V21" s="11"/>
    </row>
    <row r="22" spans="1:22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9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ht="12.75" customHeight="1"/>
    <row r="25" ht="12.75" customHeight="1"/>
    <row r="26" ht="12.75" customHeight="1"/>
    <row r="27" ht="12.75" customHeight="1"/>
    <row r="28" ht="9.75" customHeight="1">
      <c r="G28" s="11"/>
    </row>
  </sheetData>
  <sheetProtection/>
  <mergeCells count="3">
    <mergeCell ref="D4:D5"/>
    <mergeCell ref="E4:E5"/>
    <mergeCell ref="F4:F5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1.660156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89"/>
      <c r="B1" s="89"/>
      <c r="C1" s="119"/>
      <c r="D1" s="120"/>
      <c r="E1" s="120"/>
      <c r="F1" s="121"/>
      <c r="G1" s="121"/>
      <c r="H1" s="119" t="s">
        <v>174</v>
      </c>
      <c r="I1" s="120"/>
      <c r="J1" s="120"/>
      <c r="K1" s="136"/>
    </row>
    <row r="2" spans="1:11" ht="19.5" customHeight="1">
      <c r="A2" s="122" t="s">
        <v>167</v>
      </c>
      <c r="B2" s="123"/>
      <c r="C2" s="123"/>
      <c r="D2" s="123"/>
      <c r="E2" s="123"/>
      <c r="F2" s="123"/>
      <c r="G2" s="123"/>
      <c r="H2" s="123"/>
      <c r="I2" s="137"/>
      <c r="J2" s="138"/>
      <c r="K2" s="139"/>
    </row>
    <row r="3" spans="1:11" ht="18.75" customHeight="1">
      <c r="A3" s="94"/>
      <c r="B3" s="94"/>
      <c r="C3" s="124"/>
      <c r="D3" s="120"/>
      <c r="E3" s="120"/>
      <c r="F3" s="121"/>
      <c r="G3" s="121"/>
      <c r="H3" s="119" t="s">
        <v>9</v>
      </c>
      <c r="I3" s="120"/>
      <c r="J3" s="140"/>
      <c r="K3" s="136"/>
    </row>
    <row r="4" spans="1:11" ht="17.25" customHeight="1">
      <c r="A4" s="64" t="s">
        <v>75</v>
      </c>
      <c r="B4" s="64"/>
      <c r="C4" s="49" t="s">
        <v>76</v>
      </c>
      <c r="D4" s="125" t="s">
        <v>175</v>
      </c>
      <c r="E4" s="125" t="s">
        <v>176</v>
      </c>
      <c r="F4" s="48" t="s">
        <v>88</v>
      </c>
      <c r="G4" s="48" t="s">
        <v>136</v>
      </c>
      <c r="H4" s="126" t="s">
        <v>137</v>
      </c>
      <c r="I4" s="138"/>
      <c r="J4" s="138"/>
      <c r="K4" s="139"/>
    </row>
    <row r="5" spans="1:11" ht="40.5" customHeight="1">
      <c r="A5" s="127" t="s">
        <v>79</v>
      </c>
      <c r="B5" s="127" t="s">
        <v>80</v>
      </c>
      <c r="C5" s="49"/>
      <c r="D5" s="128"/>
      <c r="E5" s="128"/>
      <c r="F5" s="48"/>
      <c r="G5" s="48"/>
      <c r="H5" s="126"/>
      <c r="I5" s="141"/>
      <c r="J5" s="141"/>
      <c r="K5" s="142"/>
    </row>
    <row r="6" spans="1:11" ht="19.5" customHeight="1">
      <c r="A6" s="54" t="s">
        <v>97</v>
      </c>
      <c r="B6" s="54" t="s">
        <v>97</v>
      </c>
      <c r="C6" s="51" t="s">
        <v>97</v>
      </c>
      <c r="D6" s="129" t="s">
        <v>97</v>
      </c>
      <c r="E6" s="130" t="s">
        <v>97</v>
      </c>
      <c r="F6" s="100">
        <v>1</v>
      </c>
      <c r="G6" s="131">
        <f>F6+1</f>
        <v>2</v>
      </c>
      <c r="H6" s="131">
        <f>G6+1</f>
        <v>3</v>
      </c>
      <c r="I6" s="143"/>
      <c r="J6" s="144"/>
      <c r="K6" s="144"/>
    </row>
    <row r="7" spans="1:11" ht="19.5" customHeight="1">
      <c r="A7" s="132"/>
      <c r="B7" s="132"/>
      <c r="C7" s="133"/>
      <c r="D7" s="134"/>
      <c r="E7" s="135"/>
      <c r="F7" s="62">
        <v>5897818.96</v>
      </c>
      <c r="G7" s="77">
        <v>1528361.96</v>
      </c>
      <c r="H7" s="67">
        <v>4369457</v>
      </c>
      <c r="I7" s="145"/>
      <c r="J7" s="145"/>
      <c r="K7" s="145"/>
    </row>
    <row r="8" spans="1:11" ht="19.5" customHeight="1">
      <c r="A8" s="132"/>
      <c r="B8" s="132"/>
      <c r="C8" s="133" t="s">
        <v>98</v>
      </c>
      <c r="D8" s="134"/>
      <c r="E8" s="135"/>
      <c r="F8" s="62">
        <v>5897818.96</v>
      </c>
      <c r="G8" s="77">
        <v>1528361.96</v>
      </c>
      <c r="H8" s="67">
        <v>4369457</v>
      </c>
      <c r="K8" s="136"/>
    </row>
    <row r="9" spans="1:8" ht="19.5" customHeight="1">
      <c r="A9" s="132"/>
      <c r="B9" s="132"/>
      <c r="C9" s="133" t="s">
        <v>100</v>
      </c>
      <c r="D9" s="134"/>
      <c r="E9" s="135"/>
      <c r="F9" s="62">
        <v>5897818.96</v>
      </c>
      <c r="G9" s="77">
        <v>1528361.96</v>
      </c>
      <c r="H9" s="67">
        <v>4369457</v>
      </c>
    </row>
    <row r="10" spans="1:8" ht="19.5" customHeight="1">
      <c r="A10" s="132"/>
      <c r="B10" s="132"/>
      <c r="C10" s="133"/>
      <c r="D10" s="134"/>
      <c r="E10" s="135" t="s">
        <v>177</v>
      </c>
      <c r="F10" s="62">
        <v>7600</v>
      </c>
      <c r="G10" s="77">
        <v>7600</v>
      </c>
      <c r="H10" s="67">
        <v>0</v>
      </c>
    </row>
    <row r="11" spans="1:8" ht="19.5" customHeight="1">
      <c r="A11" s="132" t="s">
        <v>102</v>
      </c>
      <c r="B11" s="132" t="s">
        <v>118</v>
      </c>
      <c r="C11" s="133" t="s">
        <v>178</v>
      </c>
      <c r="D11" s="134" t="s">
        <v>148</v>
      </c>
      <c r="E11" s="135" t="s">
        <v>179</v>
      </c>
      <c r="F11" s="62">
        <v>7600</v>
      </c>
      <c r="G11" s="77">
        <v>7600</v>
      </c>
      <c r="H11" s="67">
        <v>0</v>
      </c>
    </row>
    <row r="12" spans="1:8" ht="19.5" customHeight="1">
      <c r="A12" s="132"/>
      <c r="B12" s="132"/>
      <c r="C12" s="133"/>
      <c r="D12" s="134"/>
      <c r="E12" s="135" t="s">
        <v>180</v>
      </c>
      <c r="F12" s="62">
        <v>84000</v>
      </c>
      <c r="G12" s="77">
        <v>84000</v>
      </c>
      <c r="H12" s="67">
        <v>0</v>
      </c>
    </row>
    <row r="13" spans="1:8" ht="19.5" customHeight="1">
      <c r="A13" s="132" t="s">
        <v>102</v>
      </c>
      <c r="B13" s="132" t="s">
        <v>118</v>
      </c>
      <c r="C13" s="133" t="s">
        <v>178</v>
      </c>
      <c r="D13" s="134" t="s">
        <v>148</v>
      </c>
      <c r="E13" s="135" t="s">
        <v>181</v>
      </c>
      <c r="F13" s="62">
        <v>84000</v>
      </c>
      <c r="G13" s="77">
        <v>84000</v>
      </c>
      <c r="H13" s="67">
        <v>0</v>
      </c>
    </row>
    <row r="14" spans="1:10" ht="19.5" customHeight="1">
      <c r="A14" s="132"/>
      <c r="B14" s="132"/>
      <c r="C14" s="133"/>
      <c r="D14" s="134"/>
      <c r="E14" s="135" t="s">
        <v>182</v>
      </c>
      <c r="F14" s="62">
        <v>17174.64</v>
      </c>
      <c r="G14" s="77">
        <v>17174.64</v>
      </c>
      <c r="H14" s="67">
        <v>0</v>
      </c>
      <c r="I14" s="11"/>
      <c r="J14" s="11"/>
    </row>
    <row r="15" spans="1:10" ht="19.5" customHeight="1">
      <c r="A15" s="132" t="s">
        <v>102</v>
      </c>
      <c r="B15" s="132" t="s">
        <v>118</v>
      </c>
      <c r="C15" s="133" t="s">
        <v>178</v>
      </c>
      <c r="D15" s="134" t="s">
        <v>148</v>
      </c>
      <c r="E15" s="135" t="s">
        <v>183</v>
      </c>
      <c r="F15" s="62">
        <v>17174.64</v>
      </c>
      <c r="G15" s="77">
        <v>17174.64</v>
      </c>
      <c r="H15" s="67">
        <v>0</v>
      </c>
      <c r="I15" s="11"/>
      <c r="J15" s="11"/>
    </row>
    <row r="16" spans="1:10" ht="19.5" customHeight="1">
      <c r="A16" s="132"/>
      <c r="B16" s="132"/>
      <c r="C16" s="133"/>
      <c r="D16" s="134"/>
      <c r="E16" s="135" t="s">
        <v>184</v>
      </c>
      <c r="F16" s="62">
        <v>1706.59</v>
      </c>
      <c r="G16" s="77">
        <v>1706.59</v>
      </c>
      <c r="H16" s="67">
        <v>0</v>
      </c>
      <c r="I16" s="11"/>
      <c r="J16" s="11"/>
    </row>
    <row r="17" spans="1:10" ht="19.5" customHeight="1">
      <c r="A17" s="132" t="s">
        <v>125</v>
      </c>
      <c r="B17" s="132" t="s">
        <v>126</v>
      </c>
      <c r="C17" s="133" t="s">
        <v>178</v>
      </c>
      <c r="D17" s="134" t="s">
        <v>148</v>
      </c>
      <c r="E17" s="135" t="s">
        <v>185</v>
      </c>
      <c r="F17" s="62">
        <v>1706.59</v>
      </c>
      <c r="G17" s="77">
        <v>1706.59</v>
      </c>
      <c r="H17" s="67">
        <v>0</v>
      </c>
      <c r="I17" s="11"/>
      <c r="J17" s="11"/>
    </row>
    <row r="18" spans="1:10" ht="19.5" customHeight="1">
      <c r="A18" s="132"/>
      <c r="B18" s="132"/>
      <c r="C18" s="133"/>
      <c r="D18" s="134"/>
      <c r="E18" s="135" t="s">
        <v>186</v>
      </c>
      <c r="F18" s="62">
        <v>739264.28</v>
      </c>
      <c r="G18" s="77">
        <v>739264.28</v>
      </c>
      <c r="H18" s="67">
        <v>0</v>
      </c>
      <c r="I18" s="11"/>
      <c r="J18" s="11"/>
    </row>
    <row r="19" spans="1:10" ht="19.5" customHeight="1">
      <c r="A19" s="132" t="s">
        <v>102</v>
      </c>
      <c r="B19" s="132" t="s">
        <v>118</v>
      </c>
      <c r="C19" s="133" t="s">
        <v>178</v>
      </c>
      <c r="D19" s="134" t="s">
        <v>148</v>
      </c>
      <c r="E19" s="135" t="s">
        <v>187</v>
      </c>
      <c r="F19" s="62">
        <v>739264.28</v>
      </c>
      <c r="G19" s="77">
        <v>739264.28</v>
      </c>
      <c r="H19" s="67">
        <v>0</v>
      </c>
      <c r="I19" s="11"/>
      <c r="J19" s="11"/>
    </row>
    <row r="20" spans="1:10" ht="19.5" customHeight="1">
      <c r="A20" s="132"/>
      <c r="B20" s="132"/>
      <c r="C20" s="133"/>
      <c r="D20" s="134"/>
      <c r="E20" s="135" t="s">
        <v>188</v>
      </c>
      <c r="F20" s="62">
        <v>43800</v>
      </c>
      <c r="G20" s="77">
        <v>43800</v>
      </c>
      <c r="H20" s="67">
        <v>0</v>
      </c>
      <c r="I20" s="11"/>
      <c r="J20" s="11"/>
    </row>
    <row r="21" spans="1:10" ht="19.5" customHeight="1">
      <c r="A21" s="132" t="s">
        <v>102</v>
      </c>
      <c r="B21" s="132" t="s">
        <v>118</v>
      </c>
      <c r="C21" s="133" t="s">
        <v>178</v>
      </c>
      <c r="D21" s="134" t="s">
        <v>148</v>
      </c>
      <c r="E21" s="135" t="s">
        <v>189</v>
      </c>
      <c r="F21" s="62">
        <v>43800</v>
      </c>
      <c r="G21" s="77">
        <v>43800</v>
      </c>
      <c r="H21" s="67">
        <v>0</v>
      </c>
      <c r="I21" s="11"/>
      <c r="J21" s="11"/>
    </row>
    <row r="22" spans="1:10" ht="19.5" customHeight="1">
      <c r="A22" s="132"/>
      <c r="B22" s="132"/>
      <c r="C22" s="133"/>
      <c r="D22" s="134"/>
      <c r="E22" s="135" t="s">
        <v>190</v>
      </c>
      <c r="F22" s="62">
        <v>32387.28</v>
      </c>
      <c r="G22" s="77">
        <v>32387.28</v>
      </c>
      <c r="H22" s="67">
        <v>0</v>
      </c>
      <c r="I22" s="11"/>
      <c r="J22" s="11"/>
    </row>
    <row r="23" spans="1:10" ht="19.5" customHeight="1">
      <c r="A23" s="132" t="s">
        <v>125</v>
      </c>
      <c r="B23" s="132" t="s">
        <v>126</v>
      </c>
      <c r="C23" s="133" t="s">
        <v>178</v>
      </c>
      <c r="D23" s="134" t="s">
        <v>148</v>
      </c>
      <c r="E23" s="135" t="s">
        <v>191</v>
      </c>
      <c r="F23" s="62">
        <v>32387.28</v>
      </c>
      <c r="G23" s="77">
        <v>32387.28</v>
      </c>
      <c r="H23" s="67">
        <v>0</v>
      </c>
      <c r="I23" s="11"/>
      <c r="J23" s="11"/>
    </row>
    <row r="24" spans="1:8" ht="19.5" customHeight="1">
      <c r="A24" s="132"/>
      <c r="B24" s="132"/>
      <c r="C24" s="133"/>
      <c r="D24" s="134"/>
      <c r="E24" s="135" t="s">
        <v>192</v>
      </c>
      <c r="F24" s="62">
        <v>28000</v>
      </c>
      <c r="G24" s="77">
        <v>28000</v>
      </c>
      <c r="H24" s="67">
        <v>0</v>
      </c>
    </row>
    <row r="25" spans="1:8" ht="19.5" customHeight="1">
      <c r="A25" s="132" t="s">
        <v>102</v>
      </c>
      <c r="B25" s="132" t="s">
        <v>118</v>
      </c>
      <c r="C25" s="133" t="s">
        <v>178</v>
      </c>
      <c r="D25" s="134" t="s">
        <v>148</v>
      </c>
      <c r="E25" s="135" t="s">
        <v>193</v>
      </c>
      <c r="F25" s="62">
        <v>28000</v>
      </c>
      <c r="G25" s="77">
        <v>28000</v>
      </c>
      <c r="H25" s="67">
        <v>0</v>
      </c>
    </row>
    <row r="26" spans="1:8" ht="19.5" customHeight="1">
      <c r="A26" s="132"/>
      <c r="B26" s="132"/>
      <c r="C26" s="133"/>
      <c r="D26" s="134"/>
      <c r="E26" s="135" t="s">
        <v>194</v>
      </c>
      <c r="F26" s="62">
        <v>175468</v>
      </c>
      <c r="G26" s="77">
        <v>175468</v>
      </c>
      <c r="H26" s="67">
        <v>0</v>
      </c>
    </row>
    <row r="27" spans="1:8" ht="19.5" customHeight="1">
      <c r="A27" s="132" t="s">
        <v>102</v>
      </c>
      <c r="B27" s="132" t="s">
        <v>118</v>
      </c>
      <c r="C27" s="133" t="s">
        <v>178</v>
      </c>
      <c r="D27" s="134" t="s">
        <v>148</v>
      </c>
      <c r="E27" s="135" t="s">
        <v>195</v>
      </c>
      <c r="F27" s="62">
        <v>175468</v>
      </c>
      <c r="G27" s="77">
        <v>175468</v>
      </c>
      <c r="H27" s="67">
        <v>0</v>
      </c>
    </row>
    <row r="28" spans="1:8" ht="19.5" customHeight="1">
      <c r="A28" s="132"/>
      <c r="B28" s="132"/>
      <c r="C28" s="133"/>
      <c r="D28" s="134"/>
      <c r="E28" s="135" t="s">
        <v>196</v>
      </c>
      <c r="F28" s="62">
        <v>2559.88</v>
      </c>
      <c r="G28" s="77">
        <v>2559.88</v>
      </c>
      <c r="H28" s="67">
        <v>0</v>
      </c>
    </row>
    <row r="29" spans="1:8" ht="19.5" customHeight="1">
      <c r="A29" s="132" t="s">
        <v>125</v>
      </c>
      <c r="B29" s="132" t="s">
        <v>126</v>
      </c>
      <c r="C29" s="133" t="s">
        <v>178</v>
      </c>
      <c r="D29" s="134" t="s">
        <v>148</v>
      </c>
      <c r="E29" s="135" t="s">
        <v>197</v>
      </c>
      <c r="F29" s="62">
        <v>2559.88</v>
      </c>
      <c r="G29" s="77">
        <v>2559.88</v>
      </c>
      <c r="H29" s="67">
        <v>0</v>
      </c>
    </row>
    <row r="30" spans="1:8" ht="19.5" customHeight="1">
      <c r="A30" s="132"/>
      <c r="B30" s="132"/>
      <c r="C30" s="133"/>
      <c r="D30" s="134"/>
      <c r="E30" s="135" t="s">
        <v>198</v>
      </c>
      <c r="F30" s="62">
        <v>3025.26</v>
      </c>
      <c r="G30" s="77">
        <v>3025.26</v>
      </c>
      <c r="H30" s="67">
        <v>0</v>
      </c>
    </row>
    <row r="31" spans="1:8" ht="19.5" customHeight="1">
      <c r="A31" s="132" t="s">
        <v>125</v>
      </c>
      <c r="B31" s="132" t="s">
        <v>126</v>
      </c>
      <c r="C31" s="133" t="s">
        <v>178</v>
      </c>
      <c r="D31" s="134" t="s">
        <v>148</v>
      </c>
      <c r="E31" s="135" t="s">
        <v>199</v>
      </c>
      <c r="F31" s="62">
        <v>3025.26</v>
      </c>
      <c r="G31" s="77">
        <v>3025.26</v>
      </c>
      <c r="H31" s="67">
        <v>0</v>
      </c>
    </row>
    <row r="32" spans="1:8" ht="19.5" customHeight="1">
      <c r="A32" s="132"/>
      <c r="B32" s="132"/>
      <c r="C32" s="133"/>
      <c r="D32" s="134"/>
      <c r="E32" s="135" t="s">
        <v>200</v>
      </c>
      <c r="F32" s="62">
        <v>7200</v>
      </c>
      <c r="G32" s="77">
        <v>7200</v>
      </c>
      <c r="H32" s="67">
        <v>0</v>
      </c>
    </row>
    <row r="33" spans="1:8" ht="19.5" customHeight="1">
      <c r="A33" s="132" t="s">
        <v>102</v>
      </c>
      <c r="B33" s="132" t="s">
        <v>118</v>
      </c>
      <c r="C33" s="133" t="s">
        <v>178</v>
      </c>
      <c r="D33" s="134" t="s">
        <v>148</v>
      </c>
      <c r="E33" s="135" t="s">
        <v>201</v>
      </c>
      <c r="F33" s="62">
        <v>7200</v>
      </c>
      <c r="G33" s="77">
        <v>7200</v>
      </c>
      <c r="H33" s="67">
        <v>0</v>
      </c>
    </row>
    <row r="34" spans="1:8" ht="19.5" customHeight="1">
      <c r="A34" s="132"/>
      <c r="B34" s="132"/>
      <c r="C34" s="133"/>
      <c r="D34" s="134"/>
      <c r="E34" s="135" t="s">
        <v>202</v>
      </c>
      <c r="F34" s="62">
        <v>136526.72</v>
      </c>
      <c r="G34" s="77">
        <v>136526.72</v>
      </c>
      <c r="H34" s="67">
        <v>0</v>
      </c>
    </row>
    <row r="35" spans="1:8" ht="19.5" customHeight="1">
      <c r="A35" s="132" t="s">
        <v>102</v>
      </c>
      <c r="B35" s="132" t="s">
        <v>103</v>
      </c>
      <c r="C35" s="133" t="s">
        <v>178</v>
      </c>
      <c r="D35" s="134" t="s">
        <v>148</v>
      </c>
      <c r="E35" s="135" t="s">
        <v>203</v>
      </c>
      <c r="F35" s="62">
        <v>136526.72</v>
      </c>
      <c r="G35" s="77">
        <v>136526.72</v>
      </c>
      <c r="H35" s="67">
        <v>0</v>
      </c>
    </row>
    <row r="36" spans="1:8" ht="19.5" customHeight="1">
      <c r="A36" s="132"/>
      <c r="B36" s="132"/>
      <c r="C36" s="133"/>
      <c r="D36" s="134"/>
      <c r="E36" s="135" t="s">
        <v>204</v>
      </c>
      <c r="F36" s="62">
        <v>4369457</v>
      </c>
      <c r="G36" s="77">
        <v>0</v>
      </c>
      <c r="H36" s="67">
        <v>4369457</v>
      </c>
    </row>
    <row r="37" spans="1:8" ht="19.5" customHeight="1">
      <c r="A37" s="132" t="s">
        <v>102</v>
      </c>
      <c r="B37" s="132" t="s">
        <v>108</v>
      </c>
      <c r="C37" s="133" t="s">
        <v>178</v>
      </c>
      <c r="D37" s="134" t="s">
        <v>148</v>
      </c>
      <c r="E37" s="135" t="s">
        <v>205</v>
      </c>
      <c r="F37" s="62">
        <v>61728</v>
      </c>
      <c r="G37" s="77">
        <v>0</v>
      </c>
      <c r="H37" s="67">
        <v>61728</v>
      </c>
    </row>
    <row r="38" spans="1:8" ht="19.5" customHeight="1">
      <c r="A38" s="132" t="s">
        <v>102</v>
      </c>
      <c r="B38" s="132" t="s">
        <v>108</v>
      </c>
      <c r="C38" s="133" t="s">
        <v>178</v>
      </c>
      <c r="D38" s="134" t="s">
        <v>148</v>
      </c>
      <c r="E38" s="135" t="s">
        <v>205</v>
      </c>
      <c r="F38" s="62">
        <v>2001521</v>
      </c>
      <c r="G38" s="77">
        <v>0</v>
      </c>
      <c r="H38" s="67">
        <v>2001521</v>
      </c>
    </row>
    <row r="39" spans="1:8" ht="19.5" customHeight="1">
      <c r="A39" s="132" t="s">
        <v>102</v>
      </c>
      <c r="B39" s="132" t="s">
        <v>108</v>
      </c>
      <c r="C39" s="133" t="s">
        <v>178</v>
      </c>
      <c r="D39" s="134" t="s">
        <v>148</v>
      </c>
      <c r="E39" s="135" t="s">
        <v>205</v>
      </c>
      <c r="F39" s="62">
        <v>414700</v>
      </c>
      <c r="G39" s="77">
        <v>0</v>
      </c>
      <c r="H39" s="67">
        <v>414700</v>
      </c>
    </row>
    <row r="40" spans="1:8" ht="19.5" customHeight="1">
      <c r="A40" s="132" t="s">
        <v>102</v>
      </c>
      <c r="B40" s="132" t="s">
        <v>116</v>
      </c>
      <c r="C40" s="133" t="s">
        <v>178</v>
      </c>
      <c r="D40" s="134" t="s">
        <v>148</v>
      </c>
      <c r="E40" s="135" t="s">
        <v>205</v>
      </c>
      <c r="F40" s="62">
        <v>1000</v>
      </c>
      <c r="G40" s="77">
        <v>0</v>
      </c>
      <c r="H40" s="67">
        <v>1000</v>
      </c>
    </row>
    <row r="41" spans="1:8" ht="19.5" customHeight="1">
      <c r="A41" s="132" t="s">
        <v>102</v>
      </c>
      <c r="B41" s="132" t="s">
        <v>118</v>
      </c>
      <c r="C41" s="133" t="s">
        <v>178</v>
      </c>
      <c r="D41" s="134" t="s">
        <v>148</v>
      </c>
      <c r="E41" s="135" t="s">
        <v>205</v>
      </c>
      <c r="F41" s="62">
        <v>630500</v>
      </c>
      <c r="G41" s="77">
        <v>0</v>
      </c>
      <c r="H41" s="67">
        <v>630500</v>
      </c>
    </row>
    <row r="42" spans="1:8" ht="19.5" customHeight="1">
      <c r="A42" s="132" t="s">
        <v>102</v>
      </c>
      <c r="B42" s="132" t="s">
        <v>118</v>
      </c>
      <c r="C42" s="133" t="s">
        <v>178</v>
      </c>
      <c r="D42" s="134" t="s">
        <v>148</v>
      </c>
      <c r="E42" s="135" t="s">
        <v>205</v>
      </c>
      <c r="F42" s="62">
        <v>1050008</v>
      </c>
      <c r="G42" s="77">
        <v>0</v>
      </c>
      <c r="H42" s="67">
        <v>1050008</v>
      </c>
    </row>
    <row r="43" spans="1:8" ht="19.5" customHeight="1">
      <c r="A43" s="132" t="s">
        <v>102</v>
      </c>
      <c r="B43" s="132" t="s">
        <v>118</v>
      </c>
      <c r="C43" s="133" t="s">
        <v>178</v>
      </c>
      <c r="D43" s="134" t="s">
        <v>148</v>
      </c>
      <c r="E43" s="135" t="s">
        <v>205</v>
      </c>
      <c r="F43" s="62">
        <v>210000</v>
      </c>
      <c r="G43" s="77">
        <v>0</v>
      </c>
      <c r="H43" s="67">
        <v>210000</v>
      </c>
    </row>
    <row r="44" spans="1:8" ht="19.5" customHeight="1">
      <c r="A44" s="132"/>
      <c r="B44" s="132"/>
      <c r="C44" s="133"/>
      <c r="D44" s="134"/>
      <c r="E44" s="135" t="s">
        <v>206</v>
      </c>
      <c r="F44" s="62">
        <v>65550.91</v>
      </c>
      <c r="G44" s="77">
        <v>65550.91</v>
      </c>
      <c r="H44" s="67">
        <v>0</v>
      </c>
    </row>
    <row r="45" spans="1:8" ht="19.5" customHeight="1">
      <c r="A45" s="132" t="s">
        <v>125</v>
      </c>
      <c r="B45" s="132" t="s">
        <v>126</v>
      </c>
      <c r="C45" s="133" t="s">
        <v>178</v>
      </c>
      <c r="D45" s="134" t="s">
        <v>148</v>
      </c>
      <c r="E45" s="135" t="s">
        <v>207</v>
      </c>
      <c r="F45" s="62">
        <v>65550.91</v>
      </c>
      <c r="G45" s="77">
        <v>65550.91</v>
      </c>
      <c r="H45" s="67">
        <v>0</v>
      </c>
    </row>
    <row r="46" spans="1:8" ht="19.5" customHeight="1">
      <c r="A46" s="132"/>
      <c r="B46" s="132"/>
      <c r="C46" s="133"/>
      <c r="D46" s="134"/>
      <c r="E46" s="135" t="s">
        <v>208</v>
      </c>
      <c r="F46" s="62">
        <v>13440</v>
      </c>
      <c r="G46" s="77">
        <v>13440</v>
      </c>
      <c r="H46" s="67">
        <v>0</v>
      </c>
    </row>
    <row r="47" spans="1:8" ht="19.5" customHeight="1">
      <c r="A47" s="132" t="s">
        <v>102</v>
      </c>
      <c r="B47" s="132" t="s">
        <v>118</v>
      </c>
      <c r="C47" s="133" t="s">
        <v>178</v>
      </c>
      <c r="D47" s="134" t="s">
        <v>148</v>
      </c>
      <c r="E47" s="135" t="s">
        <v>209</v>
      </c>
      <c r="F47" s="62">
        <v>13440</v>
      </c>
      <c r="G47" s="77">
        <v>13440</v>
      </c>
      <c r="H47" s="67">
        <v>0</v>
      </c>
    </row>
    <row r="48" spans="1:8" ht="19.5" customHeight="1">
      <c r="A48" s="132"/>
      <c r="B48" s="132"/>
      <c r="C48" s="133"/>
      <c r="D48" s="134"/>
      <c r="E48" s="135" t="s">
        <v>210</v>
      </c>
      <c r="F48" s="62">
        <v>68263.36</v>
      </c>
      <c r="G48" s="77">
        <v>68263.36</v>
      </c>
      <c r="H48" s="67">
        <v>0</v>
      </c>
    </row>
    <row r="49" spans="1:8" ht="19.5" customHeight="1">
      <c r="A49" s="132" t="s">
        <v>102</v>
      </c>
      <c r="B49" s="132" t="s">
        <v>103</v>
      </c>
      <c r="C49" s="133" t="s">
        <v>178</v>
      </c>
      <c r="D49" s="134" t="s">
        <v>148</v>
      </c>
      <c r="E49" s="135" t="s">
        <v>211</v>
      </c>
      <c r="F49" s="62">
        <v>68263.36</v>
      </c>
      <c r="G49" s="77">
        <v>68263.36</v>
      </c>
      <c r="H49" s="67">
        <v>0</v>
      </c>
    </row>
    <row r="50" spans="1:8" ht="19.5" customHeight="1">
      <c r="A50" s="132"/>
      <c r="B50" s="132"/>
      <c r="C50" s="133"/>
      <c r="D50" s="134"/>
      <c r="E50" s="135" t="s">
        <v>212</v>
      </c>
      <c r="F50" s="62">
        <v>102395.04</v>
      </c>
      <c r="G50" s="77">
        <v>102395.04</v>
      </c>
      <c r="H50" s="67">
        <v>0</v>
      </c>
    </row>
    <row r="51" spans="1:8" ht="19.5" customHeight="1">
      <c r="A51" s="132" t="s">
        <v>130</v>
      </c>
      <c r="B51" s="132" t="s">
        <v>120</v>
      </c>
      <c r="C51" s="133" t="s">
        <v>178</v>
      </c>
      <c r="D51" s="134" t="s">
        <v>148</v>
      </c>
      <c r="E51" s="135" t="s">
        <v>213</v>
      </c>
      <c r="F51" s="62">
        <v>102395.04</v>
      </c>
      <c r="G51" s="77">
        <v>102395.04</v>
      </c>
      <c r="H51" s="67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tabSelected="1" workbookViewId="0" topLeftCell="A1">
      <selection activeCell="I20" sqref="I20"/>
    </sheetView>
  </sheetViews>
  <sheetFormatPr defaultColWidth="13.33203125" defaultRowHeight="11.25"/>
  <cols>
    <col min="1" max="1" width="16.83203125" style="110" customWidth="1"/>
    <col min="2" max="2" width="31" style="110" customWidth="1"/>
    <col min="3" max="3" width="20.83203125" style="110" customWidth="1"/>
    <col min="4" max="4" width="17.66015625" style="110" customWidth="1"/>
    <col min="5" max="5" width="16.5" style="110" customWidth="1"/>
    <col min="6" max="10" width="13" style="110" customWidth="1"/>
    <col min="11" max="16384" width="13.33203125" style="110" customWidth="1"/>
  </cols>
  <sheetData>
    <row r="1" spans="1:9" s="110" customFormat="1" ht="14.25" customHeight="1">
      <c r="A1" s="111"/>
      <c r="B1" s="111"/>
      <c r="C1" s="111"/>
      <c r="D1" s="111"/>
      <c r="E1" s="112"/>
      <c r="F1" s="111"/>
      <c r="G1" s="111"/>
      <c r="H1" s="111"/>
      <c r="I1" s="111"/>
    </row>
    <row r="2" spans="1:5" s="110" customFormat="1" ht="22.5" customHeight="1">
      <c r="A2" s="113" t="s">
        <v>214</v>
      </c>
      <c r="B2" s="113"/>
      <c r="C2" s="113"/>
      <c r="D2" s="113"/>
      <c r="E2" s="113"/>
    </row>
    <row r="3" spans="1:9" s="110" customFormat="1" ht="14.25" customHeight="1">
      <c r="A3" s="111"/>
      <c r="B3" s="111"/>
      <c r="C3" s="111"/>
      <c r="D3" s="111"/>
      <c r="E3" s="112" t="s">
        <v>9</v>
      </c>
      <c r="F3" s="111"/>
      <c r="G3" s="111"/>
      <c r="H3" s="111"/>
      <c r="I3" s="111"/>
    </row>
    <row r="4" spans="1:7" s="110" customFormat="1" ht="14.25" customHeight="1">
      <c r="A4" s="114" t="s">
        <v>215</v>
      </c>
      <c r="B4" s="114" t="s">
        <v>216</v>
      </c>
      <c r="C4" s="114" t="s">
        <v>136</v>
      </c>
      <c r="D4" s="114"/>
      <c r="E4" s="114"/>
      <c r="F4" s="111"/>
      <c r="G4" s="111"/>
    </row>
    <row r="5" spans="1:9" s="110" customFormat="1" ht="9.75" customHeight="1">
      <c r="A5" s="114"/>
      <c r="B5" s="114"/>
      <c r="C5" s="114" t="s">
        <v>88</v>
      </c>
      <c r="D5" s="114" t="s">
        <v>217</v>
      </c>
      <c r="E5" s="114" t="s">
        <v>218</v>
      </c>
      <c r="F5" s="111"/>
      <c r="G5" s="111"/>
      <c r="H5" s="111"/>
      <c r="I5" s="111"/>
    </row>
    <row r="6" spans="1:5" s="110" customFormat="1" ht="6" customHeight="1">
      <c r="A6" s="114"/>
      <c r="B6" s="114"/>
      <c r="C6" s="114"/>
      <c r="D6" s="114"/>
      <c r="E6" s="114"/>
    </row>
    <row r="7" spans="1:5" s="110" customFormat="1" ht="14.25" customHeight="1">
      <c r="A7" s="114" t="s">
        <v>97</v>
      </c>
      <c r="B7" s="114" t="s">
        <v>97</v>
      </c>
      <c r="C7" s="114">
        <v>1</v>
      </c>
      <c r="D7" s="114">
        <v>2</v>
      </c>
      <c r="E7" s="114">
        <v>3</v>
      </c>
    </row>
    <row r="8" spans="1:5" s="110" customFormat="1" ht="21.75" customHeight="1">
      <c r="A8" s="115" t="s">
        <v>219</v>
      </c>
      <c r="B8" s="116" t="s">
        <v>148</v>
      </c>
      <c r="C8" s="117">
        <f>D8+E8</f>
        <v>1548451.96</v>
      </c>
      <c r="D8" s="117">
        <v>1327147.32</v>
      </c>
      <c r="E8" s="117">
        <f>SUM(E9:E22)</f>
        <v>221304.64</v>
      </c>
    </row>
    <row r="9" spans="1:5" s="110" customFormat="1" ht="21.75" customHeight="1">
      <c r="A9" s="116" t="s">
        <v>220</v>
      </c>
      <c r="B9" s="116" t="s">
        <v>138</v>
      </c>
      <c r="C9" s="117">
        <v>1327147.32</v>
      </c>
      <c r="D9" s="117">
        <v>1327147.32</v>
      </c>
      <c r="E9" s="117"/>
    </row>
    <row r="10" spans="1:5" s="110" customFormat="1" ht="21.75" customHeight="1">
      <c r="A10" s="116" t="s">
        <v>221</v>
      </c>
      <c r="B10" s="116" t="s">
        <v>222</v>
      </c>
      <c r="C10" s="117">
        <v>401936.28</v>
      </c>
      <c r="D10" s="117">
        <v>401936.28</v>
      </c>
      <c r="E10" s="118"/>
    </row>
    <row r="11" spans="1:5" s="110" customFormat="1" ht="21.75" customHeight="1">
      <c r="A11" s="116" t="s">
        <v>223</v>
      </c>
      <c r="B11" s="116" t="s">
        <v>224</v>
      </c>
      <c r="C11" s="117">
        <v>129540</v>
      </c>
      <c r="D11" s="117">
        <v>129540</v>
      </c>
      <c r="E11" s="118"/>
    </row>
    <row r="12" spans="1:5" s="110" customFormat="1" ht="21.75" customHeight="1">
      <c r="A12" s="116" t="s">
        <v>225</v>
      </c>
      <c r="B12" s="116" t="s">
        <v>226</v>
      </c>
      <c r="C12" s="117">
        <v>207788</v>
      </c>
      <c r="D12" s="117">
        <v>207788</v>
      </c>
      <c r="E12" s="118"/>
    </row>
    <row r="13" spans="1:5" s="110" customFormat="1" ht="21.75" customHeight="1">
      <c r="A13" s="116" t="s">
        <v>227</v>
      </c>
      <c r="B13" s="116" t="s">
        <v>194</v>
      </c>
      <c r="C13" s="117">
        <v>175468</v>
      </c>
      <c r="D13" s="117">
        <v>175468</v>
      </c>
      <c r="E13" s="117"/>
    </row>
    <row r="14" spans="1:5" s="110" customFormat="1" ht="21.75" customHeight="1">
      <c r="A14" s="116" t="s">
        <v>228</v>
      </c>
      <c r="B14" s="116" t="s">
        <v>229</v>
      </c>
      <c r="C14" s="117">
        <v>136526.72</v>
      </c>
      <c r="D14" s="117">
        <v>136526.72</v>
      </c>
      <c r="E14" s="117"/>
    </row>
    <row r="15" spans="1:5" s="110" customFormat="1" ht="21.75" customHeight="1">
      <c r="A15" s="116" t="s">
        <v>230</v>
      </c>
      <c r="B15" s="116" t="s">
        <v>231</v>
      </c>
      <c r="C15" s="117">
        <v>68263.36</v>
      </c>
      <c r="D15" s="117">
        <v>68263.36</v>
      </c>
      <c r="E15" s="117"/>
    </row>
    <row r="16" spans="1:5" s="110" customFormat="1" ht="21.75" customHeight="1">
      <c r="A16" s="116" t="s">
        <v>232</v>
      </c>
      <c r="B16" s="116" t="s">
        <v>233</v>
      </c>
      <c r="C16" s="117">
        <v>65550.91</v>
      </c>
      <c r="D16" s="117">
        <v>65550.91</v>
      </c>
      <c r="E16" s="117"/>
    </row>
    <row r="17" spans="1:5" s="110" customFormat="1" ht="21.75" customHeight="1">
      <c r="A17" s="116" t="s">
        <v>234</v>
      </c>
      <c r="B17" s="116" t="s">
        <v>235</v>
      </c>
      <c r="C17" s="117">
        <v>32387.28</v>
      </c>
      <c r="D17" s="117">
        <v>32387.28</v>
      </c>
      <c r="E17" s="118"/>
    </row>
    <row r="18" spans="1:5" s="110" customFormat="1" ht="21.75" customHeight="1">
      <c r="A18" s="116" t="s">
        <v>236</v>
      </c>
      <c r="B18" s="116" t="s">
        <v>237</v>
      </c>
      <c r="C18" s="117">
        <f>1706.59+3025.26+2559.88</f>
        <v>7291.7300000000005</v>
      </c>
      <c r="D18" s="117">
        <f>1706.59+3025.26+2559.88</f>
        <v>7291.7300000000005</v>
      </c>
      <c r="E18" s="118"/>
    </row>
    <row r="19" spans="1:5" s="110" customFormat="1" ht="21.75" customHeight="1">
      <c r="A19" s="116" t="s">
        <v>238</v>
      </c>
      <c r="B19" s="116" t="s">
        <v>239</v>
      </c>
      <c r="C19" s="117">
        <v>102395.04</v>
      </c>
      <c r="D19" s="117">
        <v>102395.04</v>
      </c>
      <c r="E19" s="117"/>
    </row>
    <row r="20" spans="1:5" s="110" customFormat="1" ht="21.75" customHeight="1">
      <c r="A20" s="116" t="s">
        <v>240</v>
      </c>
      <c r="B20" s="116" t="s">
        <v>139</v>
      </c>
      <c r="C20" s="117">
        <f>SUM(C21:C34)</f>
        <v>201214.64</v>
      </c>
      <c r="D20" s="117"/>
      <c r="E20" s="117">
        <f>SUM(E21:E34)</f>
        <v>201214.64</v>
      </c>
    </row>
    <row r="21" spans="1:5" s="110" customFormat="1" ht="21.75" customHeight="1">
      <c r="A21" s="116" t="s">
        <v>241</v>
      </c>
      <c r="B21" s="116" t="s">
        <v>242</v>
      </c>
      <c r="C21" s="117">
        <v>17990</v>
      </c>
      <c r="D21" s="117"/>
      <c r="E21" s="117">
        <v>17990</v>
      </c>
    </row>
    <row r="22" spans="1:5" s="110" customFormat="1" ht="21.75" customHeight="1">
      <c r="A22" s="116" t="s">
        <v>243</v>
      </c>
      <c r="B22" s="116" t="s">
        <v>244</v>
      </c>
      <c r="C22" s="117">
        <v>2100</v>
      </c>
      <c r="D22" s="117"/>
      <c r="E22" s="117">
        <v>2100</v>
      </c>
    </row>
    <row r="23" spans="1:5" s="110" customFormat="1" ht="21.75" customHeight="1">
      <c r="A23" s="116" t="s">
        <v>245</v>
      </c>
      <c r="B23" s="116" t="s">
        <v>246</v>
      </c>
      <c r="C23" s="117">
        <v>1750</v>
      </c>
      <c r="D23" s="117"/>
      <c r="E23" s="117">
        <v>1750</v>
      </c>
    </row>
    <row r="24" spans="1:5" s="110" customFormat="1" ht="21.75" customHeight="1">
      <c r="A24" s="116" t="s">
        <v>247</v>
      </c>
      <c r="B24" s="116" t="s">
        <v>248</v>
      </c>
      <c r="C24" s="117">
        <v>7700</v>
      </c>
      <c r="D24" s="117"/>
      <c r="E24" s="117">
        <v>7700</v>
      </c>
    </row>
    <row r="25" spans="1:5" s="110" customFormat="1" ht="21.75" customHeight="1">
      <c r="A25" s="116" t="s">
        <v>249</v>
      </c>
      <c r="B25" s="116" t="s">
        <v>250</v>
      </c>
      <c r="C25" s="117">
        <f>4900+7200</f>
        <v>12100</v>
      </c>
      <c r="D25" s="117"/>
      <c r="E25" s="117">
        <f>4900+7200</f>
        <v>12100</v>
      </c>
    </row>
    <row r="26" spans="1:5" s="110" customFormat="1" ht="21.75" customHeight="1">
      <c r="A26" s="116" t="s">
        <v>251</v>
      </c>
      <c r="B26" s="116" t="s">
        <v>252</v>
      </c>
      <c r="C26" s="117">
        <v>1400</v>
      </c>
      <c r="D26" s="117"/>
      <c r="E26" s="117">
        <v>1400</v>
      </c>
    </row>
    <row r="27" spans="1:5" s="110" customFormat="1" ht="21.75" customHeight="1">
      <c r="A27" s="116" t="s">
        <v>253</v>
      </c>
      <c r="B27" s="116" t="s">
        <v>254</v>
      </c>
      <c r="C27" s="117">
        <v>25900</v>
      </c>
      <c r="D27" s="117"/>
      <c r="E27" s="117">
        <v>25900</v>
      </c>
    </row>
    <row r="28" spans="1:5" s="110" customFormat="1" ht="21.75" customHeight="1">
      <c r="A28" s="116" t="s">
        <v>255</v>
      </c>
      <c r="B28" s="116" t="s">
        <v>256</v>
      </c>
      <c r="C28" s="117">
        <v>4200</v>
      </c>
      <c r="D28" s="117"/>
      <c r="E28" s="117">
        <v>4200</v>
      </c>
    </row>
    <row r="29" spans="1:5" s="110" customFormat="1" ht="21.75" customHeight="1">
      <c r="A29" s="116" t="s">
        <v>257</v>
      </c>
      <c r="B29" s="116" t="s">
        <v>258</v>
      </c>
      <c r="C29" s="117">
        <v>4900</v>
      </c>
      <c r="D29" s="117"/>
      <c r="E29" s="117">
        <v>4900</v>
      </c>
    </row>
    <row r="30" spans="1:5" s="110" customFormat="1" ht="21.75" customHeight="1">
      <c r="A30" s="116" t="s">
        <v>259</v>
      </c>
      <c r="B30" s="116" t="s">
        <v>260</v>
      </c>
      <c r="C30" s="117">
        <v>3640</v>
      </c>
      <c r="D30" s="117"/>
      <c r="E30" s="117">
        <v>3640</v>
      </c>
    </row>
    <row r="31" spans="1:5" s="110" customFormat="1" ht="21.75" customHeight="1">
      <c r="A31" s="116" t="s">
        <v>261</v>
      </c>
      <c r="B31" s="116" t="s">
        <v>262</v>
      </c>
      <c r="C31" s="117">
        <f>7600+2520</f>
        <v>10120</v>
      </c>
      <c r="D31" s="117"/>
      <c r="E31" s="117">
        <f>7600+2520</f>
        <v>10120</v>
      </c>
    </row>
    <row r="32" spans="1:5" s="110" customFormat="1" ht="21.75" customHeight="1">
      <c r="A32" s="116" t="s">
        <v>263</v>
      </c>
      <c r="B32" s="116" t="s">
        <v>182</v>
      </c>
      <c r="C32" s="117">
        <v>17174.64</v>
      </c>
      <c r="D32" s="117"/>
      <c r="E32" s="117">
        <v>17174.64</v>
      </c>
    </row>
    <row r="33" spans="1:5" s="110" customFormat="1" ht="21.75" customHeight="1">
      <c r="A33" s="116" t="s">
        <v>264</v>
      </c>
      <c r="B33" s="116" t="s">
        <v>265</v>
      </c>
      <c r="C33" s="117">
        <v>43800</v>
      </c>
      <c r="D33" s="117"/>
      <c r="E33" s="117">
        <v>43800</v>
      </c>
    </row>
    <row r="34" spans="1:5" s="110" customFormat="1" ht="21.75" customHeight="1">
      <c r="A34" s="116" t="s">
        <v>266</v>
      </c>
      <c r="B34" s="116" t="s">
        <v>267</v>
      </c>
      <c r="C34" s="117">
        <f>7000+28000+13440</f>
        <v>48440</v>
      </c>
      <c r="D34" s="117"/>
      <c r="E34" s="117">
        <f>7000+28000+13440</f>
        <v>48440</v>
      </c>
    </row>
    <row r="35" spans="1:5" s="110" customFormat="1" ht="21.75" customHeight="1">
      <c r="A35" s="116" t="s">
        <v>268</v>
      </c>
      <c r="B35" s="116" t="s">
        <v>140</v>
      </c>
      <c r="C35" s="117"/>
      <c r="D35" s="117"/>
      <c r="E35" s="117"/>
    </row>
    <row r="36" spans="1:5" s="110" customFormat="1" ht="21.75" customHeight="1">
      <c r="A36" s="116" t="s">
        <v>269</v>
      </c>
      <c r="B36" s="116" t="s">
        <v>270</v>
      </c>
      <c r="C36" s="117"/>
      <c r="D36" s="117"/>
      <c r="E36" s="117"/>
    </row>
    <row r="37" spans="1:5" s="110" customFormat="1" ht="21.75" customHeight="1">
      <c r="A37" s="116" t="s">
        <v>271</v>
      </c>
      <c r="B37" s="116" t="s">
        <v>272</v>
      </c>
      <c r="C37" s="117"/>
      <c r="D37" s="117"/>
      <c r="E37" s="117"/>
    </row>
    <row r="38" spans="1:5" s="110" customFormat="1" ht="21.75" customHeight="1">
      <c r="A38" s="116" t="s">
        <v>273</v>
      </c>
      <c r="B38" s="116" t="s">
        <v>274</v>
      </c>
      <c r="C38" s="117"/>
      <c r="D38" s="117"/>
      <c r="E38" s="117"/>
    </row>
    <row r="39" s="110" customFormat="1" ht="14.25" customHeight="1"/>
    <row r="40" s="110" customFormat="1" ht="14.25" customHeight="1">
      <c r="B40" s="111"/>
    </row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89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89"/>
      <c r="S1" s="89"/>
      <c r="T1" s="105" t="s">
        <v>275</v>
      </c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</row>
    <row r="2" spans="1:245" ht="19.5" customHeight="1">
      <c r="A2" s="92" t="s">
        <v>276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</row>
    <row r="3" spans="1:245" ht="18" customHeight="1">
      <c r="A3" s="94"/>
      <c r="B3" s="94"/>
      <c r="C3" s="9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89"/>
      <c r="S3" s="89"/>
      <c r="T3" s="106" t="s">
        <v>9</v>
      </c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</row>
    <row r="4" spans="1:245" ht="18" customHeight="1">
      <c r="A4" s="42" t="s">
        <v>75</v>
      </c>
      <c r="B4" s="42"/>
      <c r="C4" s="64"/>
      <c r="D4" s="49" t="s">
        <v>76</v>
      </c>
      <c r="E4" s="45" t="s">
        <v>277</v>
      </c>
      <c r="F4" s="47" t="s">
        <v>278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</row>
    <row r="5" spans="1:245" ht="15.75" customHeight="1">
      <c r="A5" s="48" t="s">
        <v>79</v>
      </c>
      <c r="B5" s="48" t="s">
        <v>80</v>
      </c>
      <c r="C5" s="49" t="s">
        <v>81</v>
      </c>
      <c r="D5" s="97"/>
      <c r="E5" s="45"/>
      <c r="F5" s="49" t="s">
        <v>88</v>
      </c>
      <c r="G5" s="98" t="s">
        <v>136</v>
      </c>
      <c r="H5" s="99"/>
      <c r="I5" s="99"/>
      <c r="J5" s="99"/>
      <c r="K5" s="103" t="s">
        <v>137</v>
      </c>
      <c r="L5" s="103"/>
      <c r="M5" s="103"/>
      <c r="N5" s="103"/>
      <c r="O5" s="103"/>
      <c r="P5" s="103"/>
      <c r="Q5" s="103"/>
      <c r="R5" s="103"/>
      <c r="S5" s="103"/>
      <c r="T5" s="103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</row>
    <row r="6" spans="1:245" ht="43.5" customHeight="1">
      <c r="A6" s="51"/>
      <c r="B6" s="51"/>
      <c r="C6" s="54"/>
      <c r="D6" s="100"/>
      <c r="E6" s="53"/>
      <c r="F6" s="54"/>
      <c r="G6" s="46" t="s">
        <v>91</v>
      </c>
      <c r="H6" s="101" t="s">
        <v>138</v>
      </c>
      <c r="I6" s="101" t="s">
        <v>139</v>
      </c>
      <c r="J6" s="101" t="s">
        <v>140</v>
      </c>
      <c r="K6" s="57" t="s">
        <v>91</v>
      </c>
      <c r="L6" s="57" t="s">
        <v>138</v>
      </c>
      <c r="M6" s="57" t="s">
        <v>139</v>
      </c>
      <c r="N6" s="57" t="s">
        <v>140</v>
      </c>
      <c r="O6" s="104" t="s">
        <v>169</v>
      </c>
      <c r="P6" s="104" t="s">
        <v>170</v>
      </c>
      <c r="Q6" s="104" t="s">
        <v>171</v>
      </c>
      <c r="R6" s="104" t="s">
        <v>172</v>
      </c>
      <c r="S6" s="53" t="s">
        <v>173</v>
      </c>
      <c r="T6" s="53" t="s">
        <v>147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</row>
    <row r="7" spans="1:245" ht="19.5" customHeight="1">
      <c r="A7" s="51" t="s">
        <v>97</v>
      </c>
      <c r="B7" s="51" t="s">
        <v>97</v>
      </c>
      <c r="C7" s="51" t="s">
        <v>97</v>
      </c>
      <c r="D7" s="51" t="s">
        <v>97</v>
      </c>
      <c r="E7" s="51" t="s">
        <v>97</v>
      </c>
      <c r="F7" s="51">
        <v>1</v>
      </c>
      <c r="G7" s="51">
        <f aca="true" t="shared" si="0" ref="G7:T7">F7+1</f>
        <v>2</v>
      </c>
      <c r="H7" s="51">
        <f t="shared" si="0"/>
        <v>3</v>
      </c>
      <c r="I7" s="51">
        <f t="shared" si="0"/>
        <v>4</v>
      </c>
      <c r="J7" s="51">
        <f t="shared" si="0"/>
        <v>5</v>
      </c>
      <c r="K7" s="51">
        <f t="shared" si="0"/>
        <v>6</v>
      </c>
      <c r="L7" s="51">
        <f t="shared" si="0"/>
        <v>7</v>
      </c>
      <c r="M7" s="51">
        <f t="shared" si="0"/>
        <v>8</v>
      </c>
      <c r="N7" s="51">
        <f t="shared" si="0"/>
        <v>9</v>
      </c>
      <c r="O7" s="51">
        <f t="shared" si="0"/>
        <v>10</v>
      </c>
      <c r="P7" s="51">
        <f t="shared" si="0"/>
        <v>11</v>
      </c>
      <c r="Q7" s="51">
        <f t="shared" si="0"/>
        <v>12</v>
      </c>
      <c r="R7" s="51">
        <f t="shared" si="0"/>
        <v>13</v>
      </c>
      <c r="S7" s="51">
        <f t="shared" si="0"/>
        <v>14</v>
      </c>
      <c r="T7" s="51">
        <f t="shared" si="0"/>
        <v>15</v>
      </c>
      <c r="U7" s="107"/>
      <c r="V7" s="108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2"/>
      <c r="B8" s="73"/>
      <c r="C8" s="102"/>
      <c r="D8" s="71"/>
      <c r="E8" s="58"/>
      <c r="F8" s="67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09"/>
      <c r="V8" s="10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</row>
    <row r="9" spans="1:20" ht="19.5" customHeight="1">
      <c r="A9" s="11"/>
      <c r="B9" s="11"/>
      <c r="D9" s="11"/>
      <c r="E9" s="11"/>
      <c r="G9" s="11"/>
      <c r="I9" s="11"/>
      <c r="L9" s="11"/>
      <c r="M9" s="11"/>
      <c r="P9" s="11"/>
      <c r="Q9" s="11"/>
      <c r="R9" s="11"/>
      <c r="S9" s="11"/>
      <c r="T9" s="11"/>
    </row>
    <row r="10" spans="2:18" ht="9.75" customHeight="1">
      <c r="B10" s="11"/>
      <c r="D10" s="11"/>
      <c r="E10" s="11"/>
      <c r="G10" s="11"/>
      <c r="J10" s="11"/>
      <c r="L10" s="11"/>
      <c r="M10" s="11"/>
      <c r="N10" s="11"/>
      <c r="O10" s="11"/>
      <c r="R10" s="11"/>
    </row>
    <row r="11" spans="2:19" ht="9.75" customHeight="1">
      <c r="B11" s="11"/>
      <c r="D11" s="11"/>
      <c r="E11" s="11"/>
      <c r="P11" s="11"/>
      <c r="R11" s="11"/>
      <c r="S11" s="11"/>
    </row>
    <row r="12" spans="4:13" ht="9.75" customHeight="1">
      <c r="D12" s="11"/>
      <c r="E12" s="11"/>
      <c r="H12" s="11"/>
      <c r="I12" s="11"/>
      <c r="K12" s="11"/>
      <c r="M12" s="11"/>
    </row>
    <row r="13" spans="5:16" ht="9.75" customHeight="1">
      <c r="E13" s="11"/>
      <c r="P13" s="11"/>
    </row>
    <row r="14" spans="5:7" ht="9.75" customHeight="1">
      <c r="E14" s="11"/>
      <c r="F14" s="11"/>
      <c r="G14" s="11"/>
    </row>
    <row r="15" ht="9.75" customHeight="1">
      <c r="H15" s="11"/>
    </row>
    <row r="16" spans="6:7" ht="9.75" customHeight="1">
      <c r="F16" s="11"/>
      <c r="G16" s="11"/>
    </row>
    <row r="17" ht="12.75" customHeight="1"/>
    <row r="18" spans="6:10" ht="9.75" customHeight="1">
      <c r="F18" s="11"/>
      <c r="J18" s="1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2020-02-05T07:40:50Z</dcterms:created>
  <dcterms:modified xsi:type="dcterms:W3CDTF">2021-05-26T02:12:37Z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94489854A82C49CBB615B718FEC040A4</vt:lpwstr>
  </property>
</Properties>
</file>