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7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" sheetId="16" r:id="rId16"/>
    <sheet name="项目申报" sheetId="17" r:id="rId17"/>
  </sheets>
  <definedNames/>
  <calcPr fullCalcOnLoad="1"/>
</workbook>
</file>

<file path=xl/sharedStrings.xml><?xml version="1.0" encoding="utf-8"?>
<sst xmlns="http://schemas.openxmlformats.org/spreadsheetml/2006/main" count="899" uniqueCount="361">
  <si>
    <t xml:space="preserve">      2020年部门预算表（草案）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</si>
  <si>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</si>
  <si>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</si>
  <si>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</si>
  <si>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</si>
  <si>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</si>
  <si>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</si>
  <si>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</si>
  <si>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2020  年  收  支  预  算  总  表</t>
  </si>
  <si>
    <t>单位：元</t>
  </si>
  <si>
    <t>收            入</t>
  </si>
  <si>
    <t>支                  出</t>
  </si>
  <si>
    <t>项                    目</t>
  </si>
  <si>
    <t>2020年预算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</si>
  <si>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</si>
  <si>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</si>
  <si>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</si>
  <si>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</si>
  <si>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</si>
  <si>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</si>
  <si>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</si>
  <si>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</si>
  <si>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</si>
  <si>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</si>
  <si>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</si>
  <si>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</si>
  <si>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</si>
  <si>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</si>
  <si>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</si>
  <si>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</si>
  <si>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</si>
  <si>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</si>
  <si>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</si>
  <si>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</si>
  <si>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</si>
  <si>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</si>
  <si>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</si>
  <si>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</si>
  <si>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</si>
  <si>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</si>
  <si>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</si>
  <si>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</si>
  <si>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</si>
  <si>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</si>
  <si>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</si>
  <si>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</si>
  <si>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</si>
  <si>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</si>
  <si>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</si>
  <si>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</si>
  <si>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</si>
  <si>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</si>
  <si>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</si>
  <si>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</si>
  <si>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</si>
  <si>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</si>
  <si>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</si>
  <si>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</si>
  <si>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</si>
  <si>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</si>
  <si>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</si>
  <si>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</si>
  <si>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</si>
  <si>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</si>
  <si>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</si>
  <si>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</si>
  <si>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</si>
  <si>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</si>
  <si>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</si>
  <si>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</si>
  <si>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</si>
  <si>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</si>
  <si>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</si>
  <si>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</si>
  <si>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2020年收入预算总表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</si>
  <si>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</si>
  <si>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</si>
  <si>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</si>
  <si>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</si>
  <si>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</si>
  <si>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</si>
  <si>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</si>
  <si>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</si>
  <si>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</si>
  <si>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</si>
  <si>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</si>
  <si>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</si>
  <si>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</si>
  <si>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</si>
  <si>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</si>
  <si>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</si>
  <si>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</si>
  <si>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</si>
  <si>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</si>
  <si>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</si>
  <si>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</si>
  <si>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</si>
  <si>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</si>
  <si>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201</t>
  </si>
  <si>
    <t>教科文-行政单位</t>
  </si>
  <si>
    <t xml:space="preserve">  201002</t>
  </si>
  <si>
    <t xml:space="preserve">  柳州市城中区科学技术局</t>
  </si>
  <si>
    <t>206</t>
  </si>
  <si>
    <t>01</t>
  </si>
  <si>
    <t xml:space="preserve">          </t>
  </si>
  <si>
    <t xml:space="preserve">    行政运行（科学技术管理事务）</t>
  </si>
  <si>
    <t>02</t>
  </si>
  <si>
    <t xml:space="preserve">    一般行政管理事务（科学技术管理事务）</t>
  </si>
  <si>
    <t>05</t>
  </si>
  <si>
    <t xml:space="preserve">    技术创新服务体系</t>
  </si>
  <si>
    <t>07</t>
  </si>
  <si>
    <t xml:space="preserve">    科普活动</t>
  </si>
  <si>
    <t>03</t>
  </si>
  <si>
    <t xml:space="preserve">    青少年科技活动</t>
  </si>
  <si>
    <t>09</t>
  </si>
  <si>
    <t xml:space="preserve">    科技重大专项</t>
  </si>
  <si>
    <t>208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</si>
  <si>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</si>
  <si>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</si>
  <si>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</si>
  <si>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</si>
  <si>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</si>
  <si>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</si>
  <si>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 xml:space="preserve">    住房公积金</t>
  </si>
  <si>
    <t xml:space="preserve">                                </t>
  </si>
  <si>
    <t>预算03表</t>
  </si>
  <si>
    <t>2020年支出预算总表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</si>
  <si>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</si>
  <si>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</si>
  <si>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</si>
  <si>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</si>
  <si>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</si>
  <si>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</si>
  <si>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</si>
  <si>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</si>
  <si>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</si>
  <si>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</si>
  <si>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</si>
  <si>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</si>
  <si>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</si>
  <si>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柳州市城中区科学技术局</t>
  </si>
  <si>
    <t xml:space="preserve">  行政运行（科学技术管理事务）</t>
  </si>
  <si>
    <t xml:space="preserve">  技术创新服务体系</t>
  </si>
  <si>
    <t xml:space="preserve">  科普活动</t>
  </si>
  <si>
    <t xml:space="preserve">  青少年科技活动</t>
  </si>
  <si>
    <t xml:space="preserve">  科技重大专项</t>
  </si>
  <si>
    <t xml:space="preserve">  机关事业单位职业年金缴费支出</t>
  </si>
  <si>
    <t xml:space="preserve">  行政单位医疗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</si>
  <si>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</si>
  <si>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</si>
  <si>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</si>
  <si>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</si>
  <si>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</si>
  <si>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</si>
  <si>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</si>
  <si>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2020年一般公共预算资金支出预算表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</si>
  <si>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</si>
  <si>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</si>
  <si>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</si>
  <si>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</si>
  <si>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</si>
  <si>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</si>
  <si>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</si>
  <si>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</si>
  <si>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</si>
  <si>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部门专项办公经费</t>
  </si>
  <si>
    <t xml:space="preserve">    201002</t>
  </si>
  <si>
    <t xml:space="preserve">  部门专项办公经费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</si>
  <si>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</si>
  <si>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</si>
  <si>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</si>
  <si>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</si>
  <si>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</si>
  <si>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</si>
  <si>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</si>
  <si>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</si>
  <si>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公务交通补贴</t>
  </si>
  <si>
    <t xml:space="preserve">  公务交通补贴</t>
  </si>
  <si>
    <t>公务员医疗补助</t>
  </si>
  <si>
    <t xml:space="preserve">  公务员医疗补助</t>
  </si>
  <si>
    <t>伙食补助</t>
  </si>
  <si>
    <t xml:space="preserve">  伙食补助</t>
  </si>
  <si>
    <t>生育保险</t>
  </si>
  <si>
    <t xml:space="preserve">  生育保险</t>
  </si>
  <si>
    <t>通信补贴</t>
  </si>
  <si>
    <t xml:space="preserve">  通信补贴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</si>
  <si>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</si>
  <si>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</si>
  <si>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</si>
  <si>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</si>
  <si>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</si>
  <si>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</si>
  <si>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在职物业补贴</t>
  </si>
  <si>
    <t xml:space="preserve">  在职物业补贴</t>
  </si>
  <si>
    <t>职业年金</t>
  </si>
  <si>
    <t xml:space="preserve">  职业年金</t>
  </si>
  <si>
    <t>住房公积金（在职）</t>
  </si>
  <si>
    <t xml:space="preserve">  住房公积金（在职）</t>
  </si>
  <si>
    <t>一般公共预算基本支出表（按经济科目分类）</t>
  </si>
  <si>
    <t>部门（科目）编码</t>
  </si>
  <si>
    <t>部门（科目）名称</t>
  </si>
  <si>
    <t>人员经费</t>
  </si>
  <si>
    <t>公用经费</t>
  </si>
  <si>
    <t>汇总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</si>
  <si>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</si>
  <si>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</si>
  <si>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</si>
  <si>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</si>
  <si>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</si>
  <si>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</si>
  <si>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</si>
  <si>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</si>
  <si>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</si>
  <si>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</si>
  <si>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</si>
  <si>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</si>
  <si>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</si>
  <si>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</si>
  <si>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</si>
  <si>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</si>
  <si>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</si>
  <si>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</si>
  <si>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</si>
  <si>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</si>
  <si>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</si>
  <si>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</si>
  <si>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</si>
  <si>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</si>
  <si>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</si>
  <si>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</si>
  <si>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</si>
  <si>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</si>
  <si>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</si>
  <si>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</si>
  <si>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</si>
  <si>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</si>
  <si>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</si>
  <si>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</si>
  <si>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</si>
  <si>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</si>
  <si>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</si>
  <si>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</si>
  <si>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</si>
  <si>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</si>
  <si>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</si>
  <si>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</si>
  <si>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</si>
  <si>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</si>
  <si>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</si>
  <si>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</si>
  <si>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</si>
  <si>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</si>
  <si>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</si>
  <si>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</si>
  <si>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</si>
  <si>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</si>
  <si>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</si>
  <si>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</si>
  <si>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30307</t>
  </si>
  <si>
    <t>医疗费补助</t>
  </si>
  <si>
    <t>预算08表</t>
  </si>
  <si>
    <t>2020年政府性基金收入支出预算表</t>
  </si>
  <si>
    <t>单位名称(功能分类科目名称）</t>
  </si>
  <si>
    <t>政府性基金收入安排的资金</t>
  </si>
  <si>
    <t>预算09表</t>
  </si>
  <si>
    <t>2020年国有资本经营收入支出预算表</t>
  </si>
  <si>
    <t>国有资本经营收入安排的资金</t>
  </si>
  <si>
    <t>预算10表</t>
  </si>
  <si>
    <t>2020年纳入财政专户管理的收入支出预算表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</si>
  <si>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</si>
  <si>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</si>
  <si>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</si>
  <si>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</si>
  <si>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一般公共算拨款“三公”经费、会议费和培训费支出预算表</t>
  </si>
  <si>
    <t>项                           目</t>
  </si>
  <si>
    <t>2019年预算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</si>
  <si>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</si>
  <si>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</si>
  <si>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</si>
  <si>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</si>
  <si>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</si>
  <si>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</si>
  <si>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</si>
  <si>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</si>
  <si>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</si>
  <si>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</si>
  <si>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</si>
  <si>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</si>
  <si>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</si>
  <si>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</si>
  <si>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</si>
  <si>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</si>
  <si>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201002</t>
  </si>
  <si>
    <t>1A06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</si>
  <si>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</si>
  <si>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</si>
  <si>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</si>
  <si>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</si>
  <si>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</si>
  <si>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（2020年度）</t>
  </si>
  <si>
    <t>部门(单位)名称(盖章)：柳州市城中区科学技术局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</si>
  <si>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</si>
  <si>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</si>
  <si>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</si>
  <si>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</si>
  <si>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</si>
  <si>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</si>
  <si>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</si>
  <si>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</si>
  <si>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</si>
  <si>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>负责城区科学技术进步的宏观管理和统筹协调，贯彻执行科技法律、法规和方针、政策，组织实施科技重大专项及科技计划项目管理工作。
  牵头组织协调促进全区产学研结合工作，加强科技成果转化和推广，推进企业技术创新能力建设。组织实施市高新技术产业化重大项目，指导协调高新技术产业开发区等科技园区及特色产业化基地建设。
  负责全区知识产权工作，促进知识产权的转化和运用。
  负责全区科技人才、科技奖励、科技评估和科学技术普及工作。</t>
  </si>
  <si>
    <t>部门（单位）整体支出年度绩效目标（逐条填写，与部门、单位职能对应）</t>
  </si>
  <si>
    <t>完成本年度科技经费预算支出</t>
  </si>
  <si>
    <t>年度绩效指标</t>
  </si>
  <si>
    <t>一级指标</t>
  </si>
  <si>
    <t>二级指标</t>
  </si>
  <si>
    <t>三级指标</t>
  </si>
  <si>
    <t>指标值</t>
  </si>
  <si>
    <t>效益指标</t>
  </si>
  <si>
    <t>社会效益指标</t>
  </si>
  <si>
    <t>科技经费预算支出率</t>
  </si>
  <si>
    <t>100%-90%不扣分，90%以下每少5%扣5分，扣完为止。</t>
  </si>
  <si>
    <t>13220118.7500</t>
  </si>
  <si>
    <t>0</t>
  </si>
  <si>
    <t>单位显示编码</t>
  </si>
  <si>
    <t>填报人：                    电话：                              单位负责人：</t>
  </si>
  <si>
    <t>柳州市城中区部门预算项目支出绩效目标申报表</t>
  </si>
  <si>
    <t>(2020年度）</t>
  </si>
  <si>
    <t>部门（单位）名称（盖章）：</t>
  </si>
  <si>
    <t>项目名称</t>
  </si>
  <si>
    <t>项目实施单位</t>
  </si>
  <si>
    <t>项目分类（绩效目标）</t>
  </si>
  <si>
    <t>项目性质</t>
  </si>
  <si>
    <t>1.当年新增( )  延续（ ）</t>
  </si>
  <si>
    <t>资金总额</t>
  </si>
  <si>
    <t>金额(元)</t>
  </si>
  <si>
    <t>合   计</t>
  </si>
  <si>
    <t>其中: 自治区</t>
  </si>
  <si>
    <t xml:space="preserve">      本  级</t>
  </si>
  <si>
    <t xml:space="preserve">    政府性基金预算</t>
  </si>
  <si>
    <t xml:space="preserve">    国有资本经营预算</t>
  </si>
  <si>
    <t>项目概况（包括项目立项依据、可行性和必要性、支持范围、实施内容等）</t>
  </si>
  <si>
    <t>项目起始时间</t>
  </si>
  <si>
    <t>2020年1月1日</t>
  </si>
  <si>
    <t>项目终止时间</t>
  </si>
  <si>
    <t>2020年12月31日</t>
  </si>
  <si>
    <t>项目实施进度安排</t>
  </si>
  <si>
    <t>年度绩效目标</t>
  </si>
  <si>
    <t>满意度指标</t>
  </si>
  <si>
    <t>服务对象满意度指标</t>
  </si>
  <si>
    <t>按期进行项目经费拨付</t>
  </si>
  <si>
    <t>12月20日前完成项目经费拨付不扣分。</t>
  </si>
  <si>
    <t>延续项目</t>
  </si>
  <si>
    <t>2020年1月—9月，完成项目的申报、评审。2020年10月—12月，完成科技经费投入。</t>
  </si>
  <si>
    <t>根据《中华人民共和国科学技术进步法》、《中华人民共和国科学技术普及法》、《广西壮族自治区科学技术进步条例》、《广西壮族自治区科学技术普及条例》相关规定设立，拟用于以下项目：1、文惠教育集团“声音探索馆”项目建设50万元；2、文华中学“互联网+优课”项目建设52万元；3、弯小集团“声之韵声音采样工作室”建设24万元，“无人机视觉人工智能应用”项目建设50万元；4、景行双语实验学校“基于VR环境下的创客教育示范基地建设”项目40万元；5、十二中“地理教室建设”二期52万元；6、公园路小学“科艺馆建设”50万元。共计318万元。</t>
  </si>
  <si>
    <t>[201002]柳州市城中区科学技术局</t>
  </si>
  <si>
    <t/>
  </si>
  <si>
    <t>科技局——应用技术研究与开发</t>
  </si>
  <si>
    <t>科技项目评审</t>
  </si>
  <si>
    <t>9月30日前完成项目评审不扣分</t>
  </si>
  <si>
    <t>填报人：                   电话：                         单位负责人：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</si>
</sst>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000"/>
    <numFmt numFmtId="181" formatCode="#,##0.0_ "/>
    <numFmt numFmtId="182" formatCode="00"/>
    <numFmt numFmtId="183" formatCode="#\ ??/??"/>
    <numFmt numFmtId="184" formatCode="* #,##0.00;* \-#,##0.00;* &quot;&quot;??;@"/>
    <numFmt numFmtId="185" formatCode="#\ ?/?"/>
  </numFmts>
  <fonts count="38"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color indexed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2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0" borderId="4" applyNumberFormat="0" applyFill="0" applyAlignment="0" applyProtection="0"/>
    <xf numFmtId="0" fontId="22" fillId="3" borderId="0" applyNumberFormat="0" applyBorder="0" applyAlignment="0" applyProtection="0"/>
    <xf numFmtId="0" fontId="28" fillId="2" borderId="5" applyNumberFormat="0" applyAlignment="0" applyProtection="0"/>
    <xf numFmtId="0" fontId="34" fillId="2" borderId="1" applyNumberFormat="0" applyAlignment="0" applyProtection="0"/>
    <xf numFmtId="0" fontId="31" fillId="8" borderId="6" applyNumberFormat="0" applyAlignment="0" applyProtection="0"/>
    <xf numFmtId="0" fontId="14" fillId="9" borderId="0" applyNumberFormat="0" applyBorder="0" applyAlignment="0" applyProtection="0"/>
    <xf numFmtId="0" fontId="22" fillId="10" borderId="0" applyNumberFormat="0" applyBorder="0" applyAlignment="0" applyProtection="0"/>
    <xf numFmtId="0" fontId="33" fillId="0" borderId="7" applyNumberFormat="0" applyFill="0" applyAlignment="0" applyProtection="0"/>
    <xf numFmtId="0" fontId="36" fillId="0" borderId="8" applyNumberFormat="0" applyFill="0" applyAlignment="0" applyProtection="0"/>
    <xf numFmtId="0" fontId="35" fillId="9" borderId="0" applyNumberFormat="0" applyBorder="0" applyAlignment="0" applyProtection="0"/>
    <xf numFmtId="0" fontId="37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2" fillId="16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Continuous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 wrapText="1"/>
    </xf>
    <xf numFmtId="180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7" fillId="12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182" fontId="11" fillId="0" borderId="0" xfId="0" applyNumberFormat="1" applyFont="1" applyFill="1" applyAlignment="1" applyProtection="1">
      <alignment horizontal="centerContinuous" vertical="center"/>
      <protection/>
    </xf>
    <xf numFmtId="182" fontId="12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183" fontId="5" fillId="0" borderId="17" xfId="0" applyNumberFormat="1" applyFont="1" applyFill="1" applyBorder="1" applyAlignment="1" applyProtection="1">
      <alignment horizontal="lef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1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centerContinuous" vertical="center"/>
    </xf>
    <xf numFmtId="184" fontId="11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 applyProtection="1">
      <alignment horizontal="left" vertical="center"/>
      <protection/>
    </xf>
    <xf numFmtId="41" fontId="5" fillId="0" borderId="10" xfId="0" applyNumberFormat="1" applyFont="1" applyFill="1" applyBorder="1" applyAlignment="1">
      <alignment horizontal="centerContinuous" vertical="center"/>
    </xf>
    <xf numFmtId="41" fontId="5" fillId="0" borderId="16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left" vertical="center" wrapText="1"/>
    </xf>
    <xf numFmtId="4" fontId="15" fillId="2" borderId="10" xfId="0" applyNumberFormat="1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Continuous" vertical="center"/>
    </xf>
    <xf numFmtId="0" fontId="11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>
      <alignment horizontal="center" vertical="center"/>
    </xf>
    <xf numFmtId="183" fontId="5" fillId="0" borderId="16" xfId="0" applyNumberFormat="1" applyFont="1" applyFill="1" applyBorder="1" applyAlignment="1" applyProtection="1">
      <alignment horizontal="center" vertical="center"/>
      <protection/>
    </xf>
    <xf numFmtId="183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183" fontId="5" fillId="0" borderId="10" xfId="0" applyNumberFormat="1" applyFont="1" applyFill="1" applyBorder="1" applyAlignment="1" applyProtection="1">
      <alignment vertical="center" wrapText="1"/>
      <protection/>
    </xf>
    <xf numFmtId="4" fontId="5" fillId="19" borderId="14" xfId="0" applyNumberFormat="1" applyFont="1" applyFill="1" applyBorder="1" applyAlignment="1" applyProtection="1">
      <alignment horizontal="right" vertical="center" wrapText="1"/>
      <protection/>
    </xf>
    <xf numFmtId="41" fontId="0" fillId="0" borderId="0" xfId="0" applyNumberFormat="1" applyAlignment="1">
      <alignment/>
    </xf>
    <xf numFmtId="0" fontId="12" fillId="0" borderId="0" xfId="0" applyNumberFormat="1" applyFont="1" applyFill="1" applyAlignment="1">
      <alignment vertical="center"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5" fontId="0" fillId="0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4" fontId="5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 horizontal="right" vertical="center" wrapText="1"/>
    </xf>
    <xf numFmtId="4" fontId="5" fillId="0" borderId="17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5" fillId="0" borderId="21" xfId="0" applyFont="1" applyFill="1" applyBorder="1" applyAlignment="1">
      <alignment vertical="center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0" fillId="0" borderId="17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7" xfId="0" applyNumberFormat="1" applyFont="1" applyFill="1" applyBorder="1" applyAlignment="1" applyProtection="1">
      <alignment vertical="center"/>
      <protection/>
    </xf>
    <xf numFmtId="4" fontId="5" fillId="2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4" fontId="17" fillId="0" borderId="17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Font="1" applyBorder="1" applyAlignment="1">
      <alignment/>
    </xf>
    <xf numFmtId="4" fontId="5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59"/>
    </row>
    <row r="5" ht="138" customHeight="1">
      <c r="A5" s="260" t="s">
        <v>0</v>
      </c>
    </row>
    <row r="11" ht="24" customHeight="1">
      <c r="F11" s="261" t="s">
        <v>1</v>
      </c>
    </row>
    <row r="12" ht="24" customHeight="1">
      <c r="F12" s="261" t="s">
        <v>2</v>
      </c>
    </row>
    <row r="13" ht="24" customHeight="1">
      <c r="F13" s="261" t="s">
        <v>3</v>
      </c>
    </row>
    <row r="14" ht="24" customHeight="1">
      <c r="F14" s="261" t="s">
        <v>4</v>
      </c>
    </row>
    <row r="15" ht="24" customHeight="1">
      <c r="F15" s="261" t="s">
        <v>5</v>
      </c>
    </row>
    <row r="16" ht="24" customHeight="1">
      <c r="F16" s="261" t="s">
        <v>6</v>
      </c>
    </row>
    <row r="17" ht="24" customHeight="1"/>
  </sheetData>
  <sheetProtection/>
  <printOptions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27"/>
      <c r="B1" s="127"/>
      <c r="C1" s="127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7"/>
      <c r="S1" s="127"/>
      <c r="T1" s="143" t="s">
        <v>264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</row>
    <row r="2" spans="1:245" ht="19.5" customHeight="1">
      <c r="A2" s="130" t="s">
        <v>265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</row>
    <row r="3" spans="1:245" ht="18" customHeight="1">
      <c r="A3" s="132"/>
      <c r="B3" s="132"/>
      <c r="C3" s="132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27"/>
      <c r="S3" s="127"/>
      <c r="T3" s="144" t="s">
        <v>9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</row>
    <row r="4" spans="1:245" ht="18" customHeight="1">
      <c r="A4" s="85" t="s">
        <v>75</v>
      </c>
      <c r="B4" s="85"/>
      <c r="C4" s="106"/>
      <c r="D4" s="91" t="s">
        <v>76</v>
      </c>
      <c r="E4" s="22" t="s">
        <v>262</v>
      </c>
      <c r="F4" s="89" t="s">
        <v>266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</row>
    <row r="5" spans="1:245" ht="15.75" customHeight="1">
      <c r="A5" s="90" t="s">
        <v>79</v>
      </c>
      <c r="B5" s="90" t="s">
        <v>80</v>
      </c>
      <c r="C5" s="91" t="s">
        <v>81</v>
      </c>
      <c r="D5" s="135"/>
      <c r="E5" s="22"/>
      <c r="F5" s="91" t="s">
        <v>88</v>
      </c>
      <c r="G5" s="136" t="s">
        <v>128</v>
      </c>
      <c r="H5" s="137"/>
      <c r="I5" s="137"/>
      <c r="J5" s="137"/>
      <c r="K5" s="141" t="s">
        <v>129</v>
      </c>
      <c r="L5" s="141"/>
      <c r="M5" s="141"/>
      <c r="N5" s="141"/>
      <c r="O5" s="141"/>
      <c r="P5" s="141"/>
      <c r="Q5" s="141"/>
      <c r="R5" s="141"/>
      <c r="S5" s="141"/>
      <c r="T5" s="141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</row>
    <row r="6" spans="1:245" ht="43.5" customHeight="1">
      <c r="A6" s="93"/>
      <c r="B6" s="93"/>
      <c r="C6" s="96"/>
      <c r="D6" s="138"/>
      <c r="E6" s="95"/>
      <c r="F6" s="96"/>
      <c r="G6" s="88" t="s">
        <v>91</v>
      </c>
      <c r="H6" s="139" t="s">
        <v>130</v>
      </c>
      <c r="I6" s="139" t="s">
        <v>131</v>
      </c>
      <c r="J6" s="139" t="s">
        <v>132</v>
      </c>
      <c r="K6" s="99" t="s">
        <v>91</v>
      </c>
      <c r="L6" s="99" t="s">
        <v>130</v>
      </c>
      <c r="M6" s="99" t="s">
        <v>131</v>
      </c>
      <c r="N6" s="99" t="s">
        <v>132</v>
      </c>
      <c r="O6" s="142" t="s">
        <v>157</v>
      </c>
      <c r="P6" s="142" t="s">
        <v>158</v>
      </c>
      <c r="Q6" s="142" t="s">
        <v>159</v>
      </c>
      <c r="R6" s="142" t="s">
        <v>160</v>
      </c>
      <c r="S6" s="95" t="s">
        <v>161</v>
      </c>
      <c r="T6" s="95" t="s">
        <v>139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</row>
    <row r="7" spans="1:245" ht="19.5" customHeight="1">
      <c r="A7" s="93" t="s">
        <v>97</v>
      </c>
      <c r="B7" s="93" t="s">
        <v>97</v>
      </c>
      <c r="C7" s="93" t="s">
        <v>97</v>
      </c>
      <c r="D7" s="93" t="s">
        <v>97</v>
      </c>
      <c r="E7" s="93" t="s">
        <v>97</v>
      </c>
      <c r="F7" s="93">
        <v>1</v>
      </c>
      <c r="G7" s="93">
        <f aca="true" t="shared" si="0" ref="G7:T7">F7+1</f>
        <v>2</v>
      </c>
      <c r="H7" s="93">
        <f t="shared" si="0"/>
        <v>3</v>
      </c>
      <c r="I7" s="93">
        <f t="shared" si="0"/>
        <v>4</v>
      </c>
      <c r="J7" s="93">
        <f t="shared" si="0"/>
        <v>5</v>
      </c>
      <c r="K7" s="93">
        <f t="shared" si="0"/>
        <v>6</v>
      </c>
      <c r="L7" s="93">
        <f t="shared" si="0"/>
        <v>7</v>
      </c>
      <c r="M7" s="93">
        <f t="shared" si="0"/>
        <v>8</v>
      </c>
      <c r="N7" s="93">
        <f t="shared" si="0"/>
        <v>9</v>
      </c>
      <c r="O7" s="93">
        <f t="shared" si="0"/>
        <v>10</v>
      </c>
      <c r="P7" s="93">
        <f t="shared" si="0"/>
        <v>11</v>
      </c>
      <c r="Q7" s="93">
        <f t="shared" si="0"/>
        <v>12</v>
      </c>
      <c r="R7" s="93">
        <f t="shared" si="0"/>
        <v>13</v>
      </c>
      <c r="S7" s="93">
        <f t="shared" si="0"/>
        <v>14</v>
      </c>
      <c r="T7" s="93">
        <f t="shared" si="0"/>
        <v>15</v>
      </c>
      <c r="U7" s="145"/>
      <c r="V7" s="146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</row>
    <row r="8" spans="1:245" ht="19.5" customHeight="1">
      <c r="A8" s="113"/>
      <c r="B8" s="114"/>
      <c r="C8" s="140"/>
      <c r="D8" s="112"/>
      <c r="E8" s="100"/>
      <c r="F8" s="108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47"/>
      <c r="V8" s="14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</row>
    <row r="9" spans="1:20" ht="19.5" customHeight="1">
      <c r="A9" s="30"/>
      <c r="B9" s="30"/>
      <c r="D9" s="30"/>
      <c r="E9" s="30"/>
      <c r="G9" s="30"/>
      <c r="I9" s="30"/>
      <c r="L9" s="30"/>
      <c r="M9" s="30"/>
      <c r="P9" s="30"/>
      <c r="Q9" s="30"/>
      <c r="R9" s="30"/>
      <c r="S9" s="30"/>
      <c r="T9" s="30"/>
    </row>
    <row r="10" spans="2:18" ht="9.75" customHeight="1">
      <c r="B10" s="30"/>
      <c r="D10" s="30"/>
      <c r="E10" s="30"/>
      <c r="G10" s="30"/>
      <c r="J10" s="30"/>
      <c r="L10" s="30"/>
      <c r="M10" s="30"/>
      <c r="N10" s="30"/>
      <c r="O10" s="30"/>
      <c r="R10" s="30"/>
    </row>
    <row r="11" spans="2:19" ht="9.75" customHeight="1">
      <c r="B11" s="30"/>
      <c r="D11" s="30"/>
      <c r="E11" s="30"/>
      <c r="P11" s="30"/>
      <c r="R11" s="30"/>
      <c r="S11" s="30"/>
    </row>
    <row r="12" spans="4:13" ht="9.75" customHeight="1">
      <c r="D12" s="30"/>
      <c r="E12" s="30"/>
      <c r="H12" s="30"/>
      <c r="I12" s="30"/>
      <c r="K12" s="30"/>
      <c r="M12" s="30"/>
    </row>
    <row r="13" spans="5:16" ht="9.75" customHeight="1">
      <c r="E13" s="30"/>
      <c r="P13" s="30"/>
    </row>
    <row r="14" spans="5:7" ht="9.75" customHeight="1">
      <c r="E14" s="30"/>
      <c r="F14" s="30"/>
      <c r="G14" s="30"/>
    </row>
    <row r="15" ht="9.75" customHeight="1">
      <c r="H15" s="30"/>
    </row>
    <row r="16" spans="6:7" ht="9.75" customHeight="1">
      <c r="F16" s="30"/>
      <c r="G16" s="30"/>
    </row>
    <row r="17" ht="12.75" customHeight="1"/>
    <row r="18" spans="6:10" ht="9.75" customHeight="1">
      <c r="F18" s="30"/>
      <c r="J18" s="30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27"/>
      <c r="B1" s="127"/>
      <c r="C1" s="127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7"/>
      <c r="S1" s="127"/>
      <c r="T1" s="143" t="s">
        <v>267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</row>
    <row r="2" spans="1:245" ht="19.5" customHeight="1">
      <c r="A2" s="130" t="s">
        <v>268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</row>
    <row r="3" spans="1:245" ht="18" customHeight="1">
      <c r="A3" s="132"/>
      <c r="B3" s="132"/>
      <c r="C3" s="132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27"/>
      <c r="S3" s="127"/>
      <c r="T3" s="144" t="s">
        <v>9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</row>
    <row r="4" spans="1:245" ht="18" customHeight="1">
      <c r="A4" s="85" t="s">
        <v>75</v>
      </c>
      <c r="B4" s="85"/>
      <c r="C4" s="106"/>
      <c r="D4" s="91" t="s">
        <v>76</v>
      </c>
      <c r="E4" s="22" t="s">
        <v>262</v>
      </c>
      <c r="F4" s="89" t="s">
        <v>86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</row>
    <row r="5" spans="1:245" ht="15.75" customHeight="1">
      <c r="A5" s="90" t="s">
        <v>79</v>
      </c>
      <c r="B5" s="90" t="s">
        <v>80</v>
      </c>
      <c r="C5" s="91" t="s">
        <v>81</v>
      </c>
      <c r="D5" s="135"/>
      <c r="E5" s="22"/>
      <c r="F5" s="91" t="s">
        <v>88</v>
      </c>
      <c r="G5" s="136" t="s">
        <v>128</v>
      </c>
      <c r="H5" s="137"/>
      <c r="I5" s="137"/>
      <c r="J5" s="137"/>
      <c r="K5" s="141" t="s">
        <v>129</v>
      </c>
      <c r="L5" s="141"/>
      <c r="M5" s="141"/>
      <c r="N5" s="141"/>
      <c r="O5" s="141"/>
      <c r="P5" s="141"/>
      <c r="Q5" s="141"/>
      <c r="R5" s="141"/>
      <c r="S5" s="141"/>
      <c r="T5" s="141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</row>
    <row r="6" spans="1:245" ht="43.5" customHeight="1">
      <c r="A6" s="93"/>
      <c r="B6" s="93"/>
      <c r="C6" s="96"/>
      <c r="D6" s="138"/>
      <c r="E6" s="95"/>
      <c r="F6" s="96"/>
      <c r="G6" s="88" t="s">
        <v>91</v>
      </c>
      <c r="H6" s="139" t="s">
        <v>130</v>
      </c>
      <c r="I6" s="139" t="s">
        <v>131</v>
      </c>
      <c r="J6" s="139" t="s">
        <v>132</v>
      </c>
      <c r="K6" s="99" t="s">
        <v>91</v>
      </c>
      <c r="L6" s="99" t="s">
        <v>130</v>
      </c>
      <c r="M6" s="99" t="s">
        <v>131</v>
      </c>
      <c r="N6" s="99" t="s">
        <v>132</v>
      </c>
      <c r="O6" s="142" t="s">
        <v>157</v>
      </c>
      <c r="P6" s="142" t="s">
        <v>158</v>
      </c>
      <c r="Q6" s="142" t="s">
        <v>159</v>
      </c>
      <c r="R6" s="142" t="s">
        <v>160</v>
      </c>
      <c r="S6" s="95" t="s">
        <v>161</v>
      </c>
      <c r="T6" s="95" t="s">
        <v>139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</row>
    <row r="7" spans="1:245" ht="19.5" customHeight="1">
      <c r="A7" s="93" t="s">
        <v>97</v>
      </c>
      <c r="B7" s="93" t="s">
        <v>97</v>
      </c>
      <c r="C7" s="93" t="s">
        <v>97</v>
      </c>
      <c r="D7" s="93" t="s">
        <v>97</v>
      </c>
      <c r="E7" s="93" t="s">
        <v>97</v>
      </c>
      <c r="F7" s="93">
        <v>1</v>
      </c>
      <c r="G7" s="93">
        <f aca="true" t="shared" si="0" ref="G7:T7">F7+1</f>
        <v>2</v>
      </c>
      <c r="H7" s="93">
        <f t="shared" si="0"/>
        <v>3</v>
      </c>
      <c r="I7" s="93">
        <f t="shared" si="0"/>
        <v>4</v>
      </c>
      <c r="J7" s="93">
        <f t="shared" si="0"/>
        <v>5</v>
      </c>
      <c r="K7" s="93">
        <f t="shared" si="0"/>
        <v>6</v>
      </c>
      <c r="L7" s="93">
        <f t="shared" si="0"/>
        <v>7</v>
      </c>
      <c r="M7" s="93">
        <f t="shared" si="0"/>
        <v>8</v>
      </c>
      <c r="N7" s="93">
        <f t="shared" si="0"/>
        <v>9</v>
      </c>
      <c r="O7" s="93">
        <f t="shared" si="0"/>
        <v>10</v>
      </c>
      <c r="P7" s="93">
        <f t="shared" si="0"/>
        <v>11</v>
      </c>
      <c r="Q7" s="93">
        <f t="shared" si="0"/>
        <v>12</v>
      </c>
      <c r="R7" s="93">
        <f t="shared" si="0"/>
        <v>13</v>
      </c>
      <c r="S7" s="93">
        <f t="shared" si="0"/>
        <v>14</v>
      </c>
      <c r="T7" s="93">
        <f t="shared" si="0"/>
        <v>15</v>
      </c>
      <c r="U7" s="145"/>
      <c r="V7" s="146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</row>
    <row r="8" spans="1:245" ht="19.5" customHeight="1">
      <c r="A8" s="113"/>
      <c r="B8" s="114"/>
      <c r="C8" s="140"/>
      <c r="D8" s="112"/>
      <c r="E8" s="100"/>
      <c r="F8" s="108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47"/>
      <c r="V8" s="14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</row>
    <row r="9" spans="1:20" ht="19.5" customHeight="1">
      <c r="A9" s="30"/>
      <c r="B9" s="30"/>
      <c r="D9" s="30"/>
      <c r="E9" s="30"/>
      <c r="G9" s="30"/>
      <c r="I9" s="30"/>
      <c r="L9" s="30"/>
      <c r="M9" s="30"/>
      <c r="P9" s="30"/>
      <c r="Q9" s="30"/>
      <c r="R9" s="30"/>
      <c r="S9" s="30"/>
      <c r="T9" s="30"/>
    </row>
    <row r="10" spans="2:18" ht="9.75" customHeight="1">
      <c r="B10" s="30"/>
      <c r="D10" s="30"/>
      <c r="E10" s="30"/>
      <c r="G10" s="30"/>
      <c r="J10" s="30"/>
      <c r="L10" s="30"/>
      <c r="M10" s="30"/>
      <c r="N10" s="30"/>
      <c r="O10" s="30"/>
      <c r="R10" s="30"/>
    </row>
    <row r="11" spans="2:19" ht="9.75" customHeight="1">
      <c r="B11" s="30"/>
      <c r="D11" s="30"/>
      <c r="E11" s="30"/>
      <c r="P11" s="30"/>
      <c r="R11" s="30"/>
      <c r="S11" s="30"/>
    </row>
    <row r="12" spans="4:13" ht="9.75" customHeight="1">
      <c r="D12" s="30"/>
      <c r="E12" s="30"/>
      <c r="H12" s="30"/>
      <c r="I12" s="30"/>
      <c r="K12" s="30"/>
      <c r="M12" s="30"/>
    </row>
    <row r="13" spans="5:16" ht="9.75" customHeight="1">
      <c r="E13" s="30"/>
      <c r="P13" s="30"/>
    </row>
    <row r="14" spans="5:7" ht="9.75" customHeight="1">
      <c r="E14" s="30"/>
      <c r="F14" s="30"/>
      <c r="G14" s="30"/>
    </row>
    <row r="15" ht="9.75" customHeight="1">
      <c r="H15" s="30"/>
    </row>
    <row r="16" spans="6:7" ht="9.75" customHeight="1">
      <c r="F16" s="30"/>
      <c r="G16" s="30"/>
    </row>
    <row r="17" ht="12.75" customHeight="1"/>
    <row r="18" spans="6:10" ht="9.75" customHeight="1">
      <c r="F18" s="30"/>
      <c r="J18" s="30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27"/>
      <c r="B1" s="127"/>
      <c r="C1" s="127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7"/>
      <c r="S1" s="127"/>
      <c r="T1" s="143" t="s">
        <v>269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</row>
    <row r="2" spans="1:245" ht="19.5" customHeight="1">
      <c r="A2" s="130" t="s">
        <v>270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</row>
    <row r="3" spans="1:245" ht="18" customHeight="1">
      <c r="A3" s="132"/>
      <c r="B3" s="132"/>
      <c r="C3" s="132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27"/>
      <c r="S3" s="127"/>
      <c r="T3" s="144" t="s">
        <v>9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</row>
    <row r="4" spans="1:245" ht="18" customHeight="1">
      <c r="A4" s="85" t="s">
        <v>75</v>
      </c>
      <c r="B4" s="85"/>
      <c r="C4" s="106"/>
      <c r="D4" s="91" t="s">
        <v>76</v>
      </c>
      <c r="E4" s="22" t="s">
        <v>262</v>
      </c>
      <c r="F4" s="89" t="s">
        <v>271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</row>
    <row r="5" spans="1:245" ht="15.75" customHeight="1">
      <c r="A5" s="90" t="s">
        <v>79</v>
      </c>
      <c r="B5" s="90" t="s">
        <v>80</v>
      </c>
      <c r="C5" s="91" t="s">
        <v>81</v>
      </c>
      <c r="D5" s="135"/>
      <c r="E5" s="22"/>
      <c r="F5" s="91" t="s">
        <v>88</v>
      </c>
      <c r="G5" s="136" t="s">
        <v>128</v>
      </c>
      <c r="H5" s="137"/>
      <c r="I5" s="137"/>
      <c r="J5" s="137"/>
      <c r="K5" s="141" t="s">
        <v>129</v>
      </c>
      <c r="L5" s="141"/>
      <c r="M5" s="141"/>
      <c r="N5" s="141"/>
      <c r="O5" s="141"/>
      <c r="P5" s="141"/>
      <c r="Q5" s="141"/>
      <c r="R5" s="141"/>
      <c r="S5" s="141"/>
      <c r="T5" s="141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</row>
    <row r="6" spans="1:245" ht="43.5" customHeight="1">
      <c r="A6" s="93"/>
      <c r="B6" s="93"/>
      <c r="C6" s="96"/>
      <c r="D6" s="138"/>
      <c r="E6" s="95"/>
      <c r="F6" s="96"/>
      <c r="G6" s="88" t="s">
        <v>91</v>
      </c>
      <c r="H6" s="139" t="s">
        <v>130</v>
      </c>
      <c r="I6" s="139" t="s">
        <v>131</v>
      </c>
      <c r="J6" s="139" t="s">
        <v>132</v>
      </c>
      <c r="K6" s="99" t="s">
        <v>91</v>
      </c>
      <c r="L6" s="99" t="s">
        <v>130</v>
      </c>
      <c r="M6" s="99" t="s">
        <v>131</v>
      </c>
      <c r="N6" s="99" t="s">
        <v>132</v>
      </c>
      <c r="O6" s="142" t="s">
        <v>157</v>
      </c>
      <c r="P6" s="142" t="s">
        <v>158</v>
      </c>
      <c r="Q6" s="142" t="s">
        <v>159</v>
      </c>
      <c r="R6" s="142" t="s">
        <v>160</v>
      </c>
      <c r="S6" s="95" t="s">
        <v>161</v>
      </c>
      <c r="T6" s="95" t="s">
        <v>139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</row>
    <row r="7" spans="1:245" ht="19.5" customHeight="1">
      <c r="A7" s="93" t="s">
        <v>97</v>
      </c>
      <c r="B7" s="93" t="s">
        <v>97</v>
      </c>
      <c r="C7" s="93" t="s">
        <v>97</v>
      </c>
      <c r="D7" s="93" t="s">
        <v>97</v>
      </c>
      <c r="E7" s="93" t="s">
        <v>97</v>
      </c>
      <c r="F7" s="93">
        <v>1</v>
      </c>
      <c r="G7" s="93">
        <f aca="true" t="shared" si="0" ref="G7:T7">F7+1</f>
        <v>2</v>
      </c>
      <c r="H7" s="93">
        <f t="shared" si="0"/>
        <v>3</v>
      </c>
      <c r="I7" s="93">
        <f t="shared" si="0"/>
        <v>4</v>
      </c>
      <c r="J7" s="93">
        <f t="shared" si="0"/>
        <v>5</v>
      </c>
      <c r="K7" s="93">
        <f t="shared" si="0"/>
        <v>6</v>
      </c>
      <c r="L7" s="93">
        <f t="shared" si="0"/>
        <v>7</v>
      </c>
      <c r="M7" s="93">
        <f t="shared" si="0"/>
        <v>8</v>
      </c>
      <c r="N7" s="93">
        <f t="shared" si="0"/>
        <v>9</v>
      </c>
      <c r="O7" s="93">
        <f t="shared" si="0"/>
        <v>10</v>
      </c>
      <c r="P7" s="93">
        <f t="shared" si="0"/>
        <v>11</v>
      </c>
      <c r="Q7" s="93">
        <f t="shared" si="0"/>
        <v>12</v>
      </c>
      <c r="R7" s="93">
        <f t="shared" si="0"/>
        <v>13</v>
      </c>
      <c r="S7" s="93">
        <f t="shared" si="0"/>
        <v>14</v>
      </c>
      <c r="T7" s="93">
        <f t="shared" si="0"/>
        <v>15</v>
      </c>
      <c r="U7" s="145"/>
      <c r="V7" s="146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</row>
    <row r="8" spans="1:245" ht="19.5" customHeight="1">
      <c r="A8" s="113"/>
      <c r="B8" s="114"/>
      <c r="C8" s="140"/>
      <c r="D8" s="112"/>
      <c r="E8" s="100"/>
      <c r="F8" s="108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47"/>
      <c r="V8" s="14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</row>
    <row r="9" spans="1:20" ht="19.5" customHeight="1">
      <c r="A9" s="30"/>
      <c r="B9" s="30"/>
      <c r="D9" s="30"/>
      <c r="E9" s="30"/>
      <c r="G9" s="30"/>
      <c r="I9" s="30"/>
      <c r="L9" s="30"/>
      <c r="M9" s="30"/>
      <c r="P9" s="30"/>
      <c r="Q9" s="30"/>
      <c r="R9" s="30"/>
      <c r="S9" s="30"/>
      <c r="T9" s="30"/>
    </row>
    <row r="10" spans="2:18" ht="9.75" customHeight="1">
      <c r="B10" s="30"/>
      <c r="D10" s="30"/>
      <c r="E10" s="30"/>
      <c r="G10" s="30"/>
      <c r="J10" s="30"/>
      <c r="L10" s="30"/>
      <c r="M10" s="30"/>
      <c r="N10" s="30"/>
      <c r="O10" s="30"/>
      <c r="R10" s="30"/>
    </row>
    <row r="11" spans="2:19" ht="9.75" customHeight="1">
      <c r="B11" s="30"/>
      <c r="D11" s="30"/>
      <c r="E11" s="30"/>
      <c r="P11" s="30"/>
      <c r="R11" s="30"/>
      <c r="S11" s="30"/>
    </row>
    <row r="12" spans="4:13" ht="9.75" customHeight="1">
      <c r="D12" s="30"/>
      <c r="E12" s="30"/>
      <c r="H12" s="30"/>
      <c r="I12" s="30"/>
      <c r="K12" s="30"/>
      <c r="M12" s="30"/>
    </row>
    <row r="13" spans="5:16" ht="9.75" customHeight="1">
      <c r="E13" s="30"/>
      <c r="P13" s="30"/>
    </row>
    <row r="14" spans="5:7" ht="9.75" customHeight="1">
      <c r="E14" s="30"/>
      <c r="F14" s="30"/>
      <c r="G14" s="30"/>
    </row>
    <row r="15" ht="9.75" customHeight="1">
      <c r="H15" s="30"/>
    </row>
    <row r="16" spans="6:7" ht="9.75" customHeight="1">
      <c r="F16" s="30"/>
      <c r="G16" s="30"/>
    </row>
    <row r="17" ht="12.75" customHeight="1"/>
    <row r="18" spans="6:10" ht="9.75" customHeight="1">
      <c r="F18" s="30"/>
      <c r="J18" s="30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120"/>
      <c r="B1" s="120"/>
      <c r="C1" s="121"/>
      <c r="D1" s="121" t="s">
        <v>272</v>
      </c>
    </row>
    <row r="2" spans="1:4" ht="30" customHeight="1">
      <c r="A2" s="31" t="s">
        <v>273</v>
      </c>
      <c r="B2" s="31"/>
      <c r="C2" s="31"/>
      <c r="D2" s="31"/>
    </row>
    <row r="3" spans="1:4" ht="15" customHeight="1">
      <c r="A3" s="120"/>
      <c r="B3" s="120"/>
      <c r="C3" s="121"/>
      <c r="D3" s="121" t="s">
        <v>9</v>
      </c>
    </row>
    <row r="4" spans="1:4" ht="15" customHeight="1">
      <c r="A4" s="22" t="s">
        <v>274</v>
      </c>
      <c r="B4" s="95" t="s">
        <v>275</v>
      </c>
      <c r="C4" s="22" t="s">
        <v>13</v>
      </c>
      <c r="D4" s="72" t="s">
        <v>276</v>
      </c>
    </row>
    <row r="5" spans="1:4" ht="15" customHeight="1">
      <c r="A5" s="122" t="s">
        <v>277</v>
      </c>
      <c r="B5" s="18">
        <f>SUM(B6,B7,B8,B11,B12)</f>
        <v>11320</v>
      </c>
      <c r="C5" s="123">
        <f>SUM(C6,C7,C8,C11,C12)</f>
        <v>9180</v>
      </c>
      <c r="D5" s="124">
        <f aca="true" t="shared" si="0" ref="D5:D12">IF(B5=0,"",(C5-B5)/B5)</f>
        <v>-0.18904593639575973</v>
      </c>
    </row>
    <row r="6" spans="1:4" ht="15" customHeight="1">
      <c r="A6" s="125" t="s">
        <v>278</v>
      </c>
      <c r="B6" s="126">
        <v>0</v>
      </c>
      <c r="C6" s="126">
        <v>0</v>
      </c>
      <c r="D6" s="124">
        <f t="shared" si="0"/>
      </c>
    </row>
    <row r="7" spans="1:4" ht="15" customHeight="1">
      <c r="A7" s="125" t="s">
        <v>279</v>
      </c>
      <c r="B7" s="126">
        <v>8720</v>
      </c>
      <c r="C7" s="126">
        <v>7960</v>
      </c>
      <c r="D7" s="124">
        <f t="shared" si="0"/>
        <v>-0.0871559633027523</v>
      </c>
    </row>
    <row r="8" spans="1:4" ht="15" customHeight="1">
      <c r="A8" s="125" t="s">
        <v>280</v>
      </c>
      <c r="B8" s="126">
        <f>B9+B10</f>
        <v>0</v>
      </c>
      <c r="C8" s="126">
        <f>C9+C10</f>
        <v>0</v>
      </c>
      <c r="D8" s="124">
        <f t="shared" si="0"/>
      </c>
    </row>
    <row r="9" spans="1:4" ht="15" customHeight="1">
      <c r="A9" s="100" t="s">
        <v>281</v>
      </c>
      <c r="B9" s="126">
        <v>0</v>
      </c>
      <c r="C9" s="126">
        <v>0</v>
      </c>
      <c r="D9" s="124">
        <f t="shared" si="0"/>
      </c>
    </row>
    <row r="10" spans="1:4" ht="15" customHeight="1">
      <c r="A10" s="100" t="s">
        <v>282</v>
      </c>
      <c r="B10" s="126">
        <v>0</v>
      </c>
      <c r="C10" s="126">
        <v>0</v>
      </c>
      <c r="D10" s="124">
        <f t="shared" si="0"/>
      </c>
    </row>
    <row r="11" spans="1:4" ht="15" customHeight="1">
      <c r="A11" s="125" t="s">
        <v>283</v>
      </c>
      <c r="B11" s="126">
        <v>1560</v>
      </c>
      <c r="C11" s="126">
        <v>700</v>
      </c>
      <c r="D11" s="124">
        <f t="shared" si="0"/>
        <v>-0.5512820512820513</v>
      </c>
    </row>
    <row r="12" spans="1:4" ht="15" customHeight="1">
      <c r="A12" s="125" t="s">
        <v>284</v>
      </c>
      <c r="B12" s="126">
        <v>1040</v>
      </c>
      <c r="C12" s="126">
        <v>520</v>
      </c>
      <c r="D12" s="124">
        <f t="shared" si="0"/>
        <v>-0.5</v>
      </c>
    </row>
    <row r="13" spans="2:3" ht="9.75" customHeight="1">
      <c r="B13" s="30"/>
      <c r="C13" s="30"/>
    </row>
    <row r="14" spans="2:3" ht="9.75" customHeight="1">
      <c r="B14" s="30"/>
      <c r="C14" s="30"/>
    </row>
    <row r="15" spans="2:3" ht="9.75" customHeight="1">
      <c r="B15" s="30"/>
      <c r="C15" s="30"/>
    </row>
    <row r="16" spans="2:3" ht="9.75" customHeight="1">
      <c r="B16" s="30"/>
      <c r="C16" s="30"/>
    </row>
    <row r="17" spans="2:4" ht="9.75" customHeight="1">
      <c r="B17" s="30"/>
      <c r="C17" s="30"/>
      <c r="D17" s="30"/>
    </row>
    <row r="18" spans="2:3" ht="9.75" customHeight="1">
      <c r="B18" s="30"/>
      <c r="C18" s="30"/>
    </row>
    <row r="19" spans="3:4" ht="12.75" customHeight="1">
      <c r="C19" s="30"/>
      <c r="D19" s="30"/>
    </row>
    <row r="20" ht="9.75" customHeight="1">
      <c r="C20" s="30"/>
    </row>
    <row r="21" ht="12.75" customHeight="1"/>
    <row r="22" spans="3:4" ht="12.75" customHeight="1">
      <c r="C22" s="30"/>
      <c r="D22" s="30"/>
    </row>
    <row r="23" ht="12.75" customHeight="1">
      <c r="C23" s="30"/>
    </row>
    <row r="24" spans="1:2" ht="9.75" customHeight="1">
      <c r="A24" s="30"/>
      <c r="B24" s="30"/>
    </row>
    <row r="26" ht="11.25">
      <c r="C26" s="30"/>
    </row>
  </sheetData>
  <sheetProtection/>
  <printOptions horizontalCentered="1"/>
  <pageMargins left="0.7479166666666667" right="0.7479166666666667" top="0.9840277777777777" bottom="0.9840277777777777" header="0.5118055555555555" footer="0.5118055555555555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1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76"/>
      <c r="B1" s="76"/>
      <c r="C1" s="76"/>
      <c r="D1" s="77"/>
      <c r="E1" s="78"/>
      <c r="F1" s="78"/>
      <c r="G1" s="78"/>
      <c r="H1" s="78"/>
      <c r="I1" s="78"/>
      <c r="J1" s="79"/>
      <c r="K1" s="79"/>
      <c r="L1" s="79"/>
      <c r="M1" s="79"/>
      <c r="N1" s="79"/>
      <c r="O1" s="79"/>
      <c r="P1" s="79"/>
      <c r="Q1" s="79"/>
      <c r="R1" s="79"/>
      <c r="S1" s="83"/>
      <c r="T1" s="83"/>
      <c r="U1" s="83"/>
      <c r="V1" s="79" t="s">
        <v>285</v>
      </c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</row>
    <row r="2" spans="1:241" ht="30" customHeight="1">
      <c r="A2" s="80" t="s">
        <v>286</v>
      </c>
      <c r="B2" s="81"/>
      <c r="C2" s="81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05"/>
      <c r="T2" s="105"/>
      <c r="U2" s="105"/>
      <c r="V2" s="105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</row>
    <row r="3" spans="1:241" ht="15" customHeight="1">
      <c r="A3" s="83"/>
      <c r="B3" s="83"/>
      <c r="C3" s="83"/>
      <c r="D3" s="30"/>
      <c r="E3" s="78"/>
      <c r="F3" s="78"/>
      <c r="G3" s="78"/>
      <c r="H3" s="78"/>
      <c r="I3" s="78"/>
      <c r="J3" s="84"/>
      <c r="K3" s="84"/>
      <c r="L3" s="84"/>
      <c r="M3" s="84"/>
      <c r="N3" s="79"/>
      <c r="O3" s="79"/>
      <c r="P3" s="79"/>
      <c r="Q3" s="79"/>
      <c r="R3" s="79"/>
      <c r="S3" s="83"/>
      <c r="T3" s="83"/>
      <c r="U3" s="83"/>
      <c r="V3" s="79" t="s">
        <v>9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</row>
    <row r="4" spans="1:241" ht="15" customHeight="1">
      <c r="A4" s="85" t="s">
        <v>75</v>
      </c>
      <c r="B4" s="86"/>
      <c r="C4" s="86"/>
      <c r="D4" s="87" t="s">
        <v>76</v>
      </c>
      <c r="E4" s="22" t="s">
        <v>77</v>
      </c>
      <c r="F4" s="88" t="s">
        <v>287</v>
      </c>
      <c r="G4" s="88" t="s">
        <v>288</v>
      </c>
      <c r="H4" s="88" t="s">
        <v>289</v>
      </c>
      <c r="I4" s="88" t="s">
        <v>290</v>
      </c>
      <c r="J4" s="106" t="s">
        <v>291</v>
      </c>
      <c r="K4" s="85"/>
      <c r="L4" s="85"/>
      <c r="M4" s="85"/>
      <c r="N4" s="106"/>
      <c r="O4" s="85"/>
      <c r="P4" s="85"/>
      <c r="Q4" s="85"/>
      <c r="R4" s="85"/>
      <c r="S4" s="106"/>
      <c r="T4" s="106"/>
      <c r="U4" s="106"/>
      <c r="V4" s="106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</row>
    <row r="5" spans="1:241" ht="30" customHeight="1">
      <c r="A5" s="90" t="s">
        <v>79</v>
      </c>
      <c r="B5" s="90" t="s">
        <v>80</v>
      </c>
      <c r="C5" s="90" t="s">
        <v>81</v>
      </c>
      <c r="D5" s="87"/>
      <c r="E5" s="22"/>
      <c r="F5" s="87"/>
      <c r="G5" s="87"/>
      <c r="H5" s="87"/>
      <c r="I5" s="87"/>
      <c r="J5" s="90" t="s">
        <v>82</v>
      </c>
      <c r="K5" s="22" t="s">
        <v>83</v>
      </c>
      <c r="L5" s="22"/>
      <c r="M5" s="22"/>
      <c r="N5" s="107" t="s">
        <v>84</v>
      </c>
      <c r="O5" s="8" t="s">
        <v>85</v>
      </c>
      <c r="P5" s="22" t="s">
        <v>86</v>
      </c>
      <c r="Q5" s="22"/>
      <c r="R5" s="22"/>
      <c r="S5" s="89" t="s">
        <v>87</v>
      </c>
      <c r="T5" s="85"/>
      <c r="U5" s="85"/>
      <c r="V5" s="85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</row>
    <row r="6" spans="1:241" ht="21" customHeight="1">
      <c r="A6" s="90"/>
      <c r="B6" s="90"/>
      <c r="C6" s="90"/>
      <c r="D6" s="87"/>
      <c r="E6" s="22"/>
      <c r="F6" s="22"/>
      <c r="G6" s="22"/>
      <c r="H6" s="22"/>
      <c r="I6" s="22"/>
      <c r="J6" s="91"/>
      <c r="K6" s="92" t="s">
        <v>88</v>
      </c>
      <c r="L6" s="92" t="s">
        <v>89</v>
      </c>
      <c r="M6" s="92" t="s">
        <v>90</v>
      </c>
      <c r="N6" s="8"/>
      <c r="O6" s="8"/>
      <c r="P6" s="92" t="s">
        <v>91</v>
      </c>
      <c r="Q6" s="92" t="s">
        <v>92</v>
      </c>
      <c r="R6" s="92" t="s">
        <v>93</v>
      </c>
      <c r="S6" s="87" t="s">
        <v>91</v>
      </c>
      <c r="T6" s="87" t="s">
        <v>94</v>
      </c>
      <c r="U6" s="22" t="s">
        <v>95</v>
      </c>
      <c r="V6" s="109" t="s">
        <v>96</v>
      </c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</row>
    <row r="7" spans="1:241" ht="73.5" customHeight="1">
      <c r="A7" s="93"/>
      <c r="B7" s="93"/>
      <c r="C7" s="93"/>
      <c r="D7" s="94"/>
      <c r="E7" s="95"/>
      <c r="F7" s="95"/>
      <c r="G7" s="95"/>
      <c r="H7" s="95"/>
      <c r="I7" s="95"/>
      <c r="J7" s="96"/>
      <c r="K7" s="94"/>
      <c r="L7" s="87"/>
      <c r="M7" s="87"/>
      <c r="N7" s="8"/>
      <c r="O7" s="8"/>
      <c r="P7" s="94"/>
      <c r="Q7" s="94"/>
      <c r="R7" s="94"/>
      <c r="S7" s="94"/>
      <c r="T7" s="94"/>
      <c r="U7" s="95"/>
      <c r="V7" s="88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</row>
    <row r="8" spans="1:241" ht="15" customHeight="1">
      <c r="A8" s="97" t="s">
        <v>97</v>
      </c>
      <c r="B8" s="97" t="s">
        <v>97</v>
      </c>
      <c r="C8" s="97" t="s">
        <v>97</v>
      </c>
      <c r="D8" s="98" t="s">
        <v>97</v>
      </c>
      <c r="E8" s="98" t="s">
        <v>97</v>
      </c>
      <c r="F8" s="98" t="s">
        <v>97</v>
      </c>
      <c r="G8" s="98" t="s">
        <v>97</v>
      </c>
      <c r="H8" s="98" t="s">
        <v>97</v>
      </c>
      <c r="I8" s="98" t="s">
        <v>97</v>
      </c>
      <c r="J8" s="99">
        <v>1</v>
      </c>
      <c r="K8" s="99">
        <f aca="true" t="shared" si="0" ref="K8:V8">J8+1</f>
        <v>2</v>
      </c>
      <c r="L8" s="99">
        <f t="shared" si="0"/>
        <v>3</v>
      </c>
      <c r="M8" s="99">
        <f t="shared" si="0"/>
        <v>4</v>
      </c>
      <c r="N8" s="99">
        <f t="shared" si="0"/>
        <v>5</v>
      </c>
      <c r="O8" s="99">
        <f t="shared" si="0"/>
        <v>6</v>
      </c>
      <c r="P8" s="99">
        <f t="shared" si="0"/>
        <v>7</v>
      </c>
      <c r="Q8" s="99">
        <f t="shared" si="0"/>
        <v>8</v>
      </c>
      <c r="R8" s="99">
        <f t="shared" si="0"/>
        <v>9</v>
      </c>
      <c r="S8" s="99">
        <f t="shared" si="0"/>
        <v>10</v>
      </c>
      <c r="T8" s="99">
        <f t="shared" si="0"/>
        <v>11</v>
      </c>
      <c r="U8" s="99">
        <f t="shared" si="0"/>
        <v>12</v>
      </c>
      <c r="V8" s="119">
        <f t="shared" si="0"/>
        <v>13</v>
      </c>
      <c r="W8" s="110"/>
      <c r="X8" s="110"/>
      <c r="Y8" s="110"/>
      <c r="Z8" s="110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</row>
    <row r="9" spans="1:241" ht="20.25" customHeight="1">
      <c r="A9" s="112"/>
      <c r="B9" s="112"/>
      <c r="C9" s="113"/>
      <c r="D9" s="114"/>
      <c r="E9" s="115"/>
      <c r="F9" s="102"/>
      <c r="G9" s="100" t="s">
        <v>88</v>
      </c>
      <c r="H9" s="116">
        <v>2</v>
      </c>
      <c r="I9" s="117">
        <v>900</v>
      </c>
      <c r="J9" s="104">
        <v>1800</v>
      </c>
      <c r="K9" s="118">
        <v>1800</v>
      </c>
      <c r="L9" s="118">
        <v>1800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08">
        <v>0</v>
      </c>
      <c r="U9" s="103">
        <v>0</v>
      </c>
      <c r="V9" s="103">
        <v>0</v>
      </c>
      <c r="W9" s="111"/>
      <c r="X9" s="111"/>
      <c r="Y9" s="111"/>
      <c r="Z9" s="111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</row>
    <row r="10" spans="1:241" ht="20.25" customHeight="1">
      <c r="A10" s="112"/>
      <c r="B10" s="112"/>
      <c r="C10" s="113"/>
      <c r="D10" s="114" t="s">
        <v>292</v>
      </c>
      <c r="E10" s="115" t="s">
        <v>140</v>
      </c>
      <c r="F10" s="102"/>
      <c r="G10" s="100"/>
      <c r="H10" s="116">
        <v>2</v>
      </c>
      <c r="I10" s="117">
        <v>900</v>
      </c>
      <c r="J10" s="104">
        <v>1800</v>
      </c>
      <c r="K10" s="118">
        <v>1800</v>
      </c>
      <c r="L10" s="118">
        <v>1800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08">
        <v>0</v>
      </c>
      <c r="U10" s="103">
        <v>0</v>
      </c>
      <c r="V10" s="103">
        <v>0</v>
      </c>
      <c r="W10" s="30"/>
      <c r="X10" s="30"/>
      <c r="Y10" s="30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</row>
    <row r="11" spans="1:22" ht="30" customHeight="1">
      <c r="A11" s="112" t="s">
        <v>102</v>
      </c>
      <c r="B11" s="112" t="s">
        <v>103</v>
      </c>
      <c r="C11" s="113" t="s">
        <v>103</v>
      </c>
      <c r="D11" s="114" t="s">
        <v>100</v>
      </c>
      <c r="E11" s="115" t="s">
        <v>141</v>
      </c>
      <c r="F11" s="102" t="s">
        <v>140</v>
      </c>
      <c r="G11" s="100" t="s">
        <v>293</v>
      </c>
      <c r="H11" s="116">
        <v>2</v>
      </c>
      <c r="I11" s="117">
        <v>900</v>
      </c>
      <c r="J11" s="104">
        <v>1800</v>
      </c>
      <c r="K11" s="118">
        <v>1800</v>
      </c>
      <c r="L11" s="118">
        <v>1800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08">
        <v>0</v>
      </c>
      <c r="U11" s="103">
        <v>0</v>
      </c>
      <c r="V11" s="103">
        <v>0</v>
      </c>
    </row>
    <row r="12" spans="3:23" ht="9.75" customHeight="1">
      <c r="C12" s="30"/>
      <c r="D12" s="30"/>
      <c r="E12" s="30"/>
      <c r="G12" s="30"/>
      <c r="H12" s="30"/>
      <c r="I12" s="30"/>
      <c r="J12" s="30"/>
      <c r="K12" s="30"/>
      <c r="L12" s="30"/>
      <c r="M12" s="30"/>
      <c r="N12" s="30"/>
      <c r="P12" s="30"/>
      <c r="R12" s="30"/>
      <c r="S12" s="30"/>
      <c r="T12" s="30"/>
      <c r="W12" s="30"/>
    </row>
    <row r="13" spans="2:20" ht="9.75" customHeight="1">
      <c r="B13" s="30"/>
      <c r="E13" s="30"/>
      <c r="F13" s="30"/>
      <c r="G13" s="30"/>
      <c r="H13" s="30"/>
      <c r="I13" s="30"/>
      <c r="J13" s="30"/>
      <c r="L13" s="30"/>
      <c r="M13" s="30"/>
      <c r="N13" s="30"/>
      <c r="P13" s="30"/>
      <c r="Q13" s="30"/>
      <c r="S13" s="30"/>
      <c r="T13" s="30"/>
    </row>
    <row r="14" spans="3:20" ht="9.75" customHeight="1">
      <c r="C14" s="30"/>
      <c r="D14" s="30"/>
      <c r="I14" s="30"/>
      <c r="K14" s="30"/>
      <c r="M14" s="30"/>
      <c r="O14" s="30"/>
      <c r="P14" s="30"/>
      <c r="S14" s="30"/>
      <c r="T14" s="30"/>
    </row>
    <row r="15" spans="5:23" ht="9.75" customHeight="1">
      <c r="E15" s="30"/>
      <c r="F15" s="30"/>
      <c r="G15" s="30"/>
      <c r="H15" s="30"/>
      <c r="I15" s="30"/>
      <c r="M15" s="30"/>
      <c r="N15" s="30"/>
      <c r="Q15" s="30"/>
      <c r="S15" s="30"/>
      <c r="W15" s="30"/>
    </row>
    <row r="16" spans="4:18" ht="9.75" customHeight="1">
      <c r="D16" s="30"/>
      <c r="K16" s="30"/>
      <c r="R16" s="30"/>
    </row>
    <row r="17" spans="12:17" ht="9.75" customHeight="1">
      <c r="L17" s="30"/>
      <c r="Q17" s="30"/>
    </row>
    <row r="18" spans="10:13" ht="12.75" customHeight="1">
      <c r="J18" s="30"/>
      <c r="K18" s="30"/>
      <c r="M18" s="30"/>
    </row>
    <row r="19" ht="12.75" customHeight="1"/>
    <row r="20" ht="9.75" customHeight="1">
      <c r="K20" s="3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30"/>
    </row>
    <row r="27" ht="9.75" customHeight="1">
      <c r="N27" s="30"/>
    </row>
    <row r="28" ht="12.75" customHeight="1"/>
    <row r="29" ht="12.75" customHeight="1"/>
    <row r="30" ht="9.75" customHeight="1">
      <c r="L30" s="30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479166666666667" right="0.7479166666666667" top="0.9840277777777777" bottom="0.9840277777777777" header="0.5118055555555555" footer="0.5118055555555555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76"/>
      <c r="B1" s="76"/>
      <c r="C1" s="76"/>
      <c r="D1" s="77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83"/>
      <c r="Q1" s="83"/>
      <c r="R1" s="83"/>
      <c r="S1" s="79" t="s">
        <v>294</v>
      </c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</row>
    <row r="2" spans="1:238" ht="30" customHeight="1">
      <c r="A2" s="80" t="s">
        <v>295</v>
      </c>
      <c r="B2" s="81"/>
      <c r="C2" s="81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05"/>
      <c r="Q2" s="105"/>
      <c r="R2" s="105"/>
      <c r="S2" s="105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</row>
    <row r="3" spans="1:238" ht="15" customHeight="1">
      <c r="A3" s="83"/>
      <c r="B3" s="83"/>
      <c r="C3" s="83"/>
      <c r="D3" s="30"/>
      <c r="E3" s="78"/>
      <c r="F3" s="78"/>
      <c r="G3" s="84"/>
      <c r="H3" s="84"/>
      <c r="I3" s="84"/>
      <c r="J3" s="84"/>
      <c r="K3" s="79"/>
      <c r="L3" s="79"/>
      <c r="M3" s="79"/>
      <c r="N3" s="79"/>
      <c r="O3" s="79"/>
      <c r="P3" s="83"/>
      <c r="Q3" s="83"/>
      <c r="R3" s="83"/>
      <c r="S3" s="79" t="s">
        <v>9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</row>
    <row r="4" spans="1:238" ht="15" customHeight="1">
      <c r="A4" s="85" t="s">
        <v>75</v>
      </c>
      <c r="B4" s="86"/>
      <c r="C4" s="86"/>
      <c r="D4" s="87" t="s">
        <v>76</v>
      </c>
      <c r="E4" s="22" t="s">
        <v>296</v>
      </c>
      <c r="F4" s="88" t="s">
        <v>297</v>
      </c>
      <c r="G4" s="89" t="s">
        <v>78</v>
      </c>
      <c r="H4" s="85"/>
      <c r="I4" s="85"/>
      <c r="J4" s="85"/>
      <c r="K4" s="106"/>
      <c r="L4" s="85"/>
      <c r="M4" s="85"/>
      <c r="N4" s="85"/>
      <c r="O4" s="85"/>
      <c r="P4" s="106"/>
      <c r="Q4" s="106"/>
      <c r="R4" s="106"/>
      <c r="S4" s="106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</row>
    <row r="5" spans="1:238" ht="30" customHeight="1">
      <c r="A5" s="90" t="s">
        <v>79</v>
      </c>
      <c r="B5" s="90" t="s">
        <v>80</v>
      </c>
      <c r="C5" s="90" t="s">
        <v>81</v>
      </c>
      <c r="D5" s="87"/>
      <c r="E5" s="22"/>
      <c r="F5" s="87"/>
      <c r="G5" s="90" t="s">
        <v>82</v>
      </c>
      <c r="H5" s="22" t="s">
        <v>83</v>
      </c>
      <c r="I5" s="22"/>
      <c r="J5" s="22"/>
      <c r="K5" s="107" t="s">
        <v>84</v>
      </c>
      <c r="L5" s="8" t="s">
        <v>85</v>
      </c>
      <c r="M5" s="22" t="s">
        <v>86</v>
      </c>
      <c r="N5" s="22"/>
      <c r="O5" s="22"/>
      <c r="P5" s="89" t="s">
        <v>87</v>
      </c>
      <c r="Q5" s="85"/>
      <c r="R5" s="85"/>
      <c r="S5" s="85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</row>
    <row r="6" spans="1:238" ht="21" customHeight="1">
      <c r="A6" s="90"/>
      <c r="B6" s="90"/>
      <c r="C6" s="90"/>
      <c r="D6" s="87"/>
      <c r="E6" s="22"/>
      <c r="F6" s="22"/>
      <c r="G6" s="91"/>
      <c r="H6" s="92" t="s">
        <v>88</v>
      </c>
      <c r="I6" s="92" t="s">
        <v>89</v>
      </c>
      <c r="J6" s="92" t="s">
        <v>90</v>
      </c>
      <c r="K6" s="8"/>
      <c r="L6" s="8"/>
      <c r="M6" s="92" t="s">
        <v>91</v>
      </c>
      <c r="N6" s="92" t="s">
        <v>92</v>
      </c>
      <c r="O6" s="92" t="s">
        <v>93</v>
      </c>
      <c r="P6" s="87" t="s">
        <v>91</v>
      </c>
      <c r="Q6" s="87" t="s">
        <v>94</v>
      </c>
      <c r="R6" s="22" t="s">
        <v>95</v>
      </c>
      <c r="S6" s="109" t="s">
        <v>96</v>
      </c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</row>
    <row r="7" spans="1:238" ht="73.5" customHeight="1">
      <c r="A7" s="93"/>
      <c r="B7" s="93"/>
      <c r="C7" s="93"/>
      <c r="D7" s="94"/>
      <c r="E7" s="95"/>
      <c r="F7" s="95"/>
      <c r="G7" s="96"/>
      <c r="H7" s="94"/>
      <c r="I7" s="87"/>
      <c r="J7" s="87"/>
      <c r="K7" s="8"/>
      <c r="L7" s="8"/>
      <c r="M7" s="94"/>
      <c r="N7" s="94"/>
      <c r="O7" s="94"/>
      <c r="P7" s="94"/>
      <c r="Q7" s="94"/>
      <c r="R7" s="22"/>
      <c r="S7" s="88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</row>
    <row r="8" spans="1:238" ht="15" customHeight="1">
      <c r="A8" s="97" t="s">
        <v>97</v>
      </c>
      <c r="B8" s="97" t="s">
        <v>97</v>
      </c>
      <c r="C8" s="97" t="s">
        <v>97</v>
      </c>
      <c r="D8" s="98" t="s">
        <v>97</v>
      </c>
      <c r="E8" s="98" t="s">
        <v>97</v>
      </c>
      <c r="F8" s="98" t="s">
        <v>97</v>
      </c>
      <c r="G8" s="99">
        <v>1</v>
      </c>
      <c r="H8" s="99">
        <f aca="true" t="shared" si="0" ref="H8:S8">G8+1</f>
        <v>2</v>
      </c>
      <c r="I8" s="99">
        <f t="shared" si="0"/>
        <v>3</v>
      </c>
      <c r="J8" s="99">
        <f t="shared" si="0"/>
        <v>4</v>
      </c>
      <c r="K8" s="99">
        <f t="shared" si="0"/>
        <v>5</v>
      </c>
      <c r="L8" s="99">
        <f t="shared" si="0"/>
        <v>6</v>
      </c>
      <c r="M8" s="99">
        <f t="shared" si="0"/>
        <v>7</v>
      </c>
      <c r="N8" s="99">
        <f t="shared" si="0"/>
        <v>8</v>
      </c>
      <c r="O8" s="99">
        <f t="shared" si="0"/>
        <v>9</v>
      </c>
      <c r="P8" s="99">
        <f t="shared" si="0"/>
        <v>10</v>
      </c>
      <c r="Q8" s="99">
        <f t="shared" si="0"/>
        <v>11</v>
      </c>
      <c r="R8" s="99">
        <f t="shared" si="0"/>
        <v>12</v>
      </c>
      <c r="S8" s="99">
        <f t="shared" si="0"/>
        <v>13</v>
      </c>
      <c r="T8" s="110"/>
      <c r="U8" s="110"/>
      <c r="V8" s="110"/>
      <c r="W8" s="110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</row>
    <row r="9" spans="1:238" ht="39.75" customHeight="1">
      <c r="A9" s="100"/>
      <c r="B9" s="100"/>
      <c r="C9" s="100"/>
      <c r="D9" s="101"/>
      <c r="E9" s="102"/>
      <c r="F9" s="101" t="s">
        <v>88</v>
      </c>
      <c r="G9" s="103">
        <v>12919793.71</v>
      </c>
      <c r="H9" s="104">
        <v>12919793.71</v>
      </c>
      <c r="I9" s="108">
        <v>12919793.71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11"/>
      <c r="U9" s="111"/>
      <c r="V9" s="111"/>
      <c r="W9" s="111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</row>
    <row r="10" spans="1:238" ht="39.75" customHeight="1">
      <c r="A10" s="100"/>
      <c r="B10" s="100"/>
      <c r="C10" s="100"/>
      <c r="D10" s="101"/>
      <c r="E10" s="102" t="s">
        <v>140</v>
      </c>
      <c r="F10" s="101"/>
      <c r="G10" s="103">
        <v>12919793.71</v>
      </c>
      <c r="H10" s="104">
        <v>12919793.71</v>
      </c>
      <c r="I10" s="108">
        <v>12919793.71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</row>
    <row r="11" spans="1:19" ht="30" customHeight="1">
      <c r="A11" s="100" t="s">
        <v>102</v>
      </c>
      <c r="B11" s="100" t="s">
        <v>110</v>
      </c>
      <c r="C11" s="100" t="s">
        <v>112</v>
      </c>
      <c r="D11" s="101" t="s">
        <v>292</v>
      </c>
      <c r="E11" s="102" t="s">
        <v>144</v>
      </c>
      <c r="F11" s="101" t="s">
        <v>140</v>
      </c>
      <c r="G11" s="103">
        <v>290000</v>
      </c>
      <c r="H11" s="104">
        <v>290000</v>
      </c>
      <c r="I11" s="108">
        <v>290000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</row>
    <row r="12" spans="1:19" ht="30" customHeight="1">
      <c r="A12" s="100" t="s">
        <v>102</v>
      </c>
      <c r="B12" s="100" t="s">
        <v>114</v>
      </c>
      <c r="C12" s="100" t="s">
        <v>103</v>
      </c>
      <c r="D12" s="101" t="s">
        <v>292</v>
      </c>
      <c r="E12" s="102" t="s">
        <v>145</v>
      </c>
      <c r="F12" s="101" t="s">
        <v>140</v>
      </c>
      <c r="G12" s="103">
        <v>3180000</v>
      </c>
      <c r="H12" s="104">
        <v>3180000</v>
      </c>
      <c r="I12" s="108">
        <v>3180000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</row>
    <row r="13" spans="1:19" ht="30" customHeight="1">
      <c r="A13" s="100" t="s">
        <v>102</v>
      </c>
      <c r="B13" s="100" t="s">
        <v>108</v>
      </c>
      <c r="C13" s="100" t="s">
        <v>106</v>
      </c>
      <c r="D13" s="101" t="s">
        <v>292</v>
      </c>
      <c r="E13" s="102" t="s">
        <v>142</v>
      </c>
      <c r="F13" s="101" t="s">
        <v>140</v>
      </c>
      <c r="G13" s="103">
        <v>9109793.71</v>
      </c>
      <c r="H13" s="104">
        <v>9109793.71</v>
      </c>
      <c r="I13" s="108">
        <v>9109793.71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</row>
    <row r="14" spans="1:19" ht="30" customHeight="1">
      <c r="A14" s="100" t="s">
        <v>102</v>
      </c>
      <c r="B14" s="100" t="s">
        <v>110</v>
      </c>
      <c r="C14" s="100" t="s">
        <v>106</v>
      </c>
      <c r="D14" s="101" t="s">
        <v>292</v>
      </c>
      <c r="E14" s="102" t="s">
        <v>143</v>
      </c>
      <c r="F14" s="101" t="s">
        <v>140</v>
      </c>
      <c r="G14" s="103">
        <v>340000</v>
      </c>
      <c r="H14" s="104">
        <v>340000</v>
      </c>
      <c r="I14" s="108">
        <v>340000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</row>
    <row r="15" spans="5:16" ht="9.75" customHeight="1">
      <c r="E15" s="30"/>
      <c r="F15" s="30"/>
      <c r="K15" s="30"/>
      <c r="N15" s="30"/>
      <c r="P15" s="30"/>
    </row>
    <row r="16" spans="8:15" ht="9.75" customHeight="1">
      <c r="H16" s="30"/>
      <c r="O16" s="30"/>
    </row>
    <row r="17" spans="5:14" ht="9.75" customHeight="1">
      <c r="E17" s="30"/>
      <c r="I17" s="30"/>
      <c r="N17" s="30"/>
    </row>
    <row r="18" spans="5:8" ht="12.75" customHeight="1">
      <c r="E18" s="30"/>
      <c r="H18" s="30"/>
    </row>
    <row r="19" ht="12.75" customHeight="1"/>
    <row r="20" ht="9.75" customHeight="1">
      <c r="H20" s="3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30"/>
    </row>
    <row r="27" ht="9.75" customHeight="1">
      <c r="K27" s="30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479166666666667" right="0.7479166666666667" top="0.9840277777777777" bottom="0.9840277777777777" header="0.5118055555555555" footer="0.5118055555555555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8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28.66015625" style="0" customWidth="1"/>
    <col min="2" max="2" width="13.33203125" style="0" customWidth="1"/>
    <col min="3" max="3" width="13.5" style="0" customWidth="1"/>
    <col min="4" max="4" width="21.83203125" style="0" customWidth="1"/>
    <col min="5" max="5" width="33" style="0" customWidth="1"/>
    <col min="6" max="6" width="0.1640625" style="0" customWidth="1"/>
    <col min="7" max="7" width="9.16015625" style="0" hidden="1" customWidth="1"/>
    <col min="8" max="8" width="0.1640625" style="0" customWidth="1"/>
    <col min="9" max="11" width="9.16015625" style="0" hidden="1" customWidth="1"/>
  </cols>
  <sheetData>
    <row r="1" spans="1:4" ht="15" customHeight="1">
      <c r="A1" s="30"/>
      <c r="D1" s="30"/>
    </row>
    <row r="2" spans="1:5" ht="30" customHeight="1">
      <c r="A2" s="31" t="s">
        <v>298</v>
      </c>
      <c r="B2" s="32"/>
      <c r="C2" s="32"/>
      <c r="D2" s="32"/>
      <c r="E2" s="33"/>
    </row>
    <row r="3" spans="1:5" ht="15" customHeight="1">
      <c r="A3" s="34" t="s">
        <v>299</v>
      </c>
      <c r="B3" s="33"/>
      <c r="C3" s="33"/>
      <c r="D3" s="33"/>
      <c r="E3" s="35"/>
    </row>
    <row r="4" spans="1:3" ht="15" customHeight="1">
      <c r="A4" s="36" t="s">
        <v>300</v>
      </c>
      <c r="C4" s="30"/>
    </row>
    <row r="5" spans="1:10" ht="30" customHeight="1">
      <c r="A5" s="37" t="s">
        <v>301</v>
      </c>
      <c r="B5" s="38" t="str">
        <f>J14</f>
        <v>单位名称</v>
      </c>
      <c r="C5" s="39"/>
      <c r="D5" s="40" t="s">
        <v>302</v>
      </c>
      <c r="E5" s="41" t="str">
        <f>I14</f>
        <v>单位显示编码</v>
      </c>
      <c r="F5" s="30"/>
      <c r="G5" s="30"/>
      <c r="I5" s="30"/>
      <c r="J5" s="30"/>
    </row>
    <row r="6" spans="1:13" ht="15" customHeight="1">
      <c r="A6" s="42" t="s">
        <v>303</v>
      </c>
      <c r="B6" s="43" t="s">
        <v>304</v>
      </c>
      <c r="C6" s="44"/>
      <c r="D6" s="45"/>
      <c r="E6" s="46">
        <f>SUM(E7:E9)</f>
        <v>0</v>
      </c>
      <c r="F6" s="30"/>
      <c r="G6" s="47"/>
      <c r="H6" s="47"/>
      <c r="I6" s="30"/>
      <c r="J6" s="47"/>
      <c r="L6" s="47"/>
      <c r="M6" s="30"/>
    </row>
    <row r="7" spans="1:13" ht="15" customHeight="1">
      <c r="A7" s="42"/>
      <c r="B7" s="48" t="s">
        <v>305</v>
      </c>
      <c r="C7" s="48"/>
      <c r="D7" s="48"/>
      <c r="E7" s="49" t="str">
        <f>F14</f>
        <v>13220118.7500</v>
      </c>
      <c r="F7" s="47"/>
      <c r="G7" s="30"/>
      <c r="H7" s="47"/>
      <c r="I7" s="30"/>
      <c r="K7" s="30"/>
      <c r="M7" s="30"/>
    </row>
    <row r="8" spans="1:11" ht="15" customHeight="1">
      <c r="A8" s="42"/>
      <c r="B8" s="48" t="s">
        <v>306</v>
      </c>
      <c r="C8" s="48"/>
      <c r="D8" s="48"/>
      <c r="E8" s="49" t="str">
        <f>G14</f>
        <v>0</v>
      </c>
      <c r="F8" s="47"/>
      <c r="G8" s="30"/>
      <c r="H8" s="47"/>
      <c r="I8" s="30"/>
      <c r="K8" s="30"/>
    </row>
    <row r="9" spans="1:13" ht="15" customHeight="1">
      <c r="A9" s="42"/>
      <c r="B9" s="48" t="s">
        <v>307</v>
      </c>
      <c r="C9" s="48"/>
      <c r="D9" s="48"/>
      <c r="E9" s="50" t="str">
        <f>H14</f>
        <v>0</v>
      </c>
      <c r="F9" s="47"/>
      <c r="G9" s="30"/>
      <c r="H9" s="47"/>
      <c r="I9" s="30"/>
      <c r="M9" s="30"/>
    </row>
    <row r="10" spans="1:11" ht="27" customHeight="1">
      <c r="A10" s="51" t="s">
        <v>308</v>
      </c>
      <c r="B10" s="52">
        <f>K14</f>
        <v>1800</v>
      </c>
      <c r="C10" s="52"/>
      <c r="D10" s="52"/>
      <c r="E10" s="52"/>
      <c r="K10" s="30"/>
    </row>
    <row r="11" spans="1:14" ht="148.5" customHeight="1">
      <c r="A11" s="53" t="s">
        <v>309</v>
      </c>
      <c r="B11" s="54" t="s">
        <v>310</v>
      </c>
      <c r="C11" s="55"/>
      <c r="D11" s="55"/>
      <c r="E11" s="56"/>
      <c r="F11" s="30"/>
      <c r="G11" s="30"/>
      <c r="H11" s="30"/>
      <c r="K11" s="30"/>
      <c r="L11" s="30"/>
      <c r="M11" s="30"/>
      <c r="N11" s="30"/>
    </row>
    <row r="12" spans="1:6" ht="108.75" customHeight="1">
      <c r="A12" s="57" t="s">
        <v>311</v>
      </c>
      <c r="B12" s="58" t="s">
        <v>312</v>
      </c>
      <c r="C12" s="58"/>
      <c r="D12" s="58"/>
      <c r="E12" s="59"/>
      <c r="F12" s="30"/>
    </row>
    <row r="13" spans="1:11" ht="12.75" customHeight="1">
      <c r="A13" s="60" t="s">
        <v>313</v>
      </c>
      <c r="B13" s="61" t="s">
        <v>314</v>
      </c>
      <c r="C13" s="57" t="s">
        <v>315</v>
      </c>
      <c r="D13" s="57" t="s">
        <v>316</v>
      </c>
      <c r="E13" s="57" t="s">
        <v>317</v>
      </c>
      <c r="F13" s="62"/>
      <c r="G13" s="63"/>
      <c r="H13" s="63"/>
      <c r="I13" s="63"/>
      <c r="J13" s="63"/>
      <c r="K13" s="63"/>
    </row>
    <row r="14" spans="1:11" ht="12.75" customHeight="1">
      <c r="A14" s="60"/>
      <c r="B14" s="64" t="s">
        <v>318</v>
      </c>
      <c r="C14" s="65" t="s">
        <v>319</v>
      </c>
      <c r="D14" s="65" t="s">
        <v>320</v>
      </c>
      <c r="E14" s="66" t="s">
        <v>321</v>
      </c>
      <c r="F14" s="67" t="s">
        <v>322</v>
      </c>
      <c r="G14" s="68" t="s">
        <v>323</v>
      </c>
      <c r="H14" s="68" t="s">
        <v>323</v>
      </c>
      <c r="I14" s="74" t="s">
        <v>324</v>
      </c>
      <c r="J14" s="74" t="s">
        <v>163</v>
      </c>
      <c r="K14" s="75">
        <v>1800</v>
      </c>
    </row>
    <row r="15" spans="1:11" ht="409.5" customHeight="1" hidden="1">
      <c r="A15" s="60"/>
      <c r="B15" s="69"/>
      <c r="C15" s="70"/>
      <c r="D15" s="70"/>
      <c r="E15" s="70"/>
      <c r="F15" s="63"/>
      <c r="G15" s="63"/>
      <c r="H15" s="63"/>
      <c r="I15" s="63"/>
      <c r="J15" s="63"/>
      <c r="K15" s="63"/>
    </row>
    <row r="16" spans="1:11" ht="409.5" customHeight="1" hidden="1">
      <c r="A16" s="60"/>
      <c r="B16" s="71"/>
      <c r="C16" s="72"/>
      <c r="D16" s="72"/>
      <c r="E16" s="72"/>
      <c r="F16" s="63"/>
      <c r="G16" s="63"/>
      <c r="H16" s="63"/>
      <c r="I16" s="63"/>
      <c r="J16" s="63"/>
      <c r="K16" s="63"/>
    </row>
    <row r="17" spans="1:11" ht="409.5" customHeight="1" hidden="1">
      <c r="A17" s="60"/>
      <c r="B17" s="71"/>
      <c r="C17" s="72"/>
      <c r="D17" s="72"/>
      <c r="E17" s="72"/>
      <c r="F17" s="63"/>
      <c r="G17" s="63"/>
      <c r="H17" s="63"/>
      <c r="I17" s="63"/>
      <c r="J17" s="63"/>
      <c r="K17" s="63"/>
    </row>
    <row r="18" spans="1:11" ht="409.5" customHeight="1" hidden="1">
      <c r="A18" s="60"/>
      <c r="B18" s="71"/>
      <c r="C18" s="72"/>
      <c r="D18" s="72"/>
      <c r="E18" s="72"/>
      <c r="F18" s="63"/>
      <c r="G18" s="63"/>
      <c r="H18" s="63"/>
      <c r="I18" s="63"/>
      <c r="J18" s="63"/>
      <c r="K18" s="63"/>
    </row>
    <row r="19" spans="1:11" ht="409.5" customHeight="1" hidden="1">
      <c r="A19" s="60"/>
      <c r="B19" s="71"/>
      <c r="C19" s="72"/>
      <c r="D19" s="72"/>
      <c r="E19" s="72"/>
      <c r="F19" s="63"/>
      <c r="G19" s="63"/>
      <c r="H19" s="63"/>
      <c r="I19" s="63"/>
      <c r="J19" s="63"/>
      <c r="K19" s="63"/>
    </row>
    <row r="20" spans="1:11" ht="409.5" customHeight="1" hidden="1">
      <c r="A20" s="60"/>
      <c r="B20" s="71"/>
      <c r="C20" s="72"/>
      <c r="D20" s="72"/>
      <c r="E20" s="72"/>
      <c r="F20" s="63"/>
      <c r="G20" s="63"/>
      <c r="H20" s="63"/>
      <c r="I20" s="63"/>
      <c r="J20" s="63"/>
      <c r="K20" s="63"/>
    </row>
    <row r="21" spans="1:11" ht="409.5" customHeight="1" hidden="1">
      <c r="A21" s="60"/>
      <c r="B21" s="71"/>
      <c r="C21" s="72"/>
      <c r="D21" s="72"/>
      <c r="E21" s="72"/>
      <c r="F21" s="63"/>
      <c r="G21" s="63"/>
      <c r="H21" s="63"/>
      <c r="I21" s="63"/>
      <c r="J21" s="63"/>
      <c r="K21" s="63"/>
    </row>
    <row r="22" spans="1:11" ht="409.5" customHeight="1" hidden="1">
      <c r="A22" s="60"/>
      <c r="B22" s="71"/>
      <c r="C22" s="72"/>
      <c r="D22" s="72"/>
      <c r="E22" s="72"/>
      <c r="F22" s="63"/>
      <c r="G22" s="63"/>
      <c r="H22" s="63"/>
      <c r="I22" s="63"/>
      <c r="J22" s="63"/>
      <c r="K22" s="63"/>
    </row>
    <row r="23" spans="1:11" ht="409.5" customHeight="1" hidden="1">
      <c r="A23" s="60"/>
      <c r="B23" s="71"/>
      <c r="C23" s="72"/>
      <c r="D23" s="72"/>
      <c r="E23" s="72"/>
      <c r="F23" s="63"/>
      <c r="G23" s="63"/>
      <c r="H23" s="63"/>
      <c r="I23" s="63"/>
      <c r="J23" s="63"/>
      <c r="K23" s="63"/>
    </row>
    <row r="24" spans="1:11" ht="409.5" customHeight="1" hidden="1">
      <c r="A24" s="60"/>
      <c r="B24" s="71"/>
      <c r="C24" s="72"/>
      <c r="D24" s="72"/>
      <c r="E24" s="72"/>
      <c r="F24" s="63"/>
      <c r="G24" s="63"/>
      <c r="H24" s="63"/>
      <c r="I24" s="63"/>
      <c r="J24" s="63"/>
      <c r="K24" s="63"/>
    </row>
    <row r="25" spans="1:11" ht="409.5" customHeight="1" hidden="1">
      <c r="A25" s="60"/>
      <c r="B25" s="71"/>
      <c r="C25" s="72"/>
      <c r="D25" s="72"/>
      <c r="E25" s="72"/>
      <c r="F25" s="63"/>
      <c r="G25" s="63"/>
      <c r="H25" s="63"/>
      <c r="I25" s="63"/>
      <c r="J25" s="63"/>
      <c r="K25" s="63"/>
    </row>
    <row r="26" spans="1:11" ht="409.5" customHeight="1" hidden="1">
      <c r="A26" s="60"/>
      <c r="B26" s="71"/>
      <c r="C26" s="72"/>
      <c r="D26" s="72"/>
      <c r="E26" s="72"/>
      <c r="F26" s="63"/>
      <c r="G26" s="63"/>
      <c r="H26" s="63"/>
      <c r="I26" s="63"/>
      <c r="J26" s="63"/>
      <c r="K26" s="63"/>
    </row>
    <row r="27" spans="1:11" ht="409.5" customHeight="1" hidden="1">
      <c r="A27" s="60"/>
      <c r="B27" s="71"/>
      <c r="C27" s="72"/>
      <c r="D27" s="72"/>
      <c r="E27" s="72"/>
      <c r="F27" s="63"/>
      <c r="G27" s="63"/>
      <c r="H27" s="63"/>
      <c r="I27" s="63"/>
      <c r="J27" s="63"/>
      <c r="K27" s="63"/>
    </row>
    <row r="28" spans="1:11" ht="409.5" customHeight="1" hidden="1">
      <c r="A28" s="60"/>
      <c r="B28" s="71"/>
      <c r="C28" s="72"/>
      <c r="D28" s="72"/>
      <c r="E28" s="72"/>
      <c r="F28" s="63"/>
      <c r="G28" s="63"/>
      <c r="H28" s="63"/>
      <c r="I28" s="63"/>
      <c r="J28" s="63"/>
      <c r="K28" s="63"/>
    </row>
    <row r="29" spans="1:11" ht="409.5" customHeight="1" hidden="1">
      <c r="A29" s="60"/>
      <c r="B29" s="71"/>
      <c r="C29" s="72"/>
      <c r="D29" s="72"/>
      <c r="E29" s="72"/>
      <c r="F29" s="63"/>
      <c r="G29" s="63"/>
      <c r="H29" s="63"/>
      <c r="I29" s="63"/>
      <c r="J29" s="63"/>
      <c r="K29" s="63"/>
    </row>
    <row r="30" spans="1:11" ht="409.5" customHeight="1" hidden="1">
      <c r="A30" s="60"/>
      <c r="B30" s="71"/>
      <c r="C30" s="72"/>
      <c r="D30" s="72"/>
      <c r="E30" s="72"/>
      <c r="F30" s="63"/>
      <c r="G30" s="63"/>
      <c r="H30" s="63"/>
      <c r="I30" s="63"/>
      <c r="J30" s="63"/>
      <c r="K30" s="63"/>
    </row>
    <row r="31" spans="1:11" ht="409.5" customHeight="1" hidden="1">
      <c r="A31" s="60"/>
      <c r="B31" s="71"/>
      <c r="C31" s="72"/>
      <c r="D31" s="72"/>
      <c r="E31" s="72"/>
      <c r="F31" s="63"/>
      <c r="G31" s="63"/>
      <c r="H31" s="63"/>
      <c r="I31" s="63"/>
      <c r="J31" s="63"/>
      <c r="K31" s="63"/>
    </row>
    <row r="32" spans="1:11" ht="409.5" customHeight="1" hidden="1">
      <c r="A32" s="60"/>
      <c r="B32" s="71"/>
      <c r="C32" s="72"/>
      <c r="D32" s="72"/>
      <c r="E32" s="72"/>
      <c r="F32" s="63"/>
      <c r="G32" s="63"/>
      <c r="H32" s="63"/>
      <c r="I32" s="63"/>
      <c r="J32" s="63"/>
      <c r="K32" s="63"/>
    </row>
    <row r="33" spans="1:11" ht="409.5" customHeight="1" hidden="1">
      <c r="A33" s="60"/>
      <c r="B33" s="71"/>
      <c r="C33" s="72"/>
      <c r="D33" s="72"/>
      <c r="E33" s="72"/>
      <c r="F33" s="63"/>
      <c r="G33" s="63"/>
      <c r="H33" s="63"/>
      <c r="I33" s="63"/>
      <c r="J33" s="63"/>
      <c r="K33" s="63"/>
    </row>
    <row r="34" spans="1:11" ht="409.5" customHeight="1" hidden="1">
      <c r="A34" s="60"/>
      <c r="B34" s="71"/>
      <c r="C34" s="72"/>
      <c r="D34" s="72"/>
      <c r="E34" s="72"/>
      <c r="F34" s="63"/>
      <c r="G34" s="63"/>
      <c r="H34" s="63"/>
      <c r="I34" s="63"/>
      <c r="J34" s="63"/>
      <c r="K34" s="63"/>
    </row>
    <row r="35" spans="1:11" ht="409.5" customHeight="1" hidden="1">
      <c r="A35" s="60"/>
      <c r="B35" s="71"/>
      <c r="C35" s="72"/>
      <c r="D35" s="72"/>
      <c r="E35" s="72"/>
      <c r="F35" s="63"/>
      <c r="G35" s="63"/>
      <c r="H35" s="63"/>
      <c r="I35" s="63"/>
      <c r="J35" s="63"/>
      <c r="K35" s="63"/>
    </row>
    <row r="36" spans="1:11" ht="409.5" customHeight="1" hidden="1">
      <c r="A36" s="60"/>
      <c r="B36" s="71"/>
      <c r="C36" s="72"/>
      <c r="D36" s="72"/>
      <c r="E36" s="72"/>
      <c r="F36" s="63"/>
      <c r="G36" s="63"/>
      <c r="H36" s="63"/>
      <c r="I36" s="63"/>
      <c r="J36" s="63"/>
      <c r="K36" s="63"/>
    </row>
    <row r="37" spans="1:11" ht="409.5" customHeight="1" hidden="1">
      <c r="A37" s="60"/>
      <c r="B37" s="71"/>
      <c r="C37" s="72"/>
      <c r="D37" s="72"/>
      <c r="E37" s="72"/>
      <c r="F37" s="63"/>
      <c r="G37" s="63"/>
      <c r="H37" s="63"/>
      <c r="I37" s="63"/>
      <c r="J37" s="63"/>
      <c r="K37" s="63"/>
    </row>
    <row r="38" spans="1:11" ht="409.5" customHeight="1" hidden="1">
      <c r="A38" s="60"/>
      <c r="B38" s="71"/>
      <c r="C38" s="72"/>
      <c r="D38" s="72"/>
      <c r="E38" s="72"/>
      <c r="F38" s="63"/>
      <c r="G38" s="63"/>
      <c r="H38" s="63"/>
      <c r="I38" s="63"/>
      <c r="J38" s="63"/>
      <c r="K38" s="63"/>
    </row>
    <row r="39" spans="1:11" ht="409.5" customHeight="1" hidden="1">
      <c r="A39" s="60"/>
      <c r="B39" s="71"/>
      <c r="C39" s="72"/>
      <c r="D39" s="72"/>
      <c r="E39" s="72"/>
      <c r="F39" s="63"/>
      <c r="G39" s="63"/>
      <c r="H39" s="63"/>
      <c r="I39" s="63"/>
      <c r="J39" s="63"/>
      <c r="K39" s="63"/>
    </row>
    <row r="40" spans="1:11" ht="12.75" customHeight="1">
      <c r="A40" s="60"/>
      <c r="B40" s="71"/>
      <c r="C40" s="72"/>
      <c r="D40" s="73"/>
      <c r="E40" s="73"/>
      <c r="F40" s="62"/>
      <c r="G40" s="63"/>
      <c r="H40" s="62"/>
      <c r="I40" s="62"/>
      <c r="J40" s="62"/>
      <c r="K40" s="62"/>
    </row>
    <row r="41" spans="6:11" ht="12.75" customHeight="1">
      <c r="F41" s="30"/>
      <c r="G41" s="30"/>
      <c r="H41" s="30"/>
      <c r="J41" s="30"/>
      <c r="K41" s="30"/>
    </row>
    <row r="42" spans="1:9" ht="27.75" customHeight="1">
      <c r="A42" t="s">
        <v>325</v>
      </c>
      <c r="H42" s="30"/>
      <c r="I42" s="30"/>
    </row>
    <row r="43" ht="12.75" customHeight="1">
      <c r="H43" s="30"/>
    </row>
    <row r="44" ht="12.75" customHeight="1">
      <c r="H44" s="30"/>
    </row>
    <row r="45" spans="6:8" ht="12.75" customHeight="1">
      <c r="F45" s="30"/>
      <c r="H45" s="30"/>
    </row>
    <row r="46" ht="12.75" customHeight="1">
      <c r="H46" s="30"/>
    </row>
    <row r="48" spans="6:7" ht="12.75" customHeight="1">
      <c r="F48" s="30"/>
      <c r="G48" s="30"/>
    </row>
  </sheetData>
  <sheetProtection/>
  <mergeCells count="8">
    <mergeCell ref="B7:D7"/>
    <mergeCell ref="B8:D8"/>
    <mergeCell ref="B9:D9"/>
    <mergeCell ref="B10:E10"/>
    <mergeCell ref="B11:E11"/>
    <mergeCell ref="B12:E12"/>
    <mergeCell ref="A6:A9"/>
    <mergeCell ref="A13:A4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P47"/>
  <sheetViews>
    <sheetView zoomScaleSheetLayoutView="100" workbookViewId="0" topLeftCell="A1">
      <selection activeCell="Q17" sqref="Q17"/>
    </sheetView>
  </sheetViews>
  <sheetFormatPr defaultColWidth="9" defaultRowHeight="11.25"/>
  <cols>
    <col min="1" max="1" width="15.83203125" style="1" customWidth="1"/>
    <col min="2" max="2" width="12.83203125" style="1" customWidth="1"/>
    <col min="3" max="3" width="18.33203125" style="1" customWidth="1"/>
    <col min="4" max="4" width="28.16015625" style="1" customWidth="1"/>
    <col min="5" max="5" width="37.33203125" style="1" customWidth="1"/>
    <col min="6" max="15" width="9" style="1" hidden="1" customWidth="1"/>
    <col min="16" max="256" width="9" style="1" customWidth="1"/>
  </cols>
  <sheetData>
    <row r="1" s="1" customFormat="1" ht="15" customHeight="1"/>
    <row r="2" spans="1:5" s="1" customFormat="1" ht="30" customHeight="1">
      <c r="A2" s="2" t="s">
        <v>326</v>
      </c>
      <c r="B2" s="2"/>
      <c r="C2" s="2"/>
      <c r="D2" s="2"/>
      <c r="E2" s="2"/>
    </row>
    <row r="3" spans="1:5" s="1" customFormat="1" ht="15" customHeight="1">
      <c r="A3" s="3" t="s">
        <v>327</v>
      </c>
      <c r="B3" s="3"/>
      <c r="C3" s="3"/>
      <c r="D3" s="3"/>
      <c r="E3" s="3"/>
    </row>
    <row r="4" spans="1:5" s="1" customFormat="1" ht="15" customHeight="1">
      <c r="A4" s="4" t="s">
        <v>328</v>
      </c>
      <c r="B4" s="4"/>
      <c r="C4" s="5" t="str">
        <f>O20</f>
        <v>柳州市城中区科学技术局</v>
      </c>
      <c r="D4" s="6"/>
      <c r="E4" s="7"/>
    </row>
    <row r="5" spans="1:7" s="1" customFormat="1" ht="30.75" customHeight="1">
      <c r="A5" s="8" t="s">
        <v>329</v>
      </c>
      <c r="B5" s="9" t="str">
        <f>N20</f>
        <v>科技局——应用技术研究与开发</v>
      </c>
      <c r="C5" s="9"/>
      <c r="D5" s="8" t="s">
        <v>302</v>
      </c>
      <c r="E5" s="10" t="e">
        <f>#REF!</f>
        <v>#REF!</v>
      </c>
      <c r="G5" s="11"/>
    </row>
    <row r="6" spans="1:5" s="1" customFormat="1" ht="33.75" customHeight="1">
      <c r="A6" s="8" t="s">
        <v>330</v>
      </c>
      <c r="B6" s="12" t="str">
        <f>I20</f>
        <v>[201002]柳州市城中区科学技术局</v>
      </c>
      <c r="C6" s="12"/>
      <c r="D6" s="8" t="s">
        <v>331</v>
      </c>
      <c r="E6" s="8"/>
    </row>
    <row r="7" spans="1:5" s="1" customFormat="1" ht="15" customHeight="1">
      <c r="A7" s="8" t="s">
        <v>332</v>
      </c>
      <c r="B7" s="13" t="s">
        <v>333</v>
      </c>
      <c r="C7" s="13"/>
      <c r="D7" s="13"/>
      <c r="E7" s="13"/>
    </row>
    <row r="8" spans="1:5" s="1" customFormat="1" ht="15" customHeight="1">
      <c r="A8" s="8"/>
      <c r="B8" s="9" t="str">
        <f>F20</f>
        <v>延续项目</v>
      </c>
      <c r="C8" s="14"/>
      <c r="D8" s="14"/>
      <c r="E8" s="14"/>
    </row>
    <row r="9" spans="1:5" s="1" customFormat="1" ht="15" customHeight="1">
      <c r="A9" s="15" t="s">
        <v>334</v>
      </c>
      <c r="B9" s="16" t="s">
        <v>78</v>
      </c>
      <c r="C9" s="16"/>
      <c r="D9" s="8" t="s">
        <v>335</v>
      </c>
      <c r="E9" s="8"/>
    </row>
    <row r="10" spans="1:8" s="1" customFormat="1" ht="15" customHeight="1">
      <c r="A10" s="15"/>
      <c r="B10" s="17" t="s">
        <v>336</v>
      </c>
      <c r="C10" s="17"/>
      <c r="D10" s="8"/>
      <c r="E10" s="18">
        <f>SUM(E11:E14)</f>
        <v>3180000</v>
      </c>
      <c r="H10" s="11"/>
    </row>
    <row r="11" spans="1:5" s="1" customFormat="1" ht="15" customHeight="1">
      <c r="A11" s="15"/>
      <c r="B11" s="19" t="s">
        <v>305</v>
      </c>
      <c r="C11" s="19"/>
      <c r="D11" s="13" t="s">
        <v>337</v>
      </c>
      <c r="E11" s="18"/>
    </row>
    <row r="12" spans="1:5" s="1" customFormat="1" ht="15" customHeight="1">
      <c r="A12" s="15"/>
      <c r="B12" s="19"/>
      <c r="C12" s="19"/>
      <c r="D12" s="13" t="s">
        <v>338</v>
      </c>
      <c r="E12" s="20">
        <f>M20</f>
        <v>3180000</v>
      </c>
    </row>
    <row r="13" spans="1:5" s="1" customFormat="1" ht="15" customHeight="1">
      <c r="A13" s="15"/>
      <c r="B13" s="19" t="s">
        <v>339</v>
      </c>
      <c r="C13" s="19"/>
      <c r="D13" s="8"/>
      <c r="E13" s="20">
        <f>J20</f>
        <v>0</v>
      </c>
    </row>
    <row r="14" spans="1:5" s="1" customFormat="1" ht="15" customHeight="1">
      <c r="A14" s="15"/>
      <c r="B14" s="19" t="s">
        <v>340</v>
      </c>
      <c r="C14" s="19"/>
      <c r="D14" s="8"/>
      <c r="E14" s="20">
        <f>K20</f>
        <v>0</v>
      </c>
    </row>
    <row r="15" spans="1:5" s="1" customFormat="1" ht="96" customHeight="1">
      <c r="A15" s="8" t="s">
        <v>341</v>
      </c>
      <c r="B15" s="21" t="str">
        <f>H20</f>
        <v>根据《中华人民共和国科学技术进步法》、《中华人民共和国科学技术普及法》、《广西壮族自治区科学技术进步条例》、《广西壮族自治区科学技术普及条例》相关规定设立，拟用于以下项目：1、文惠教育集团“声音探索馆”项目建设50万元；2、文华中学“互联网+优课”项目建设52万元；3、弯小集团“声之韵声音采样工作室”建设24万元，“无人机视觉人工智能应用”项目建设50万元；4、景行双语实验学校“基于VR环境下的创客教育示范基地建设”项目40万元；5、十二中“地理教室建设”二期52万元；6、公园路小学“科艺馆建设”50万元。共计318万元。</v>
      </c>
      <c r="C15" s="21"/>
      <c r="D15" s="21"/>
      <c r="E15" s="21"/>
    </row>
    <row r="16" spans="1:5" s="1" customFormat="1" ht="15" customHeight="1">
      <c r="A16" s="8" t="s">
        <v>342</v>
      </c>
      <c r="B16" s="22" t="s">
        <v>343</v>
      </c>
      <c r="C16" s="22"/>
      <c r="D16" s="22" t="s">
        <v>344</v>
      </c>
      <c r="E16" s="22" t="s">
        <v>345</v>
      </c>
    </row>
    <row r="17" spans="1:5" s="1" customFormat="1" ht="45" customHeight="1">
      <c r="A17" s="8" t="s">
        <v>346</v>
      </c>
      <c r="B17" s="9" t="str">
        <f>G20</f>
        <v>2020年1月—9月，完成项目的申报、评审。2020年10月—12月，完成科技经费投入。</v>
      </c>
      <c r="C17" s="14"/>
      <c r="D17" s="14"/>
      <c r="E17" s="14"/>
    </row>
    <row r="18" spans="1:5" s="1" customFormat="1" ht="30" customHeight="1">
      <c r="A18" s="8" t="s">
        <v>347</v>
      </c>
      <c r="B18" s="9">
        <f>L20</f>
      </c>
      <c r="C18" s="9"/>
      <c r="D18" s="9"/>
      <c r="E18" s="9"/>
    </row>
    <row r="19" spans="1:5" s="1" customFormat="1" ht="15" customHeight="1">
      <c r="A19" s="8" t="s">
        <v>313</v>
      </c>
      <c r="B19" s="23" t="s">
        <v>314</v>
      </c>
      <c r="C19" s="23" t="s">
        <v>315</v>
      </c>
      <c r="D19" s="23" t="s">
        <v>316</v>
      </c>
      <c r="E19" s="23" t="s">
        <v>317</v>
      </c>
    </row>
    <row r="20" spans="1:16" s="1" customFormat="1" ht="13.5" customHeight="1">
      <c r="A20" s="8"/>
      <c r="B20" s="24" t="s">
        <v>348</v>
      </c>
      <c r="C20" s="24" t="s">
        <v>349</v>
      </c>
      <c r="D20" s="24" t="s">
        <v>350</v>
      </c>
      <c r="E20" s="24" t="s">
        <v>351</v>
      </c>
      <c r="F20" s="25" t="s">
        <v>352</v>
      </c>
      <c r="G20" s="26" t="s">
        <v>353</v>
      </c>
      <c r="H20" s="26" t="s">
        <v>354</v>
      </c>
      <c r="I20" s="26" t="s">
        <v>355</v>
      </c>
      <c r="J20" s="28">
        <v>0</v>
      </c>
      <c r="K20" s="28">
        <v>0</v>
      </c>
      <c r="L20" s="26" t="s">
        <v>356</v>
      </c>
      <c r="M20" s="28">
        <v>3180000</v>
      </c>
      <c r="N20" s="26" t="s">
        <v>357</v>
      </c>
      <c r="O20" s="26" t="s">
        <v>140</v>
      </c>
      <c r="P20" s="29"/>
    </row>
    <row r="21" spans="1:15" s="1" customFormat="1" ht="13.5" customHeight="1">
      <c r="A21" s="8"/>
      <c r="B21" s="24" t="s">
        <v>318</v>
      </c>
      <c r="C21" s="24" t="s">
        <v>319</v>
      </c>
      <c r="D21" s="24" t="s">
        <v>358</v>
      </c>
      <c r="E21" s="24" t="s">
        <v>359</v>
      </c>
      <c r="F21" s="25" t="s">
        <v>352</v>
      </c>
      <c r="G21" s="26" t="s">
        <v>353</v>
      </c>
      <c r="H21" s="26" t="s">
        <v>354</v>
      </c>
      <c r="I21" s="26" t="s">
        <v>355</v>
      </c>
      <c r="J21" s="28">
        <v>0</v>
      </c>
      <c r="K21" s="28">
        <v>0</v>
      </c>
      <c r="L21" s="26" t="s">
        <v>356</v>
      </c>
      <c r="M21" s="28">
        <v>3180000</v>
      </c>
      <c r="N21" s="26" t="s">
        <v>357</v>
      </c>
      <c r="O21" s="26" t="s">
        <v>140</v>
      </c>
    </row>
    <row r="22" spans="1:5" s="1" customFormat="1" ht="409.5" customHeight="1" hidden="1">
      <c r="A22" s="8"/>
      <c r="B22" s="12"/>
      <c r="C22" s="12"/>
      <c r="D22" s="12"/>
      <c r="E22" s="12"/>
    </row>
    <row r="23" spans="1:5" s="1" customFormat="1" ht="409.5" customHeight="1" hidden="1">
      <c r="A23" s="8"/>
      <c r="B23" s="12"/>
      <c r="C23" s="12"/>
      <c r="D23" s="12"/>
      <c r="E23" s="12"/>
    </row>
    <row r="24" spans="1:5" s="1" customFormat="1" ht="409.5" customHeight="1" hidden="1">
      <c r="A24" s="8"/>
      <c r="B24" s="12"/>
      <c r="C24" s="12"/>
      <c r="D24" s="12"/>
      <c r="E24" s="12"/>
    </row>
    <row r="25" spans="1:5" s="1" customFormat="1" ht="409.5" customHeight="1" hidden="1">
      <c r="A25" s="8"/>
      <c r="B25" s="12"/>
      <c r="C25" s="12"/>
      <c r="D25" s="12"/>
      <c r="E25" s="12"/>
    </row>
    <row r="26" spans="1:5" s="1" customFormat="1" ht="409.5" customHeight="1" hidden="1">
      <c r="A26" s="8"/>
      <c r="B26" s="12"/>
      <c r="C26" s="12"/>
      <c r="D26" s="12"/>
      <c r="E26" s="12"/>
    </row>
    <row r="27" spans="1:5" s="1" customFormat="1" ht="409.5" customHeight="1" hidden="1">
      <c r="A27" s="8"/>
      <c r="B27" s="12"/>
      <c r="C27" s="12"/>
      <c r="D27" s="12"/>
      <c r="E27" s="12"/>
    </row>
    <row r="28" spans="1:5" s="1" customFormat="1" ht="409.5" customHeight="1" hidden="1">
      <c r="A28" s="8"/>
      <c r="B28" s="12"/>
      <c r="C28" s="12"/>
      <c r="D28" s="12"/>
      <c r="E28" s="12"/>
    </row>
    <row r="29" spans="1:5" s="1" customFormat="1" ht="409.5" customHeight="1" hidden="1">
      <c r="A29" s="8"/>
      <c r="B29" s="12"/>
      <c r="C29" s="12"/>
      <c r="D29" s="12"/>
      <c r="E29" s="12"/>
    </row>
    <row r="30" spans="1:5" s="1" customFormat="1" ht="409.5" customHeight="1" hidden="1">
      <c r="A30" s="8"/>
      <c r="B30" s="12"/>
      <c r="C30" s="12"/>
      <c r="D30" s="12"/>
      <c r="E30" s="12"/>
    </row>
    <row r="31" spans="1:5" s="1" customFormat="1" ht="409.5" customHeight="1" hidden="1">
      <c r="A31" s="8"/>
      <c r="B31" s="12"/>
      <c r="C31" s="12"/>
      <c r="D31" s="12"/>
      <c r="E31" s="12"/>
    </row>
    <row r="32" spans="1:5" s="1" customFormat="1" ht="409.5" customHeight="1" hidden="1">
      <c r="A32" s="8"/>
      <c r="B32" s="12"/>
      <c r="C32" s="12"/>
      <c r="D32" s="12"/>
      <c r="E32" s="12"/>
    </row>
    <row r="33" spans="1:5" s="1" customFormat="1" ht="409.5" customHeight="1" hidden="1">
      <c r="A33" s="8"/>
      <c r="B33" s="12"/>
      <c r="C33" s="12"/>
      <c r="D33" s="12"/>
      <c r="E33" s="12"/>
    </row>
    <row r="34" spans="1:5" s="1" customFormat="1" ht="409.5" customHeight="1" hidden="1">
      <c r="A34" s="8"/>
      <c r="B34" s="12"/>
      <c r="C34" s="12"/>
      <c r="D34" s="12"/>
      <c r="E34" s="12"/>
    </row>
    <row r="35" spans="1:5" s="1" customFormat="1" ht="409.5" customHeight="1" hidden="1">
      <c r="A35" s="8"/>
      <c r="B35" s="12"/>
      <c r="C35" s="12"/>
      <c r="D35" s="12"/>
      <c r="E35" s="12"/>
    </row>
    <row r="36" spans="1:5" s="1" customFormat="1" ht="409.5" customHeight="1" hidden="1">
      <c r="A36" s="8"/>
      <c r="B36" s="12"/>
      <c r="C36" s="12"/>
      <c r="D36" s="12"/>
      <c r="E36" s="12"/>
    </row>
    <row r="37" spans="1:5" s="1" customFormat="1" ht="409.5" customHeight="1" hidden="1">
      <c r="A37" s="8"/>
      <c r="B37" s="12"/>
      <c r="C37" s="12"/>
      <c r="D37" s="12"/>
      <c r="E37" s="12"/>
    </row>
    <row r="38" spans="1:5" s="1" customFormat="1" ht="409.5" customHeight="1" hidden="1">
      <c r="A38" s="8"/>
      <c r="B38" s="12"/>
      <c r="C38" s="12"/>
      <c r="D38" s="12"/>
      <c r="E38" s="12"/>
    </row>
    <row r="39" spans="1:5" s="1" customFormat="1" ht="409.5" customHeight="1" hidden="1">
      <c r="A39" s="8"/>
      <c r="B39" s="12"/>
      <c r="C39" s="12"/>
      <c r="D39" s="12"/>
      <c r="E39" s="12"/>
    </row>
    <row r="40" spans="1:5" s="1" customFormat="1" ht="409.5" customHeight="1" hidden="1">
      <c r="A40" s="8"/>
      <c r="B40" s="12"/>
      <c r="C40" s="12"/>
      <c r="D40" s="12"/>
      <c r="E40" s="12"/>
    </row>
    <row r="41" spans="1:5" s="1" customFormat="1" ht="409.5" customHeight="1" hidden="1">
      <c r="A41" s="8"/>
      <c r="B41" s="12"/>
      <c r="C41" s="12"/>
      <c r="D41" s="12"/>
      <c r="E41" s="12"/>
    </row>
    <row r="42" spans="1:5" s="1" customFormat="1" ht="409.5" customHeight="1" hidden="1">
      <c r="A42" s="8"/>
      <c r="B42" s="12"/>
      <c r="C42" s="12"/>
      <c r="D42" s="12"/>
      <c r="E42" s="12"/>
    </row>
    <row r="43" spans="1:5" s="1" customFormat="1" ht="409.5" customHeight="1" hidden="1">
      <c r="A43" s="8"/>
      <c r="B43" s="12"/>
      <c r="C43" s="12"/>
      <c r="D43" s="12"/>
      <c r="E43" s="12"/>
    </row>
    <row r="44" spans="1:5" s="1" customFormat="1" ht="409.5" customHeight="1" hidden="1">
      <c r="A44" s="8"/>
      <c r="B44" s="12"/>
      <c r="C44" s="12"/>
      <c r="D44" s="12"/>
      <c r="E44" s="12"/>
    </row>
    <row r="45" spans="1:5" s="1" customFormat="1" ht="409.5" customHeight="1" hidden="1">
      <c r="A45" s="8"/>
      <c r="B45" s="12"/>
      <c r="C45" s="12"/>
      <c r="D45" s="12"/>
      <c r="E45" s="12"/>
    </row>
    <row r="46" spans="1:5" s="1" customFormat="1" ht="11.25">
      <c r="A46" s="8"/>
      <c r="B46" s="12"/>
      <c r="C46" s="12"/>
      <c r="D46" s="12"/>
      <c r="E46" s="12"/>
    </row>
    <row r="47" spans="1:5" s="1" customFormat="1" ht="27" customHeight="1">
      <c r="A47" s="27" t="s">
        <v>360</v>
      </c>
      <c r="B47" s="27"/>
      <c r="C47" s="27"/>
      <c r="D47" s="27"/>
      <c r="E47" s="27"/>
    </row>
  </sheetData>
  <sheetProtection/>
  <mergeCells count="14">
    <mergeCell ref="A2:E2"/>
    <mergeCell ref="A3:E3"/>
    <mergeCell ref="B7:E7"/>
    <mergeCell ref="B9:C9"/>
    <mergeCell ref="D9:E9"/>
    <mergeCell ref="B10:C10"/>
    <mergeCell ref="B13:C13"/>
    <mergeCell ref="B14:C14"/>
    <mergeCell ref="B16:C16"/>
    <mergeCell ref="A47:E47"/>
    <mergeCell ref="A7:A8"/>
    <mergeCell ref="A9:A14"/>
    <mergeCell ref="A19:A46"/>
    <mergeCell ref="B11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workbookViewId="0" topLeftCell="A1">
      <selection activeCell="D31" sqref="D31"/>
    </sheetView>
  </sheetViews>
  <sheetFormatPr defaultColWidth="9.16015625" defaultRowHeight="11.25"/>
  <cols>
    <col min="1" max="1" width="43.83203125" style="0" customWidth="1"/>
    <col min="2" max="2" width="16.83203125" style="0" customWidth="1"/>
    <col min="3" max="3" width="33" style="0" customWidth="1"/>
    <col min="4" max="4" width="17.66015625" style="0" customWidth="1"/>
    <col min="5" max="5" width="34.66015625" style="0" customWidth="1"/>
    <col min="6" max="6" width="17.5" style="0" customWidth="1"/>
    <col min="7" max="161" width="5" style="0" customWidth="1"/>
    <col min="162" max="255" width="5.16015625" style="0" customWidth="1"/>
    <col min="256" max="256" width="9.16015625" style="0" customWidth="1"/>
  </cols>
  <sheetData>
    <row r="1" spans="1:255" s="236" customFormat="1" ht="15" customHeight="1">
      <c r="A1" s="186"/>
      <c r="B1" s="187"/>
      <c r="C1" s="187"/>
      <c r="D1" s="187"/>
      <c r="E1" s="187"/>
      <c r="F1" s="237" t="s">
        <v>7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</row>
    <row r="2" spans="1:161" s="224" customFormat="1" ht="30" customHeight="1">
      <c r="A2" s="188" t="s">
        <v>8</v>
      </c>
      <c r="B2" s="189"/>
      <c r="C2" s="189"/>
      <c r="D2" s="189"/>
      <c r="E2" s="189"/>
      <c r="F2" s="189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</row>
    <row r="3" spans="1:255" s="236" customFormat="1" ht="15" customHeight="1">
      <c r="A3" s="190"/>
      <c r="B3" s="76"/>
      <c r="C3" s="76"/>
      <c r="D3" s="76"/>
      <c r="E3" s="76"/>
      <c r="F3" s="237" t="s">
        <v>9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224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  <c r="IU3" s="225"/>
    </row>
    <row r="4" spans="1:255" s="236" customFormat="1" ht="15" customHeight="1">
      <c r="A4" s="191" t="s">
        <v>10</v>
      </c>
      <c r="B4" s="192"/>
      <c r="C4" s="191" t="s">
        <v>11</v>
      </c>
      <c r="D4" s="193"/>
      <c r="E4" s="193"/>
      <c r="F4" s="19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  <c r="IU4" s="225"/>
    </row>
    <row r="5" spans="1:255" s="236" customFormat="1" ht="15" customHeight="1">
      <c r="A5" s="91" t="s">
        <v>12</v>
      </c>
      <c r="B5" s="96" t="s">
        <v>13</v>
      </c>
      <c r="C5" s="91" t="s">
        <v>14</v>
      </c>
      <c r="D5" s="96" t="s">
        <v>13</v>
      </c>
      <c r="E5" s="91" t="s">
        <v>14</v>
      </c>
      <c r="F5" s="95" t="s">
        <v>13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</row>
    <row r="6" spans="1:255" s="236" customFormat="1" ht="15" customHeight="1">
      <c r="A6" s="194" t="s">
        <v>15</v>
      </c>
      <c r="B6" s="108">
        <v>13220118.75</v>
      </c>
      <c r="C6" s="196" t="s">
        <v>16</v>
      </c>
      <c r="D6" s="195">
        <v>0</v>
      </c>
      <c r="E6" s="238" t="s">
        <v>17</v>
      </c>
      <c r="F6" s="195">
        <v>300325.04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</row>
    <row r="7" spans="1:255" s="236" customFormat="1" ht="15" customHeight="1">
      <c r="A7" s="194" t="s">
        <v>18</v>
      </c>
      <c r="B7" s="203">
        <v>13220118.75</v>
      </c>
      <c r="C7" s="196" t="s">
        <v>19</v>
      </c>
      <c r="D7" s="195">
        <v>0</v>
      </c>
      <c r="E7" s="206" t="s">
        <v>20</v>
      </c>
      <c r="F7" s="195">
        <v>254503.04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</row>
    <row r="8" spans="1:255" s="236" customFormat="1" ht="15" customHeight="1">
      <c r="A8" s="194" t="s">
        <v>21</v>
      </c>
      <c r="B8" s="108">
        <v>0</v>
      </c>
      <c r="C8" s="196" t="s">
        <v>22</v>
      </c>
      <c r="D8" s="195">
        <v>0</v>
      </c>
      <c r="E8" s="206" t="s">
        <v>23</v>
      </c>
      <c r="F8" s="195">
        <v>45822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</row>
    <row r="9" spans="1:255" s="236" customFormat="1" ht="15" customHeight="1">
      <c r="A9" s="198" t="s">
        <v>24</v>
      </c>
      <c r="B9" s="211">
        <v>0</v>
      </c>
      <c r="C9" s="196" t="s">
        <v>25</v>
      </c>
      <c r="D9" s="195">
        <v>0</v>
      </c>
      <c r="E9" s="206" t="s">
        <v>26</v>
      </c>
      <c r="F9" s="108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</row>
    <row r="10" spans="1:255" s="236" customFormat="1" ht="15" customHeight="1">
      <c r="A10" s="194" t="s">
        <v>27</v>
      </c>
      <c r="B10" s="211">
        <v>0</v>
      </c>
      <c r="C10" s="196" t="s">
        <v>28</v>
      </c>
      <c r="D10" s="195">
        <v>0</v>
      </c>
      <c r="E10" s="206" t="s">
        <v>29</v>
      </c>
      <c r="F10" s="211">
        <v>12919793.71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</row>
    <row r="11" spans="1:255" s="236" customFormat="1" ht="15" customHeight="1">
      <c r="A11" s="198" t="s">
        <v>30</v>
      </c>
      <c r="B11" s="211">
        <v>0</v>
      </c>
      <c r="C11" s="196" t="s">
        <v>31</v>
      </c>
      <c r="D11" s="195">
        <v>13162811.75</v>
      </c>
      <c r="E11" s="206" t="s">
        <v>20</v>
      </c>
      <c r="F11" s="203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</row>
    <row r="12" spans="1:255" s="236" customFormat="1" ht="15" customHeight="1">
      <c r="A12" s="194" t="s">
        <v>32</v>
      </c>
      <c r="B12" s="211">
        <v>0</v>
      </c>
      <c r="C12" s="196" t="s">
        <v>33</v>
      </c>
      <c r="D12" s="195">
        <v>0</v>
      </c>
      <c r="E12" s="206" t="s">
        <v>23</v>
      </c>
      <c r="F12" s="195">
        <v>7584033.71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</row>
    <row r="13" spans="1:255" s="236" customFormat="1" ht="15" customHeight="1">
      <c r="A13" s="194" t="s">
        <v>34</v>
      </c>
      <c r="B13" s="211">
        <v>0</v>
      </c>
      <c r="C13" s="196" t="s">
        <v>35</v>
      </c>
      <c r="D13" s="108">
        <v>13048</v>
      </c>
      <c r="E13" s="206" t="s">
        <v>26</v>
      </c>
      <c r="F13" s="195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</row>
    <row r="14" spans="1:255" s="236" customFormat="1" ht="15" customHeight="1">
      <c r="A14" s="199"/>
      <c r="B14" s="211"/>
      <c r="C14" s="196" t="s">
        <v>36</v>
      </c>
      <c r="D14" s="211">
        <v>24687</v>
      </c>
      <c r="E14" s="206" t="s">
        <v>37</v>
      </c>
      <c r="F14" s="195"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</row>
    <row r="15" spans="1:255" s="236" customFormat="1" ht="15" customHeight="1">
      <c r="A15" s="199"/>
      <c r="B15" s="203"/>
      <c r="C15" s="196" t="s">
        <v>38</v>
      </c>
      <c r="D15" s="211">
        <v>0</v>
      </c>
      <c r="E15" s="239" t="s">
        <v>39</v>
      </c>
      <c r="F15" s="195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</row>
    <row r="16" spans="1:255" s="236" customFormat="1" ht="15" customHeight="1">
      <c r="A16" s="199"/>
      <c r="B16" s="195"/>
      <c r="C16" s="196" t="s">
        <v>40</v>
      </c>
      <c r="D16" s="211">
        <v>0</v>
      </c>
      <c r="E16" s="206" t="s">
        <v>41</v>
      </c>
      <c r="F16" s="195">
        <v>2685760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</row>
    <row r="17" spans="1:255" s="236" customFormat="1" ht="15" customHeight="1">
      <c r="A17" s="204"/>
      <c r="B17" s="195"/>
      <c r="C17" s="196" t="s">
        <v>42</v>
      </c>
      <c r="D17" s="211">
        <v>0</v>
      </c>
      <c r="E17" s="240" t="s">
        <v>43</v>
      </c>
      <c r="F17" s="195"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</row>
    <row r="18" spans="1:255" s="236" customFormat="1" ht="15" customHeight="1">
      <c r="A18" s="194"/>
      <c r="B18" s="195"/>
      <c r="C18" s="196" t="s">
        <v>44</v>
      </c>
      <c r="D18" s="211">
        <v>0</v>
      </c>
      <c r="E18" s="206" t="s">
        <v>45</v>
      </c>
      <c r="F18" s="195">
        <v>2650000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</row>
    <row r="19" spans="1:255" s="236" customFormat="1" ht="15" customHeight="1">
      <c r="A19" s="194"/>
      <c r="B19" s="195"/>
      <c r="C19" s="196" t="s">
        <v>46</v>
      </c>
      <c r="D19" s="211">
        <v>0</v>
      </c>
      <c r="E19" s="206" t="s">
        <v>47</v>
      </c>
      <c r="F19" s="241">
        <v>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</row>
    <row r="20" spans="1:255" s="236" customFormat="1" ht="15" customHeight="1">
      <c r="A20" s="194"/>
      <c r="B20" s="195"/>
      <c r="C20" s="196" t="s">
        <v>48</v>
      </c>
      <c r="D20" s="211">
        <v>0</v>
      </c>
      <c r="E20" s="206" t="s">
        <v>49</v>
      </c>
      <c r="F20" s="126">
        <v>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</row>
    <row r="21" spans="1:255" s="236" customFormat="1" ht="15" customHeight="1">
      <c r="A21" s="194"/>
      <c r="B21" s="195"/>
      <c r="C21" s="196" t="s">
        <v>50</v>
      </c>
      <c r="D21" s="211">
        <v>0</v>
      </c>
      <c r="E21" s="206"/>
      <c r="F21" s="20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</row>
    <row r="22" spans="1:255" s="236" customFormat="1" ht="15" customHeight="1">
      <c r="A22" s="194"/>
      <c r="B22" s="195"/>
      <c r="C22" s="196" t="s">
        <v>51</v>
      </c>
      <c r="D22" s="211">
        <v>0</v>
      </c>
      <c r="E22" s="206"/>
      <c r="F22" s="108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</row>
    <row r="23" spans="1:255" s="236" customFormat="1" ht="15" customHeight="1">
      <c r="A23" s="194"/>
      <c r="B23" s="108"/>
      <c r="C23" s="206" t="s">
        <v>52</v>
      </c>
      <c r="D23" s="211">
        <v>0</v>
      </c>
      <c r="E23" s="242"/>
      <c r="F23" s="24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</row>
    <row r="24" spans="1:255" s="236" customFormat="1" ht="15" customHeight="1">
      <c r="A24" s="201"/>
      <c r="B24" s="244"/>
      <c r="C24" s="206" t="s">
        <v>53</v>
      </c>
      <c r="D24" s="211">
        <v>19572</v>
      </c>
      <c r="E24" s="242"/>
      <c r="F24" s="245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</row>
    <row r="25" spans="1:255" s="236" customFormat="1" ht="15" customHeight="1">
      <c r="A25" s="201"/>
      <c r="B25" s="244"/>
      <c r="C25" s="206" t="s">
        <v>54</v>
      </c>
      <c r="D25" s="203">
        <v>0</v>
      </c>
      <c r="E25" s="246"/>
      <c r="F25" s="247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</row>
    <row r="26" spans="1:255" s="236" customFormat="1" ht="12.75" customHeight="1">
      <c r="A26" s="201"/>
      <c r="B26" s="244"/>
      <c r="C26" s="118" t="s">
        <v>55</v>
      </c>
      <c r="D26" s="108">
        <v>0</v>
      </c>
      <c r="E26" s="103"/>
      <c r="F26" s="247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</row>
    <row r="27" spans="1:255" s="236" customFormat="1" ht="15" customHeight="1">
      <c r="A27" s="201"/>
      <c r="B27" s="244"/>
      <c r="C27" s="194" t="s">
        <v>56</v>
      </c>
      <c r="D27" s="211">
        <v>0</v>
      </c>
      <c r="E27" s="246"/>
      <c r="F27" s="248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</row>
    <row r="28" spans="1:255" s="236" customFormat="1" ht="15" customHeight="1">
      <c r="A28" s="194"/>
      <c r="B28" s="108"/>
      <c r="C28" s="206" t="s">
        <v>57</v>
      </c>
      <c r="D28" s="211">
        <v>0</v>
      </c>
      <c r="E28" s="246"/>
      <c r="F28" s="248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</row>
    <row r="29" spans="1:255" s="236" customFormat="1" ht="15" customHeight="1">
      <c r="A29" s="194"/>
      <c r="B29" s="203"/>
      <c r="C29" s="206" t="s">
        <v>58</v>
      </c>
      <c r="D29" s="211">
        <v>0</v>
      </c>
      <c r="E29" s="246"/>
      <c r="F29" s="248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</row>
    <row r="30" spans="1:255" s="236" customFormat="1" ht="15" customHeight="1">
      <c r="A30" s="194"/>
      <c r="B30" s="108"/>
      <c r="C30" s="206" t="s">
        <v>59</v>
      </c>
      <c r="D30" s="211">
        <v>0</v>
      </c>
      <c r="E30" s="249"/>
      <c r="F30" s="108"/>
      <c r="G30" s="83"/>
      <c r="H30" s="83"/>
      <c r="I30" s="83"/>
      <c r="J30" s="258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</row>
    <row r="31" spans="1:255" s="236" customFormat="1" ht="15" customHeight="1">
      <c r="A31" s="201"/>
      <c r="B31" s="108"/>
      <c r="C31" s="194" t="s">
        <v>60</v>
      </c>
      <c r="D31" s="211">
        <v>0</v>
      </c>
      <c r="E31" s="239"/>
      <c r="F31" s="108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</row>
    <row r="32" spans="1:255" s="236" customFormat="1" ht="15" customHeight="1">
      <c r="A32" s="194"/>
      <c r="B32" s="195"/>
      <c r="C32" s="194" t="s">
        <v>61</v>
      </c>
      <c r="D32" s="211">
        <v>0</v>
      </c>
      <c r="E32" s="216"/>
      <c r="F32" s="108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</row>
    <row r="33" spans="1:255" s="236" customFormat="1" ht="15" customHeight="1">
      <c r="A33" s="212" t="s">
        <v>62</v>
      </c>
      <c r="B33" s="195">
        <f>B6+B9+B10+B11</f>
        <v>13220118.75</v>
      </c>
      <c r="C33" s="213" t="s">
        <v>63</v>
      </c>
      <c r="D33" s="250">
        <f>SUM(D6:D32)</f>
        <v>13220118.75</v>
      </c>
      <c r="E33" s="220" t="s">
        <v>63</v>
      </c>
      <c r="F33" s="108">
        <f>F6+F10</f>
        <v>13220118.75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</row>
    <row r="34" spans="1:255" s="236" customFormat="1" ht="15" customHeight="1">
      <c r="A34" s="194" t="s">
        <v>64</v>
      </c>
      <c r="B34" s="108">
        <v>0</v>
      </c>
      <c r="C34" s="214" t="s">
        <v>65</v>
      </c>
      <c r="D34" s="250">
        <f>B34</f>
        <v>0</v>
      </c>
      <c r="E34" s="17" t="s">
        <v>66</v>
      </c>
      <c r="F34" s="123">
        <f>B34</f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</row>
    <row r="35" spans="1:255" s="236" customFormat="1" ht="15" customHeight="1">
      <c r="A35" s="194" t="s">
        <v>67</v>
      </c>
      <c r="B35" s="211">
        <v>0</v>
      </c>
      <c r="C35" s="216"/>
      <c r="D35" s="211"/>
      <c r="E35" s="251"/>
      <c r="F35" s="108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</row>
    <row r="36" spans="1:255" s="236" customFormat="1" ht="15" customHeight="1">
      <c r="A36" s="194" t="s">
        <v>68</v>
      </c>
      <c r="B36" s="211">
        <v>0</v>
      </c>
      <c r="C36" s="216"/>
      <c r="D36" s="108"/>
      <c r="E36" s="252"/>
      <c r="F36" s="108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</row>
    <row r="37" spans="1:255" s="236" customFormat="1" ht="15" customHeight="1">
      <c r="A37" s="194" t="s">
        <v>69</v>
      </c>
      <c r="B37" s="211">
        <v>0</v>
      </c>
      <c r="C37" s="253"/>
      <c r="D37" s="108"/>
      <c r="E37" s="254" t="s">
        <v>70</v>
      </c>
      <c r="F37" s="108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</row>
    <row r="38" spans="1:255" s="236" customFormat="1" ht="15" customHeight="1">
      <c r="A38" s="200"/>
      <c r="B38" s="211"/>
      <c r="C38" s="218"/>
      <c r="D38" s="108"/>
      <c r="E38" s="254"/>
      <c r="F38" s="108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</row>
    <row r="39" spans="1:255" s="236" customFormat="1" ht="15" customHeight="1">
      <c r="A39" s="201"/>
      <c r="B39" s="108"/>
      <c r="C39" s="218"/>
      <c r="D39" s="108"/>
      <c r="E39" s="254"/>
      <c r="F39" s="108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225"/>
    </row>
    <row r="40" spans="1:7" s="223" customFormat="1" ht="15" customHeight="1">
      <c r="A40" s="194"/>
      <c r="B40" s="204"/>
      <c r="C40" s="253"/>
      <c r="D40" s="108"/>
      <c r="E40" s="255"/>
      <c r="F40" s="108"/>
      <c r="G40" s="256"/>
    </row>
    <row r="41" spans="1:7" s="223" customFormat="1" ht="15" customHeight="1">
      <c r="A41" s="201"/>
      <c r="B41" s="257"/>
      <c r="C41" s="218"/>
      <c r="D41" s="108"/>
      <c r="E41" s="255"/>
      <c r="F41" s="108"/>
      <c r="G41" s="256"/>
    </row>
    <row r="42" spans="1:161" s="226" customFormat="1" ht="15" customHeight="1">
      <c r="A42" s="212" t="s">
        <v>71</v>
      </c>
      <c r="B42" s="123">
        <f>B33+B34</f>
        <v>13220118.75</v>
      </c>
      <c r="C42" s="220" t="s">
        <v>72</v>
      </c>
      <c r="D42" s="123">
        <f>B42</f>
        <v>13220118.75</v>
      </c>
      <c r="E42" s="220" t="s">
        <v>72</v>
      </c>
      <c r="F42" s="123">
        <f>B42</f>
        <v>13220118.75</v>
      </c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222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2"/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</row>
    <row r="43" s="236" customFormat="1" ht="15" customHeight="1"/>
    <row r="44" spans="1:255" s="236" customFormat="1" ht="15" customHeight="1">
      <c r="A44" s="83"/>
      <c r="B44" s="83"/>
      <c r="C44" s="83"/>
      <c r="D44" s="83"/>
      <c r="E44" s="223"/>
      <c r="F44" s="237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</row>
    <row r="45" ht="15" customHeight="1">
      <c r="C45" s="30"/>
    </row>
  </sheetData>
  <sheetProtection/>
  <printOptions horizontalCentered="1"/>
  <pageMargins left="0.5902777777777778" right="0.5902777777777778" top="0.1597222222222222" bottom="0.20972222222222223" header="0.6" footer="0.25972222222222224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E18" sqref="E18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1" style="0" customWidth="1"/>
    <col min="7" max="18" width="9.5" style="0" customWidth="1"/>
    <col min="19" max="237" width="5" style="0" customWidth="1"/>
  </cols>
  <sheetData>
    <row r="1" spans="1:237" ht="15" customHeight="1">
      <c r="A1" s="76"/>
      <c r="B1" s="76"/>
      <c r="C1" s="76"/>
      <c r="D1" s="77"/>
      <c r="E1" s="78"/>
      <c r="F1" s="79"/>
      <c r="G1" s="79"/>
      <c r="H1" s="79"/>
      <c r="I1" s="79"/>
      <c r="J1" s="79"/>
      <c r="K1" s="79"/>
      <c r="L1" s="79"/>
      <c r="M1" s="79"/>
      <c r="N1" s="79"/>
      <c r="O1" s="83"/>
      <c r="P1" s="83"/>
      <c r="Q1" s="83"/>
      <c r="R1" s="79" t="s">
        <v>73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</row>
    <row r="2" spans="1:237" ht="30" customHeight="1">
      <c r="A2" s="80" t="s">
        <v>74</v>
      </c>
      <c r="B2" s="81"/>
      <c r="C2" s="81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105"/>
      <c r="P2" s="105"/>
      <c r="Q2" s="105"/>
      <c r="R2" s="105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</row>
    <row r="3" spans="1:237" ht="15" customHeight="1">
      <c r="A3" s="83"/>
      <c r="B3" s="83"/>
      <c r="C3" s="83"/>
      <c r="D3" s="30"/>
      <c r="E3" s="78"/>
      <c r="F3" s="84"/>
      <c r="G3" s="84"/>
      <c r="H3" s="84"/>
      <c r="I3" s="84"/>
      <c r="J3" s="79"/>
      <c r="K3" s="79"/>
      <c r="L3" s="79"/>
      <c r="M3" s="79"/>
      <c r="N3" s="79"/>
      <c r="O3" s="83"/>
      <c r="P3" s="83"/>
      <c r="Q3" s="83"/>
      <c r="R3" s="79" t="s">
        <v>9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</row>
    <row r="4" spans="1:237" ht="15" customHeight="1">
      <c r="A4" s="85" t="s">
        <v>75</v>
      </c>
      <c r="B4" s="86"/>
      <c r="C4" s="86"/>
      <c r="D4" s="87" t="s">
        <v>76</v>
      </c>
      <c r="E4" s="22" t="s">
        <v>77</v>
      </c>
      <c r="F4" s="89" t="s">
        <v>78</v>
      </c>
      <c r="G4" s="85"/>
      <c r="H4" s="85"/>
      <c r="I4" s="85"/>
      <c r="J4" s="106"/>
      <c r="K4" s="85"/>
      <c r="L4" s="85"/>
      <c r="M4" s="85"/>
      <c r="N4" s="85"/>
      <c r="O4" s="106"/>
      <c r="P4" s="106"/>
      <c r="Q4" s="106"/>
      <c r="R4" s="106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</row>
    <row r="5" spans="1:237" ht="30" customHeight="1">
      <c r="A5" s="90" t="s">
        <v>79</v>
      </c>
      <c r="B5" s="90" t="s">
        <v>80</v>
      </c>
      <c r="C5" s="90" t="s">
        <v>81</v>
      </c>
      <c r="D5" s="87"/>
      <c r="E5" s="22"/>
      <c r="F5" s="90" t="s">
        <v>82</v>
      </c>
      <c r="G5" s="22" t="s">
        <v>83</v>
      </c>
      <c r="H5" s="22"/>
      <c r="I5" s="22"/>
      <c r="J5" s="107" t="s">
        <v>84</v>
      </c>
      <c r="K5" s="8" t="s">
        <v>85</v>
      </c>
      <c r="L5" s="22" t="s">
        <v>86</v>
      </c>
      <c r="M5" s="22"/>
      <c r="N5" s="22"/>
      <c r="O5" s="89" t="s">
        <v>87</v>
      </c>
      <c r="P5" s="85"/>
      <c r="Q5" s="85"/>
      <c r="R5" s="85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</row>
    <row r="6" spans="1:237" ht="21" customHeight="1">
      <c r="A6" s="90"/>
      <c r="B6" s="90"/>
      <c r="C6" s="90"/>
      <c r="D6" s="87"/>
      <c r="E6" s="22"/>
      <c r="F6" s="91"/>
      <c r="G6" s="92" t="s">
        <v>88</v>
      </c>
      <c r="H6" s="92" t="s">
        <v>89</v>
      </c>
      <c r="I6" s="92" t="s">
        <v>90</v>
      </c>
      <c r="J6" s="8"/>
      <c r="K6" s="8"/>
      <c r="L6" s="92" t="s">
        <v>91</v>
      </c>
      <c r="M6" s="92" t="s">
        <v>92</v>
      </c>
      <c r="N6" s="92" t="s">
        <v>93</v>
      </c>
      <c r="O6" s="87" t="s">
        <v>91</v>
      </c>
      <c r="P6" s="87" t="s">
        <v>94</v>
      </c>
      <c r="Q6" s="22" t="s">
        <v>95</v>
      </c>
      <c r="R6" s="109" t="s">
        <v>96</v>
      </c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</row>
    <row r="7" spans="1:237" ht="73.5" customHeight="1">
      <c r="A7" s="93"/>
      <c r="B7" s="93"/>
      <c r="C7" s="93"/>
      <c r="D7" s="94"/>
      <c r="E7" s="95"/>
      <c r="F7" s="96"/>
      <c r="G7" s="94"/>
      <c r="H7" s="87"/>
      <c r="I7" s="87"/>
      <c r="J7" s="8"/>
      <c r="K7" s="8"/>
      <c r="L7" s="94"/>
      <c r="M7" s="94"/>
      <c r="N7" s="94"/>
      <c r="O7" s="94"/>
      <c r="P7" s="94"/>
      <c r="Q7" s="22"/>
      <c r="R7" s="88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</row>
    <row r="8" spans="1:237" ht="15" customHeight="1">
      <c r="A8" s="97" t="s">
        <v>97</v>
      </c>
      <c r="B8" s="97" t="s">
        <v>97</v>
      </c>
      <c r="C8" s="97" t="s">
        <v>97</v>
      </c>
      <c r="D8" s="98" t="s">
        <v>97</v>
      </c>
      <c r="E8" s="98" t="s">
        <v>97</v>
      </c>
      <c r="F8" s="99">
        <v>1</v>
      </c>
      <c r="G8" s="99">
        <f aca="true" t="shared" si="0" ref="G8:R8">F8+1</f>
        <v>2</v>
      </c>
      <c r="H8" s="99">
        <f t="shared" si="0"/>
        <v>3</v>
      </c>
      <c r="I8" s="99">
        <f t="shared" si="0"/>
        <v>4</v>
      </c>
      <c r="J8" s="99">
        <f t="shared" si="0"/>
        <v>5</v>
      </c>
      <c r="K8" s="99">
        <f t="shared" si="0"/>
        <v>6</v>
      </c>
      <c r="L8" s="99">
        <f t="shared" si="0"/>
        <v>7</v>
      </c>
      <c r="M8" s="99">
        <f t="shared" si="0"/>
        <v>8</v>
      </c>
      <c r="N8" s="99">
        <f t="shared" si="0"/>
        <v>9</v>
      </c>
      <c r="O8" s="99">
        <f t="shared" si="0"/>
        <v>10</v>
      </c>
      <c r="P8" s="99">
        <f t="shared" si="0"/>
        <v>11</v>
      </c>
      <c r="Q8" s="99">
        <f t="shared" si="0"/>
        <v>12</v>
      </c>
      <c r="R8" s="99">
        <f t="shared" si="0"/>
        <v>13</v>
      </c>
      <c r="S8" s="110"/>
      <c r="T8" s="110"/>
      <c r="U8" s="110"/>
      <c r="V8" s="110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</row>
    <row r="9" spans="1:237" ht="15" customHeight="1">
      <c r="A9" s="112"/>
      <c r="B9" s="112"/>
      <c r="C9" s="112"/>
      <c r="D9" s="112"/>
      <c r="E9" s="100" t="s">
        <v>88</v>
      </c>
      <c r="F9" s="108">
        <v>13220118.75</v>
      </c>
      <c r="G9" s="104">
        <v>13220118.75</v>
      </c>
      <c r="H9" s="108">
        <v>13220118.75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11"/>
      <c r="T9" s="111"/>
      <c r="U9" s="111"/>
      <c r="V9" s="111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</row>
    <row r="10" spans="1:237" ht="15" customHeight="1">
      <c r="A10" s="112"/>
      <c r="B10" s="112"/>
      <c r="C10" s="112"/>
      <c r="D10" s="112" t="s">
        <v>98</v>
      </c>
      <c r="E10" s="100" t="s">
        <v>99</v>
      </c>
      <c r="F10" s="108">
        <v>13220118.75</v>
      </c>
      <c r="G10" s="104">
        <v>13220118.75</v>
      </c>
      <c r="H10" s="108">
        <v>13220118.75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</row>
    <row r="11" spans="1:18" ht="15" customHeight="1">
      <c r="A11" s="112"/>
      <c r="B11" s="112"/>
      <c r="C11" s="112"/>
      <c r="D11" s="112" t="s">
        <v>100</v>
      </c>
      <c r="E11" s="100" t="s">
        <v>101</v>
      </c>
      <c r="F11" s="108">
        <v>13220118.75</v>
      </c>
      <c r="G11" s="104">
        <v>13220118.75</v>
      </c>
      <c r="H11" s="108">
        <v>13220118.75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</row>
    <row r="12" spans="1:18" ht="15" customHeight="1">
      <c r="A12" s="112" t="s">
        <v>102</v>
      </c>
      <c r="B12" s="112" t="s">
        <v>103</v>
      </c>
      <c r="C12" s="112" t="s">
        <v>103</v>
      </c>
      <c r="D12" s="112" t="s">
        <v>104</v>
      </c>
      <c r="E12" s="100" t="s">
        <v>105</v>
      </c>
      <c r="F12" s="108">
        <v>243018.04</v>
      </c>
      <c r="G12" s="104">
        <v>243018.04</v>
      </c>
      <c r="H12" s="108">
        <v>243018.04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15" customHeight="1">
      <c r="A13" s="112" t="s">
        <v>102</v>
      </c>
      <c r="B13" s="112" t="s">
        <v>103</v>
      </c>
      <c r="C13" s="112" t="s">
        <v>106</v>
      </c>
      <c r="D13" s="112" t="s">
        <v>104</v>
      </c>
      <c r="E13" s="100" t="s">
        <v>107</v>
      </c>
      <c r="F13" s="108">
        <v>0</v>
      </c>
      <c r="G13" s="104">
        <v>0</v>
      </c>
      <c r="H13" s="108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15" customHeight="1">
      <c r="A14" s="112" t="s">
        <v>102</v>
      </c>
      <c r="B14" s="112" t="s">
        <v>108</v>
      </c>
      <c r="C14" s="112" t="s">
        <v>106</v>
      </c>
      <c r="D14" s="112" t="s">
        <v>104</v>
      </c>
      <c r="E14" s="100" t="s">
        <v>109</v>
      </c>
      <c r="F14" s="108">
        <v>9109793.71</v>
      </c>
      <c r="G14" s="104">
        <v>9109793.71</v>
      </c>
      <c r="H14" s="108">
        <v>9109793.71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</row>
    <row r="15" spans="1:18" ht="15" customHeight="1">
      <c r="A15" s="112" t="s">
        <v>102</v>
      </c>
      <c r="B15" s="112" t="s">
        <v>110</v>
      </c>
      <c r="C15" s="112" t="s">
        <v>106</v>
      </c>
      <c r="D15" s="112" t="s">
        <v>104</v>
      </c>
      <c r="E15" s="100" t="s">
        <v>111</v>
      </c>
      <c r="F15" s="108">
        <v>340000</v>
      </c>
      <c r="G15" s="104">
        <v>340000</v>
      </c>
      <c r="H15" s="108">
        <v>340000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</row>
    <row r="16" spans="1:18" ht="15" customHeight="1">
      <c r="A16" s="112" t="s">
        <v>102</v>
      </c>
      <c r="B16" s="112" t="s">
        <v>110</v>
      </c>
      <c r="C16" s="112" t="s">
        <v>112</v>
      </c>
      <c r="D16" s="112" t="s">
        <v>104</v>
      </c>
      <c r="E16" s="100" t="s">
        <v>113</v>
      </c>
      <c r="F16" s="108">
        <v>290000</v>
      </c>
      <c r="G16" s="104">
        <v>290000</v>
      </c>
      <c r="H16" s="108">
        <v>290000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</row>
    <row r="17" spans="1:18" ht="15" customHeight="1">
      <c r="A17" s="112" t="s">
        <v>102</v>
      </c>
      <c r="B17" s="112" t="s">
        <v>114</v>
      </c>
      <c r="C17" s="112" t="s">
        <v>103</v>
      </c>
      <c r="D17" s="112" t="s">
        <v>104</v>
      </c>
      <c r="E17" s="100" t="s">
        <v>115</v>
      </c>
      <c r="F17" s="108">
        <v>3180000</v>
      </c>
      <c r="G17" s="104">
        <v>3180000</v>
      </c>
      <c r="H17" s="108">
        <v>3180000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</row>
    <row r="18" spans="1:18" ht="15" customHeight="1">
      <c r="A18" s="112" t="s">
        <v>116</v>
      </c>
      <c r="B18" s="112" t="s">
        <v>108</v>
      </c>
      <c r="C18" s="112" t="s">
        <v>117</v>
      </c>
      <c r="D18" s="112" t="s">
        <v>104</v>
      </c>
      <c r="E18" s="100" t="s">
        <v>118</v>
      </c>
      <c r="F18" s="108">
        <v>13048</v>
      </c>
      <c r="G18" s="104">
        <v>13048</v>
      </c>
      <c r="H18" s="108">
        <v>13048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15" customHeight="1">
      <c r="A19" s="112" t="s">
        <v>119</v>
      </c>
      <c r="B19" s="112" t="s">
        <v>120</v>
      </c>
      <c r="C19" s="112" t="s">
        <v>103</v>
      </c>
      <c r="D19" s="112" t="s">
        <v>104</v>
      </c>
      <c r="E19" s="100" t="s">
        <v>121</v>
      </c>
      <c r="F19" s="108">
        <v>24687</v>
      </c>
      <c r="G19" s="104">
        <v>24687</v>
      </c>
      <c r="H19" s="108">
        <v>24687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</row>
    <row r="20" spans="1:18" ht="15" customHeight="1">
      <c r="A20" s="112" t="s">
        <v>122</v>
      </c>
      <c r="B20" s="112" t="s">
        <v>106</v>
      </c>
      <c r="C20" s="112" t="s">
        <v>103</v>
      </c>
      <c r="D20" s="112" t="s">
        <v>104</v>
      </c>
      <c r="E20" s="100" t="s">
        <v>123</v>
      </c>
      <c r="F20" s="108">
        <v>19572</v>
      </c>
      <c r="G20" s="104">
        <v>19572</v>
      </c>
      <c r="H20" s="108">
        <v>19572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30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79166666666667" right="0.7479166666666667" top="0.9840277777777777" bottom="0.9840277777777777" header="0.5118055555555555" footer="0.5118055555555555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6" width="16.83203125" style="0" customWidth="1"/>
    <col min="7" max="10" width="10.66015625" style="0" customWidth="1"/>
    <col min="11" max="11" width="9" style="0" customWidth="1"/>
    <col min="12" max="18" width="7" style="0" customWidth="1"/>
    <col min="19" max="19" width="6.66015625" style="0" customWidth="1"/>
    <col min="20" max="21" width="7" style="0" customWidth="1"/>
    <col min="22" max="22" width="6" style="0" customWidth="1"/>
    <col min="23" max="24" width="9.16015625" style="0" customWidth="1"/>
  </cols>
  <sheetData>
    <row r="1" spans="1:22" ht="15" customHeight="1">
      <c r="A1" s="157" t="s">
        <v>124</v>
      </c>
      <c r="B1" s="173"/>
      <c r="C1" s="159"/>
      <c r="D1" s="159"/>
      <c r="E1" s="159"/>
      <c r="F1" s="159"/>
      <c r="G1" s="159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57" t="s">
        <v>125</v>
      </c>
      <c r="V1" s="173"/>
    </row>
    <row r="2" spans="1:22" ht="30" customHeight="1">
      <c r="A2" s="31" t="s">
        <v>126</v>
      </c>
      <c r="B2" s="227"/>
      <c r="C2" s="31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176"/>
    </row>
    <row r="3" spans="1:22" ht="15" customHeight="1">
      <c r="A3" s="162"/>
      <c r="B3" s="173"/>
      <c r="C3" s="159"/>
      <c r="D3" s="159"/>
      <c r="E3" s="159"/>
      <c r="F3" s="159"/>
      <c r="G3" s="159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57" t="s">
        <v>9</v>
      </c>
      <c r="V3" s="173"/>
    </row>
    <row r="4" spans="1:22" ht="15" customHeight="1">
      <c r="A4" s="106" t="s">
        <v>75</v>
      </c>
      <c r="B4" s="106"/>
      <c r="C4" s="191"/>
      <c r="D4" s="87" t="s">
        <v>76</v>
      </c>
      <c r="E4" s="87" t="s">
        <v>127</v>
      </c>
      <c r="F4" s="91" t="s">
        <v>82</v>
      </c>
      <c r="G4" s="228" t="s">
        <v>128</v>
      </c>
      <c r="H4" s="228"/>
      <c r="I4" s="228"/>
      <c r="J4" s="228"/>
      <c r="K4" s="141" t="s">
        <v>129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76"/>
    </row>
    <row r="5" spans="1:22" ht="60" customHeight="1">
      <c r="A5" s="96" t="s">
        <v>79</v>
      </c>
      <c r="B5" s="96" t="s">
        <v>80</v>
      </c>
      <c r="C5" s="93" t="s">
        <v>81</v>
      </c>
      <c r="D5" s="87"/>
      <c r="E5" s="87"/>
      <c r="F5" s="91"/>
      <c r="G5" s="229" t="s">
        <v>91</v>
      </c>
      <c r="H5" s="99" t="s">
        <v>130</v>
      </c>
      <c r="I5" s="99" t="s">
        <v>131</v>
      </c>
      <c r="J5" s="99" t="s">
        <v>132</v>
      </c>
      <c r="K5" s="233" t="s">
        <v>91</v>
      </c>
      <c r="L5" s="183" t="s">
        <v>130</v>
      </c>
      <c r="M5" s="183" t="s">
        <v>131</v>
      </c>
      <c r="N5" s="183" t="s">
        <v>132</v>
      </c>
      <c r="O5" s="22" t="s">
        <v>133</v>
      </c>
      <c r="P5" s="22" t="s">
        <v>134</v>
      </c>
      <c r="Q5" s="22" t="s">
        <v>135</v>
      </c>
      <c r="R5" s="22" t="s">
        <v>136</v>
      </c>
      <c r="S5" s="22" t="s">
        <v>137</v>
      </c>
      <c r="T5" s="22" t="s">
        <v>138</v>
      </c>
      <c r="U5" s="22" t="s">
        <v>139</v>
      </c>
      <c r="V5" s="176"/>
    </row>
    <row r="6" spans="1:22" ht="15" customHeight="1">
      <c r="A6" s="230" t="s">
        <v>97</v>
      </c>
      <c r="B6" s="230" t="s">
        <v>97</v>
      </c>
      <c r="C6" s="230" t="s">
        <v>97</v>
      </c>
      <c r="D6" s="231" t="s">
        <v>97</v>
      </c>
      <c r="E6" s="231" t="s">
        <v>97</v>
      </c>
      <c r="F6" s="231">
        <v>1</v>
      </c>
      <c r="G6" s="232">
        <f aca="true" t="shared" si="0" ref="G6:U6">F6+1</f>
        <v>2</v>
      </c>
      <c r="H6" s="232">
        <f t="shared" si="0"/>
        <v>3</v>
      </c>
      <c r="I6" s="232">
        <f t="shared" si="0"/>
        <v>4</v>
      </c>
      <c r="J6" s="232">
        <f t="shared" si="0"/>
        <v>5</v>
      </c>
      <c r="K6" s="233">
        <f t="shared" si="0"/>
        <v>6</v>
      </c>
      <c r="L6" s="233">
        <f t="shared" si="0"/>
        <v>7</v>
      </c>
      <c r="M6" s="233">
        <f t="shared" si="0"/>
        <v>8</v>
      </c>
      <c r="N6" s="233">
        <f t="shared" si="0"/>
        <v>9</v>
      </c>
      <c r="O6" s="233">
        <f t="shared" si="0"/>
        <v>10</v>
      </c>
      <c r="P6" s="233">
        <f t="shared" si="0"/>
        <v>11</v>
      </c>
      <c r="Q6" s="233">
        <f t="shared" si="0"/>
        <v>12</v>
      </c>
      <c r="R6" s="233">
        <f t="shared" si="0"/>
        <v>13</v>
      </c>
      <c r="S6" s="233">
        <f t="shared" si="0"/>
        <v>14</v>
      </c>
      <c r="T6" s="233">
        <f t="shared" si="0"/>
        <v>15</v>
      </c>
      <c r="U6" s="233">
        <f t="shared" si="0"/>
        <v>16</v>
      </c>
      <c r="V6" s="173"/>
    </row>
    <row r="7" spans="1:23" ht="15" customHeight="1">
      <c r="A7" s="113"/>
      <c r="B7" s="113"/>
      <c r="C7" s="113"/>
      <c r="D7" s="113"/>
      <c r="E7" s="101" t="s">
        <v>88</v>
      </c>
      <c r="F7" s="108">
        <v>13220118.75</v>
      </c>
      <c r="G7" s="108">
        <v>300325.04</v>
      </c>
      <c r="H7" s="108">
        <v>254503.04</v>
      </c>
      <c r="I7" s="108">
        <v>45822</v>
      </c>
      <c r="J7" s="108">
        <v>0</v>
      </c>
      <c r="K7" s="118">
        <v>12919793.71</v>
      </c>
      <c r="L7" s="118">
        <v>0</v>
      </c>
      <c r="M7" s="118">
        <v>7584033.71</v>
      </c>
      <c r="N7" s="118">
        <v>0</v>
      </c>
      <c r="O7" s="118">
        <v>0</v>
      </c>
      <c r="P7" s="118">
        <v>0</v>
      </c>
      <c r="Q7" s="118">
        <v>2685760</v>
      </c>
      <c r="R7" s="118">
        <v>0</v>
      </c>
      <c r="S7" s="118">
        <v>2650000</v>
      </c>
      <c r="T7" s="118">
        <v>0</v>
      </c>
      <c r="U7" s="108">
        <v>0</v>
      </c>
      <c r="V7" s="234"/>
      <c r="W7" s="235"/>
    </row>
    <row r="8" spans="1:23" ht="15" customHeight="1">
      <c r="A8" s="113"/>
      <c r="B8" s="113"/>
      <c r="C8" s="113"/>
      <c r="D8" s="113" t="s">
        <v>98</v>
      </c>
      <c r="E8" s="101"/>
      <c r="F8" s="108">
        <v>13220118.75</v>
      </c>
      <c r="G8" s="108">
        <v>300325.04</v>
      </c>
      <c r="H8" s="108">
        <v>254503.04</v>
      </c>
      <c r="I8" s="108">
        <v>45822</v>
      </c>
      <c r="J8" s="108">
        <v>0</v>
      </c>
      <c r="K8" s="118">
        <v>12919793.71</v>
      </c>
      <c r="L8" s="118">
        <v>0</v>
      </c>
      <c r="M8" s="118">
        <v>7584033.71</v>
      </c>
      <c r="N8" s="118">
        <v>0</v>
      </c>
      <c r="O8" s="118">
        <v>0</v>
      </c>
      <c r="P8" s="118">
        <v>0</v>
      </c>
      <c r="Q8" s="118">
        <v>2685760</v>
      </c>
      <c r="R8" s="118">
        <v>0</v>
      </c>
      <c r="S8" s="118">
        <v>2650000</v>
      </c>
      <c r="T8" s="118">
        <v>0</v>
      </c>
      <c r="U8" s="108">
        <v>0</v>
      </c>
      <c r="V8" s="30"/>
      <c r="W8" s="30"/>
    </row>
    <row r="9" spans="1:23" ht="15" customHeight="1">
      <c r="A9" s="113"/>
      <c r="B9" s="113"/>
      <c r="C9" s="113"/>
      <c r="D9" s="113" t="s">
        <v>100</v>
      </c>
      <c r="E9" s="101" t="s">
        <v>140</v>
      </c>
      <c r="F9" s="108">
        <v>13220118.75</v>
      </c>
      <c r="G9" s="108">
        <v>300325.04</v>
      </c>
      <c r="H9" s="108">
        <v>254503.04</v>
      </c>
      <c r="I9" s="108">
        <v>45822</v>
      </c>
      <c r="J9" s="108">
        <v>0</v>
      </c>
      <c r="K9" s="118">
        <v>12919793.71</v>
      </c>
      <c r="L9" s="118">
        <v>0</v>
      </c>
      <c r="M9" s="118">
        <v>7584033.71</v>
      </c>
      <c r="N9" s="118">
        <v>0</v>
      </c>
      <c r="O9" s="118">
        <v>0</v>
      </c>
      <c r="P9" s="118">
        <v>0</v>
      </c>
      <c r="Q9" s="118">
        <v>2685760</v>
      </c>
      <c r="R9" s="118">
        <v>0</v>
      </c>
      <c r="S9" s="118">
        <v>2650000</v>
      </c>
      <c r="T9" s="118">
        <v>0</v>
      </c>
      <c r="U9" s="108">
        <v>0</v>
      </c>
      <c r="W9" s="30"/>
    </row>
    <row r="10" spans="1:21" ht="15" customHeight="1">
      <c r="A10" s="113" t="s">
        <v>102</v>
      </c>
      <c r="B10" s="113" t="s">
        <v>103</v>
      </c>
      <c r="C10" s="113" t="s">
        <v>103</v>
      </c>
      <c r="D10" s="113" t="s">
        <v>104</v>
      </c>
      <c r="E10" s="101" t="s">
        <v>141</v>
      </c>
      <c r="F10" s="108">
        <v>243018.04</v>
      </c>
      <c r="G10" s="108">
        <v>243018.04</v>
      </c>
      <c r="H10" s="108">
        <v>197196.04</v>
      </c>
      <c r="I10" s="108">
        <v>45822</v>
      </c>
      <c r="J10" s="10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08">
        <v>0</v>
      </c>
    </row>
    <row r="11" spans="1:21" ht="15" customHeight="1">
      <c r="A11" s="113" t="s">
        <v>102</v>
      </c>
      <c r="B11" s="113" t="s">
        <v>108</v>
      </c>
      <c r="C11" s="113" t="s">
        <v>106</v>
      </c>
      <c r="D11" s="113" t="s">
        <v>104</v>
      </c>
      <c r="E11" s="101" t="s">
        <v>142</v>
      </c>
      <c r="F11" s="108">
        <v>9109793.71</v>
      </c>
      <c r="G11" s="108">
        <v>0</v>
      </c>
      <c r="H11" s="108">
        <v>0</v>
      </c>
      <c r="I11" s="108">
        <v>0</v>
      </c>
      <c r="J11" s="108">
        <v>0</v>
      </c>
      <c r="K11" s="118">
        <v>9109793.71</v>
      </c>
      <c r="L11" s="118">
        <v>0</v>
      </c>
      <c r="M11" s="118">
        <v>6454033.71</v>
      </c>
      <c r="N11" s="118">
        <v>0</v>
      </c>
      <c r="O11" s="118">
        <v>0</v>
      </c>
      <c r="P11" s="118">
        <v>0</v>
      </c>
      <c r="Q11" s="118">
        <v>5760</v>
      </c>
      <c r="R11" s="118">
        <v>0</v>
      </c>
      <c r="S11" s="118">
        <v>2650000</v>
      </c>
      <c r="T11" s="118">
        <v>0</v>
      </c>
      <c r="U11" s="108">
        <v>0</v>
      </c>
    </row>
    <row r="12" spans="1:21" ht="15" customHeight="1">
      <c r="A12" s="113" t="s">
        <v>102</v>
      </c>
      <c r="B12" s="113" t="s">
        <v>110</v>
      </c>
      <c r="C12" s="113" t="s">
        <v>106</v>
      </c>
      <c r="D12" s="113" t="s">
        <v>104</v>
      </c>
      <c r="E12" s="101" t="s">
        <v>143</v>
      </c>
      <c r="F12" s="108">
        <v>340000</v>
      </c>
      <c r="G12" s="108">
        <v>0</v>
      </c>
      <c r="H12" s="108">
        <v>0</v>
      </c>
      <c r="I12" s="108">
        <v>0</v>
      </c>
      <c r="J12" s="108">
        <v>0</v>
      </c>
      <c r="K12" s="118">
        <v>340000</v>
      </c>
      <c r="L12" s="118">
        <v>0</v>
      </c>
      <c r="M12" s="118">
        <v>340000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08">
        <v>0</v>
      </c>
    </row>
    <row r="13" spans="1:21" ht="15" customHeight="1">
      <c r="A13" s="113" t="s">
        <v>102</v>
      </c>
      <c r="B13" s="113" t="s">
        <v>110</v>
      </c>
      <c r="C13" s="113" t="s">
        <v>112</v>
      </c>
      <c r="D13" s="113" t="s">
        <v>104</v>
      </c>
      <c r="E13" s="101" t="s">
        <v>144</v>
      </c>
      <c r="F13" s="108">
        <v>290000</v>
      </c>
      <c r="G13" s="108">
        <v>0</v>
      </c>
      <c r="H13" s="108">
        <v>0</v>
      </c>
      <c r="I13" s="108">
        <v>0</v>
      </c>
      <c r="J13" s="108">
        <v>0</v>
      </c>
      <c r="K13" s="118">
        <v>290000</v>
      </c>
      <c r="L13" s="118">
        <v>0</v>
      </c>
      <c r="M13" s="118">
        <v>290000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08">
        <v>0</v>
      </c>
    </row>
    <row r="14" spans="1:21" ht="15" customHeight="1">
      <c r="A14" s="113" t="s">
        <v>102</v>
      </c>
      <c r="B14" s="113" t="s">
        <v>114</v>
      </c>
      <c r="C14" s="113" t="s">
        <v>103</v>
      </c>
      <c r="D14" s="113" t="s">
        <v>104</v>
      </c>
      <c r="E14" s="101" t="s">
        <v>145</v>
      </c>
      <c r="F14" s="108">
        <v>3180000</v>
      </c>
      <c r="G14" s="108">
        <v>0</v>
      </c>
      <c r="H14" s="108">
        <v>0</v>
      </c>
      <c r="I14" s="108">
        <v>0</v>
      </c>
      <c r="J14" s="108">
        <v>0</v>
      </c>
      <c r="K14" s="118">
        <v>3180000</v>
      </c>
      <c r="L14" s="118">
        <v>0</v>
      </c>
      <c r="M14" s="118">
        <v>500000</v>
      </c>
      <c r="N14" s="118">
        <v>0</v>
      </c>
      <c r="O14" s="118">
        <v>0</v>
      </c>
      <c r="P14" s="118">
        <v>0</v>
      </c>
      <c r="Q14" s="118">
        <v>2680000</v>
      </c>
      <c r="R14" s="118">
        <v>0</v>
      </c>
      <c r="S14" s="118">
        <v>0</v>
      </c>
      <c r="T14" s="118">
        <v>0</v>
      </c>
      <c r="U14" s="108">
        <v>0</v>
      </c>
    </row>
    <row r="15" spans="1:21" ht="15" customHeight="1">
      <c r="A15" s="113" t="s">
        <v>116</v>
      </c>
      <c r="B15" s="113" t="s">
        <v>108</v>
      </c>
      <c r="C15" s="113" t="s">
        <v>117</v>
      </c>
      <c r="D15" s="113" t="s">
        <v>104</v>
      </c>
      <c r="E15" s="101" t="s">
        <v>146</v>
      </c>
      <c r="F15" s="108">
        <v>13048</v>
      </c>
      <c r="G15" s="108">
        <v>13048</v>
      </c>
      <c r="H15" s="108">
        <v>13048</v>
      </c>
      <c r="I15" s="108">
        <v>0</v>
      </c>
      <c r="J15" s="10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08">
        <v>0</v>
      </c>
    </row>
    <row r="16" spans="1:21" ht="15" customHeight="1">
      <c r="A16" s="113" t="s">
        <v>119</v>
      </c>
      <c r="B16" s="113" t="s">
        <v>120</v>
      </c>
      <c r="C16" s="113" t="s">
        <v>103</v>
      </c>
      <c r="D16" s="113" t="s">
        <v>104</v>
      </c>
      <c r="E16" s="101" t="s">
        <v>147</v>
      </c>
      <c r="F16" s="108">
        <v>24687</v>
      </c>
      <c r="G16" s="108">
        <v>24687</v>
      </c>
      <c r="H16" s="108">
        <v>24687</v>
      </c>
      <c r="I16" s="108">
        <v>0</v>
      </c>
      <c r="J16" s="10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08">
        <v>0</v>
      </c>
    </row>
    <row r="17" spans="1:21" ht="15" customHeight="1">
      <c r="A17" s="113" t="s">
        <v>122</v>
      </c>
      <c r="B17" s="113" t="s">
        <v>106</v>
      </c>
      <c r="C17" s="113" t="s">
        <v>103</v>
      </c>
      <c r="D17" s="113" t="s">
        <v>104</v>
      </c>
      <c r="E17" s="101" t="s">
        <v>148</v>
      </c>
      <c r="F17" s="108">
        <v>19572</v>
      </c>
      <c r="G17" s="108">
        <v>19572</v>
      </c>
      <c r="H17" s="108">
        <v>19572</v>
      </c>
      <c r="I17" s="108">
        <v>0</v>
      </c>
      <c r="J17" s="10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08">
        <v>0</v>
      </c>
    </row>
    <row r="18" spans="16:20" ht="12.75" customHeight="1">
      <c r="P18" s="30"/>
      <c r="T18" s="30"/>
    </row>
    <row r="19" ht="12.75" customHeight="1"/>
    <row r="20" ht="9.75" customHeight="1">
      <c r="F20" s="30"/>
    </row>
    <row r="21" ht="9.75" customHeight="1">
      <c r="G21" s="30"/>
    </row>
    <row r="22" ht="12.75" customHeight="1"/>
    <row r="23" ht="9.75" customHeight="1">
      <c r="E23" s="30"/>
    </row>
    <row r="38" ht="11.25">
      <c r="AB38" s="30"/>
    </row>
  </sheetData>
  <sheetProtection/>
  <mergeCells count="3">
    <mergeCell ref="D4:D5"/>
    <mergeCell ref="E4:E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E26" sqref="E26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86"/>
      <c r="B1" s="187"/>
      <c r="C1" s="187"/>
      <c r="D1" s="187"/>
      <c r="E1" s="187" t="s">
        <v>149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</row>
    <row r="2" spans="1:255" ht="30" customHeight="1">
      <c r="A2" s="188" t="s">
        <v>8</v>
      </c>
      <c r="B2" s="189"/>
      <c r="C2" s="189"/>
      <c r="D2" s="189"/>
      <c r="E2" s="189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4"/>
      <c r="GK2" s="224"/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4"/>
      <c r="HA2" s="224"/>
      <c r="HB2" s="224"/>
      <c r="HC2" s="224"/>
      <c r="HD2" s="224"/>
      <c r="HE2" s="224"/>
      <c r="HF2" s="224"/>
      <c r="HG2" s="224"/>
      <c r="HH2" s="224"/>
      <c r="HI2" s="224"/>
      <c r="HJ2" s="224"/>
      <c r="HK2" s="224"/>
      <c r="HL2" s="224"/>
      <c r="HM2" s="224"/>
      <c r="HN2" s="224"/>
      <c r="HO2" s="224"/>
      <c r="HP2" s="224"/>
      <c r="HQ2" s="224"/>
      <c r="HR2" s="224"/>
      <c r="HS2" s="224"/>
      <c r="HT2" s="224"/>
      <c r="HU2" s="224"/>
      <c r="HV2" s="224"/>
      <c r="HW2" s="224"/>
      <c r="HX2" s="224"/>
      <c r="HY2" s="224"/>
      <c r="HZ2" s="224"/>
      <c r="IA2" s="224"/>
      <c r="IB2" s="224"/>
      <c r="IC2" s="224"/>
      <c r="ID2" s="224"/>
      <c r="IE2" s="224"/>
      <c r="IF2" s="224"/>
      <c r="IG2" s="224"/>
      <c r="IH2" s="224"/>
      <c r="II2" s="224"/>
      <c r="IJ2" s="224"/>
      <c r="IK2" s="224"/>
      <c r="IL2" s="224"/>
      <c r="IM2" s="224"/>
      <c r="IN2" s="224"/>
      <c r="IO2" s="224"/>
      <c r="IP2" s="224"/>
      <c r="IQ2" s="224"/>
      <c r="IR2" s="224"/>
      <c r="IS2" s="224"/>
      <c r="IT2" s="224"/>
      <c r="IU2" s="224"/>
    </row>
    <row r="3" spans="1:255" ht="15" customHeight="1">
      <c r="A3" s="190"/>
      <c r="B3" s="76"/>
      <c r="C3" s="76"/>
      <c r="D3" s="76"/>
      <c r="E3" s="187" t="s">
        <v>9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224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  <c r="IU3" s="225"/>
    </row>
    <row r="4" spans="1:255" ht="15" customHeight="1">
      <c r="A4" s="191" t="s">
        <v>10</v>
      </c>
      <c r="B4" s="192"/>
      <c r="C4" s="191" t="s">
        <v>11</v>
      </c>
      <c r="D4" s="193"/>
      <c r="E4" s="19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  <c r="IU4" s="225"/>
    </row>
    <row r="5" spans="1:255" ht="15" customHeight="1">
      <c r="A5" s="91" t="s">
        <v>12</v>
      </c>
      <c r="B5" s="96" t="s">
        <v>150</v>
      </c>
      <c r="C5" s="91" t="s">
        <v>151</v>
      </c>
      <c r="D5" s="96" t="s">
        <v>88</v>
      </c>
      <c r="E5" s="96" t="s">
        <v>152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</row>
    <row r="6" spans="1:255" ht="15" customHeight="1">
      <c r="A6" s="194" t="s">
        <v>15</v>
      </c>
      <c r="B6" s="195">
        <v>13220118.75</v>
      </c>
      <c r="C6" s="196" t="s">
        <v>16</v>
      </c>
      <c r="D6" s="197">
        <f aca="true" t="shared" si="0" ref="D6:D32">E6</f>
        <v>0</v>
      </c>
      <c r="E6" s="195">
        <v>0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</row>
    <row r="7" spans="1:255" ht="15" customHeight="1">
      <c r="A7" s="198" t="s">
        <v>24</v>
      </c>
      <c r="B7" s="195">
        <v>0</v>
      </c>
      <c r="C7" s="196" t="s">
        <v>19</v>
      </c>
      <c r="D7" s="197">
        <f t="shared" si="0"/>
        <v>0</v>
      </c>
      <c r="E7" s="195">
        <v>0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</row>
    <row r="8" spans="1:255" ht="15" customHeight="1">
      <c r="A8" s="194" t="s">
        <v>27</v>
      </c>
      <c r="B8" s="108">
        <v>0</v>
      </c>
      <c r="C8" s="196" t="s">
        <v>22</v>
      </c>
      <c r="D8" s="197">
        <f t="shared" si="0"/>
        <v>0</v>
      </c>
      <c r="E8" s="195">
        <v>0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</row>
    <row r="9" spans="1:255" ht="15" customHeight="1">
      <c r="A9" s="199"/>
      <c r="B9" s="108"/>
      <c r="C9" s="196" t="s">
        <v>25</v>
      </c>
      <c r="D9" s="197">
        <f t="shared" si="0"/>
        <v>0</v>
      </c>
      <c r="E9" s="195">
        <v>0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</row>
    <row r="10" spans="1:255" ht="15" customHeight="1">
      <c r="A10" s="199"/>
      <c r="B10" s="108"/>
      <c r="C10" s="196" t="s">
        <v>28</v>
      </c>
      <c r="D10" s="197">
        <f t="shared" si="0"/>
        <v>0</v>
      </c>
      <c r="E10" s="195">
        <v>0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</row>
    <row r="11" spans="1:255" ht="15" customHeight="1">
      <c r="A11" s="200"/>
      <c r="B11" s="108"/>
      <c r="C11" s="196" t="s">
        <v>31</v>
      </c>
      <c r="D11" s="197">
        <f t="shared" si="0"/>
        <v>13162811.75</v>
      </c>
      <c r="E11" s="195">
        <v>13162811.75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</row>
    <row r="12" spans="1:255" ht="15" customHeight="1">
      <c r="A12" s="201"/>
      <c r="B12" s="108"/>
      <c r="C12" s="196" t="s">
        <v>33</v>
      </c>
      <c r="D12" s="197">
        <f t="shared" si="0"/>
        <v>0</v>
      </c>
      <c r="E12" s="195">
        <v>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</row>
    <row r="13" spans="1:255" ht="15" customHeight="1">
      <c r="A13" s="201"/>
      <c r="B13" s="108"/>
      <c r="C13" s="196" t="s">
        <v>35</v>
      </c>
      <c r="D13" s="118">
        <f t="shared" si="0"/>
        <v>13048</v>
      </c>
      <c r="E13" s="195">
        <v>13048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</row>
    <row r="14" spans="1:255" ht="15" customHeight="1">
      <c r="A14" s="199"/>
      <c r="B14" s="108"/>
      <c r="C14" s="196" t="s">
        <v>36</v>
      </c>
      <c r="D14" s="202">
        <f t="shared" si="0"/>
        <v>24687</v>
      </c>
      <c r="E14" s="195">
        <v>24687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</row>
    <row r="15" spans="1:255" ht="15" customHeight="1">
      <c r="A15" s="199"/>
      <c r="B15" s="203"/>
      <c r="C15" s="196" t="s">
        <v>38</v>
      </c>
      <c r="D15" s="202">
        <f t="shared" si="0"/>
        <v>0</v>
      </c>
      <c r="E15" s="195"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</row>
    <row r="16" spans="1:255" ht="15" customHeight="1">
      <c r="A16" s="199"/>
      <c r="B16" s="195"/>
      <c r="C16" s="196" t="s">
        <v>40</v>
      </c>
      <c r="D16" s="202">
        <f t="shared" si="0"/>
        <v>0</v>
      </c>
      <c r="E16" s="195"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</row>
    <row r="17" spans="1:255" ht="15" customHeight="1">
      <c r="A17" s="204"/>
      <c r="B17" s="195"/>
      <c r="C17" s="196" t="s">
        <v>42</v>
      </c>
      <c r="D17" s="202">
        <f t="shared" si="0"/>
        <v>0</v>
      </c>
      <c r="E17" s="195"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</row>
    <row r="18" spans="1:255" ht="15" customHeight="1">
      <c r="A18" s="194"/>
      <c r="B18" s="195"/>
      <c r="C18" s="196" t="s">
        <v>44</v>
      </c>
      <c r="D18" s="202">
        <f t="shared" si="0"/>
        <v>0</v>
      </c>
      <c r="E18" s="108"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</row>
    <row r="19" spans="1:255" ht="15" customHeight="1">
      <c r="A19" s="194"/>
      <c r="B19" s="195"/>
      <c r="C19" s="196" t="s">
        <v>46</v>
      </c>
      <c r="D19" s="202">
        <f t="shared" si="0"/>
        <v>0</v>
      </c>
      <c r="E19" s="203"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</row>
    <row r="20" spans="1:255" ht="15" customHeight="1">
      <c r="A20" s="194"/>
      <c r="B20" s="195"/>
      <c r="C20" s="196" t="s">
        <v>48</v>
      </c>
      <c r="D20" s="202">
        <f t="shared" si="0"/>
        <v>0</v>
      </c>
      <c r="E20" s="205"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</row>
    <row r="21" spans="1:255" ht="15" customHeight="1">
      <c r="A21" s="194"/>
      <c r="B21" s="195"/>
      <c r="C21" s="196" t="s">
        <v>50</v>
      </c>
      <c r="D21" s="202">
        <f t="shared" si="0"/>
        <v>0</v>
      </c>
      <c r="E21" s="195"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</row>
    <row r="22" spans="1:255" ht="15" customHeight="1">
      <c r="A22" s="194"/>
      <c r="B22" s="195"/>
      <c r="C22" s="196" t="s">
        <v>51</v>
      </c>
      <c r="D22" s="202">
        <f t="shared" si="0"/>
        <v>0</v>
      </c>
      <c r="E22" s="195"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</row>
    <row r="23" spans="1:255" ht="15" customHeight="1">
      <c r="A23" s="194"/>
      <c r="B23" s="108"/>
      <c r="C23" s="206" t="s">
        <v>52</v>
      </c>
      <c r="D23" s="202">
        <f t="shared" si="0"/>
        <v>0</v>
      </c>
      <c r="E23" s="205"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</row>
    <row r="24" spans="1:255" ht="15" customHeight="1">
      <c r="A24" s="201"/>
      <c r="B24" s="207"/>
      <c r="C24" s="206" t="s">
        <v>53</v>
      </c>
      <c r="D24" s="202">
        <f t="shared" si="0"/>
        <v>19572</v>
      </c>
      <c r="E24" s="205">
        <v>19572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</row>
    <row r="25" spans="1:255" ht="15" customHeight="1">
      <c r="A25" s="201"/>
      <c r="B25" s="207"/>
      <c r="C25" s="206" t="s">
        <v>54</v>
      </c>
      <c r="D25" s="202">
        <f t="shared" si="0"/>
        <v>0</v>
      </c>
      <c r="E25" s="205"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</row>
    <row r="26" spans="1:255" ht="12.75" customHeight="1">
      <c r="A26" s="201"/>
      <c r="B26" s="207"/>
      <c r="C26" s="118" t="s">
        <v>55</v>
      </c>
      <c r="D26" s="202">
        <f t="shared" si="0"/>
        <v>0</v>
      </c>
      <c r="E26" s="208">
        <v>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</row>
    <row r="27" spans="1:255" ht="15" customHeight="1">
      <c r="A27" s="201"/>
      <c r="B27" s="207"/>
      <c r="C27" s="194" t="s">
        <v>56</v>
      </c>
      <c r="D27" s="202">
        <f t="shared" si="0"/>
        <v>0</v>
      </c>
      <c r="E27" s="209">
        <v>0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</row>
    <row r="28" spans="1:255" ht="15" customHeight="1">
      <c r="A28" s="194"/>
      <c r="B28" s="108"/>
      <c r="C28" s="206" t="s">
        <v>57</v>
      </c>
      <c r="D28" s="202">
        <f t="shared" si="0"/>
        <v>0</v>
      </c>
      <c r="E28" s="205">
        <v>0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</row>
    <row r="29" spans="1:255" ht="15" customHeight="1">
      <c r="A29" s="194"/>
      <c r="B29" s="203"/>
      <c r="C29" s="206" t="s">
        <v>58</v>
      </c>
      <c r="D29" s="202">
        <f t="shared" si="0"/>
        <v>0</v>
      </c>
      <c r="E29" s="210">
        <v>0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</row>
    <row r="30" spans="1:255" ht="15" customHeight="1">
      <c r="A30" s="194"/>
      <c r="B30" s="108"/>
      <c r="C30" s="206" t="s">
        <v>59</v>
      </c>
      <c r="D30" s="202">
        <f t="shared" si="0"/>
        <v>0</v>
      </c>
      <c r="E30" s="211">
        <v>0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</row>
    <row r="31" spans="1:255" ht="15" customHeight="1">
      <c r="A31" s="201"/>
      <c r="B31" s="108"/>
      <c r="C31" s="194" t="s">
        <v>60</v>
      </c>
      <c r="D31" s="202">
        <f t="shared" si="0"/>
        <v>0</v>
      </c>
      <c r="E31" s="211">
        <v>0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</row>
    <row r="32" spans="1:255" ht="15" customHeight="1">
      <c r="A32" s="194"/>
      <c r="B32" s="195"/>
      <c r="C32" s="194" t="s">
        <v>61</v>
      </c>
      <c r="D32" s="202">
        <f t="shared" si="0"/>
        <v>0</v>
      </c>
      <c r="E32" s="203">
        <v>0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</row>
    <row r="33" spans="1:255" ht="15" customHeight="1">
      <c r="A33" s="212" t="s">
        <v>62</v>
      </c>
      <c r="B33" s="195">
        <f>B6+B7+B8</f>
        <v>13220118.75</v>
      </c>
      <c r="C33" s="213" t="s">
        <v>63</v>
      </c>
      <c r="D33" s="202">
        <f>SUM(D6:D32)</f>
        <v>13220118.75</v>
      </c>
      <c r="E33" s="108">
        <f>SUM(E6:E32)</f>
        <v>13220118.75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</row>
    <row r="34" spans="1:255" ht="15" customHeight="1">
      <c r="A34" s="194" t="s">
        <v>153</v>
      </c>
      <c r="B34" s="195">
        <v>0</v>
      </c>
      <c r="C34" s="214" t="s">
        <v>65</v>
      </c>
      <c r="D34" s="202">
        <f>B34</f>
        <v>0</v>
      </c>
      <c r="E34" s="215">
        <f>D34</f>
        <v>0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</row>
    <row r="35" spans="1:255" ht="15" customHeight="1">
      <c r="A35" s="194" t="s">
        <v>67</v>
      </c>
      <c r="B35" s="195">
        <v>0</v>
      </c>
      <c r="C35" s="216"/>
      <c r="D35" s="211"/>
      <c r="E35" s="211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</row>
    <row r="36" spans="1:255" ht="15" customHeight="1">
      <c r="A36" s="194" t="s">
        <v>69</v>
      </c>
      <c r="B36" s="108">
        <v>0</v>
      </c>
      <c r="C36" s="216"/>
      <c r="D36" s="108"/>
      <c r="E36" s="217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</row>
    <row r="37" spans="1:255" ht="15" customHeight="1">
      <c r="A37" s="200"/>
      <c r="B37" s="211"/>
      <c r="C37" s="218"/>
      <c r="D37" s="108"/>
      <c r="E37" s="219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</row>
    <row r="38" spans="1:255" ht="15" customHeight="1">
      <c r="A38" s="212" t="s">
        <v>71</v>
      </c>
      <c r="B38" s="217">
        <f>B33+B34</f>
        <v>13220118.75</v>
      </c>
      <c r="C38" s="220" t="s">
        <v>72</v>
      </c>
      <c r="D38" s="221">
        <f>D33+D34</f>
        <v>13220118.75</v>
      </c>
      <c r="E38" s="108">
        <f>E33+E34</f>
        <v>13220118.75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6"/>
      <c r="FG38" s="226"/>
      <c r="FH38" s="226"/>
      <c r="FI38" s="226"/>
      <c r="FJ38" s="226"/>
      <c r="FK38" s="226"/>
      <c r="FL38" s="226"/>
      <c r="FM38" s="226"/>
      <c r="FN38" s="226"/>
      <c r="FO38" s="226"/>
      <c r="FP38" s="226"/>
      <c r="FQ38" s="226"/>
      <c r="FR38" s="226"/>
      <c r="FS38" s="226"/>
      <c r="FT38" s="226"/>
      <c r="FU38" s="226"/>
      <c r="FV38" s="226"/>
      <c r="FW38" s="226"/>
      <c r="FX38" s="226"/>
      <c r="FY38" s="226"/>
      <c r="FZ38" s="226"/>
      <c r="GA38" s="226"/>
      <c r="GB38" s="226"/>
      <c r="GC38" s="226"/>
      <c r="GD38" s="226"/>
      <c r="GE38" s="226"/>
      <c r="GF38" s="226"/>
      <c r="GG38" s="226"/>
      <c r="GH38" s="226"/>
      <c r="GI38" s="226"/>
      <c r="GJ38" s="226"/>
      <c r="GK38" s="226"/>
      <c r="GL38" s="226"/>
      <c r="GM38" s="226"/>
      <c r="GN38" s="226"/>
      <c r="GO38" s="226"/>
      <c r="GP38" s="226"/>
      <c r="GQ38" s="226"/>
      <c r="GR38" s="226"/>
      <c r="GS38" s="226"/>
      <c r="GT38" s="226"/>
      <c r="GU38" s="226"/>
      <c r="GV38" s="226"/>
      <c r="GW38" s="226"/>
      <c r="GX38" s="226"/>
      <c r="GY38" s="226"/>
      <c r="GZ38" s="226"/>
      <c r="HA38" s="226"/>
      <c r="HB38" s="226"/>
      <c r="HC38" s="226"/>
      <c r="HD38" s="226"/>
      <c r="HE38" s="226"/>
      <c r="HF38" s="226"/>
      <c r="HG38" s="226"/>
      <c r="HH38" s="226"/>
      <c r="HI38" s="226"/>
      <c r="HJ38" s="226"/>
      <c r="HK38" s="226"/>
      <c r="HL38" s="226"/>
      <c r="HM38" s="226"/>
      <c r="HN38" s="226"/>
      <c r="HO38" s="226"/>
      <c r="HP38" s="226"/>
      <c r="HQ38" s="226"/>
      <c r="HR38" s="226"/>
      <c r="HS38" s="226"/>
      <c r="HT38" s="226"/>
      <c r="HU38" s="226"/>
      <c r="HV38" s="226"/>
      <c r="HW38" s="226"/>
      <c r="HX38" s="226"/>
      <c r="HY38" s="226"/>
      <c r="HZ38" s="226"/>
      <c r="IA38" s="226"/>
      <c r="IB38" s="226"/>
      <c r="IC38" s="226"/>
      <c r="ID38" s="226"/>
      <c r="IE38" s="226"/>
      <c r="IF38" s="226"/>
      <c r="IG38" s="226"/>
      <c r="IH38" s="226"/>
      <c r="II38" s="226"/>
      <c r="IJ38" s="226"/>
      <c r="IK38" s="226"/>
      <c r="IL38" s="226"/>
      <c r="IM38" s="226"/>
      <c r="IN38" s="226"/>
      <c r="IO38" s="226"/>
      <c r="IP38" s="226"/>
      <c r="IQ38" s="226"/>
      <c r="IR38" s="226"/>
      <c r="IS38" s="226"/>
      <c r="IT38" s="226"/>
      <c r="IU38" s="226"/>
    </row>
    <row r="39" ht="15" customHeight="1"/>
    <row r="40" spans="1:255" ht="15" customHeight="1">
      <c r="A40" s="83"/>
      <c r="B40" s="83"/>
      <c r="C40" s="83"/>
      <c r="D40" s="83"/>
      <c r="E40" s="22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225"/>
    </row>
    <row r="41" ht="15" customHeight="1">
      <c r="C41" s="30"/>
    </row>
  </sheetData>
  <sheetProtection/>
  <printOptions horizontalCentered="1"/>
  <pageMargins left="0.5902777777777778" right="0.5902777777777778" top="0.1597222222222222" bottom="0.20972222222222223" header="0.6" footer="0.25972222222222224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E22" sqref="E22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21.16015625" style="0" customWidth="1"/>
    <col min="7" max="7" width="9" style="0" customWidth="1"/>
    <col min="8" max="20" width="7.83203125" style="0" customWidth="1"/>
    <col min="21" max="23" width="6" style="0" customWidth="1"/>
  </cols>
  <sheetData>
    <row r="1" spans="1:23" ht="19.5" customHeight="1">
      <c r="A1" s="127"/>
      <c r="B1" s="127"/>
      <c r="C1" s="157"/>
      <c r="D1" s="157"/>
      <c r="E1" s="158"/>
      <c r="F1" s="159"/>
      <c r="G1" s="159"/>
      <c r="H1" s="159"/>
      <c r="I1" s="159"/>
      <c r="J1" s="159"/>
      <c r="K1" s="159"/>
      <c r="L1" s="159"/>
      <c r="M1" s="159"/>
      <c r="N1" s="159"/>
      <c r="O1" s="127"/>
      <c r="P1" s="127"/>
      <c r="Q1" s="127"/>
      <c r="R1" s="127"/>
      <c r="S1" s="127"/>
      <c r="T1" s="157" t="s">
        <v>154</v>
      </c>
      <c r="U1" s="158"/>
      <c r="V1" s="158"/>
      <c r="W1" s="173"/>
    </row>
    <row r="2" spans="1:23" ht="19.5" customHeight="1">
      <c r="A2" s="160" t="s">
        <v>155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74"/>
      <c r="V2" s="175"/>
      <c r="W2" s="176"/>
    </row>
    <row r="3" spans="1:23" ht="18.75" customHeight="1">
      <c r="A3" s="132"/>
      <c r="B3" s="132"/>
      <c r="C3" s="162"/>
      <c r="D3" s="162"/>
      <c r="E3" s="158"/>
      <c r="F3" s="159"/>
      <c r="G3" s="159"/>
      <c r="H3" s="159"/>
      <c r="I3" s="159"/>
      <c r="J3" s="159"/>
      <c r="K3" s="159"/>
      <c r="L3" s="159"/>
      <c r="M3" s="159"/>
      <c r="N3" s="159"/>
      <c r="O3" s="132"/>
      <c r="P3" s="132"/>
      <c r="Q3" s="132"/>
      <c r="R3" s="132"/>
      <c r="S3" s="132"/>
      <c r="T3" s="157" t="s">
        <v>9</v>
      </c>
      <c r="U3" s="158"/>
      <c r="V3" s="177"/>
      <c r="W3" s="173"/>
    </row>
    <row r="4" spans="1:23" ht="17.25" customHeight="1">
      <c r="A4" s="106" t="s">
        <v>75</v>
      </c>
      <c r="B4" s="106"/>
      <c r="C4" s="106"/>
      <c r="D4" s="91" t="s">
        <v>76</v>
      </c>
      <c r="E4" s="60" t="s">
        <v>156</v>
      </c>
      <c r="F4" s="91" t="s">
        <v>88</v>
      </c>
      <c r="G4" s="137" t="s">
        <v>128</v>
      </c>
      <c r="H4" s="137"/>
      <c r="I4" s="137"/>
      <c r="J4" s="137"/>
      <c r="K4" s="141" t="s">
        <v>129</v>
      </c>
      <c r="L4" s="141"/>
      <c r="M4" s="141"/>
      <c r="N4" s="141"/>
      <c r="O4" s="141"/>
      <c r="P4" s="141"/>
      <c r="Q4" s="141"/>
      <c r="R4" s="141"/>
      <c r="S4" s="141"/>
      <c r="T4" s="141"/>
      <c r="U4" s="175"/>
      <c r="V4" s="175"/>
      <c r="W4" s="176"/>
    </row>
    <row r="5" spans="1:23" ht="40.5" customHeight="1">
      <c r="A5" s="164" t="s">
        <v>79</v>
      </c>
      <c r="B5" s="164" t="s">
        <v>80</v>
      </c>
      <c r="C5" s="164" t="s">
        <v>81</v>
      </c>
      <c r="D5" s="91"/>
      <c r="E5" s="57"/>
      <c r="F5" s="91"/>
      <c r="G5" s="183" t="s">
        <v>91</v>
      </c>
      <c r="H5" s="183" t="s">
        <v>130</v>
      </c>
      <c r="I5" s="183" t="s">
        <v>131</v>
      </c>
      <c r="J5" s="183" t="s">
        <v>132</v>
      </c>
      <c r="K5" s="183" t="s">
        <v>91</v>
      </c>
      <c r="L5" s="183" t="s">
        <v>130</v>
      </c>
      <c r="M5" s="183" t="s">
        <v>131</v>
      </c>
      <c r="N5" s="183" t="s">
        <v>132</v>
      </c>
      <c r="O5" s="185" t="s">
        <v>157</v>
      </c>
      <c r="P5" s="185" t="s">
        <v>158</v>
      </c>
      <c r="Q5" s="185" t="s">
        <v>159</v>
      </c>
      <c r="R5" s="185" t="s">
        <v>160</v>
      </c>
      <c r="S5" s="22" t="s">
        <v>161</v>
      </c>
      <c r="T5" s="22" t="s">
        <v>139</v>
      </c>
      <c r="U5" s="178"/>
      <c r="V5" s="178"/>
      <c r="W5" s="179"/>
    </row>
    <row r="6" spans="1:23" ht="19.5" customHeight="1">
      <c r="A6" s="96" t="s">
        <v>97</v>
      </c>
      <c r="B6" s="96" t="s">
        <v>97</v>
      </c>
      <c r="C6" s="96" t="s">
        <v>97</v>
      </c>
      <c r="D6" s="93" t="s">
        <v>97</v>
      </c>
      <c r="E6" s="165" t="s">
        <v>97</v>
      </c>
      <c r="F6" s="138">
        <v>1</v>
      </c>
      <c r="G6" s="96">
        <f aca="true" t="shared" si="0" ref="G6:T6">F6+1</f>
        <v>2</v>
      </c>
      <c r="H6" s="96">
        <f t="shared" si="0"/>
        <v>3</v>
      </c>
      <c r="I6" s="96">
        <f t="shared" si="0"/>
        <v>4</v>
      </c>
      <c r="J6" s="96">
        <f t="shared" si="0"/>
        <v>5</v>
      </c>
      <c r="K6" s="96">
        <f t="shared" si="0"/>
        <v>6</v>
      </c>
      <c r="L6" s="96">
        <f t="shared" si="0"/>
        <v>7</v>
      </c>
      <c r="M6" s="96">
        <f t="shared" si="0"/>
        <v>8</v>
      </c>
      <c r="N6" s="96">
        <f t="shared" si="0"/>
        <v>9</v>
      </c>
      <c r="O6" s="96">
        <f t="shared" si="0"/>
        <v>10</v>
      </c>
      <c r="P6" s="96">
        <f t="shared" si="0"/>
        <v>11</v>
      </c>
      <c r="Q6" s="96">
        <f t="shared" si="0"/>
        <v>12</v>
      </c>
      <c r="R6" s="96">
        <f t="shared" si="0"/>
        <v>13</v>
      </c>
      <c r="S6" s="96">
        <f t="shared" si="0"/>
        <v>14</v>
      </c>
      <c r="T6" s="96">
        <f t="shared" si="0"/>
        <v>15</v>
      </c>
      <c r="U6" s="180"/>
      <c r="V6" s="181"/>
      <c r="W6" s="181"/>
    </row>
    <row r="7" spans="1:23" ht="19.5" customHeight="1">
      <c r="A7" s="168"/>
      <c r="B7" s="168"/>
      <c r="C7" s="168"/>
      <c r="D7" s="168"/>
      <c r="E7" s="184" t="s">
        <v>88</v>
      </c>
      <c r="F7" s="108">
        <v>13220118.75</v>
      </c>
      <c r="G7" s="108">
        <v>300325.04</v>
      </c>
      <c r="H7" s="108">
        <v>254503.04</v>
      </c>
      <c r="I7" s="108">
        <v>45822</v>
      </c>
      <c r="J7" s="108">
        <v>0</v>
      </c>
      <c r="K7" s="108">
        <v>12919793.71</v>
      </c>
      <c r="L7" s="108">
        <v>0</v>
      </c>
      <c r="M7" s="108">
        <v>7584033.71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2685760</v>
      </c>
      <c r="T7" s="108">
        <v>0</v>
      </c>
      <c r="U7" s="182"/>
      <c r="V7" s="182"/>
      <c r="W7" s="182"/>
    </row>
    <row r="8" spans="1:23" ht="19.5" customHeight="1">
      <c r="A8" s="168"/>
      <c r="B8" s="168"/>
      <c r="C8" s="168"/>
      <c r="D8" s="168" t="s">
        <v>98</v>
      </c>
      <c r="E8" s="184" t="s">
        <v>99</v>
      </c>
      <c r="F8" s="108">
        <v>13220118.75</v>
      </c>
      <c r="G8" s="108">
        <v>300325.04</v>
      </c>
      <c r="H8" s="108">
        <v>254503.04</v>
      </c>
      <c r="I8" s="108">
        <v>45822</v>
      </c>
      <c r="J8" s="108">
        <v>0</v>
      </c>
      <c r="K8" s="108">
        <v>12919793.71</v>
      </c>
      <c r="L8" s="108">
        <v>0</v>
      </c>
      <c r="M8" s="108">
        <v>7584033.71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2685760</v>
      </c>
      <c r="T8" s="108">
        <v>0</v>
      </c>
      <c r="W8" s="173"/>
    </row>
    <row r="9" spans="1:20" ht="19.5" customHeight="1">
      <c r="A9" s="168"/>
      <c r="B9" s="168"/>
      <c r="C9" s="168"/>
      <c r="D9" s="168" t="s">
        <v>100</v>
      </c>
      <c r="E9" s="184" t="s">
        <v>101</v>
      </c>
      <c r="F9" s="108">
        <v>13220118.75</v>
      </c>
      <c r="G9" s="108">
        <v>300325.04</v>
      </c>
      <c r="H9" s="108">
        <v>254503.04</v>
      </c>
      <c r="I9" s="108">
        <v>45822</v>
      </c>
      <c r="J9" s="108">
        <v>0</v>
      </c>
      <c r="K9" s="108">
        <v>12919793.71</v>
      </c>
      <c r="L9" s="108">
        <v>0</v>
      </c>
      <c r="M9" s="108">
        <v>7584033.71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2685760</v>
      </c>
      <c r="T9" s="108">
        <v>0</v>
      </c>
    </row>
    <row r="10" spans="1:20" ht="19.5" customHeight="1">
      <c r="A10" s="168" t="s">
        <v>102</v>
      </c>
      <c r="B10" s="168" t="s">
        <v>103</v>
      </c>
      <c r="C10" s="168" t="s">
        <v>103</v>
      </c>
      <c r="D10" s="168" t="s">
        <v>104</v>
      </c>
      <c r="E10" s="184" t="s">
        <v>105</v>
      </c>
      <c r="F10" s="108">
        <v>243018.04</v>
      </c>
      <c r="G10" s="108">
        <v>243018.04</v>
      </c>
      <c r="H10" s="108">
        <v>197196.04</v>
      </c>
      <c r="I10" s="108">
        <v>45822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</row>
    <row r="11" spans="1:20" ht="19.5" customHeight="1">
      <c r="A11" s="168" t="s">
        <v>102</v>
      </c>
      <c r="B11" s="168" t="s">
        <v>108</v>
      </c>
      <c r="C11" s="168" t="s">
        <v>106</v>
      </c>
      <c r="D11" s="168" t="s">
        <v>104</v>
      </c>
      <c r="E11" s="184" t="s">
        <v>109</v>
      </c>
      <c r="F11" s="108">
        <v>9109793.71</v>
      </c>
      <c r="G11" s="108">
        <v>0</v>
      </c>
      <c r="H11" s="108">
        <v>0</v>
      </c>
      <c r="I11" s="108">
        <v>0</v>
      </c>
      <c r="J11" s="108">
        <v>0</v>
      </c>
      <c r="K11" s="108">
        <v>9109793.71</v>
      </c>
      <c r="L11" s="108">
        <v>0</v>
      </c>
      <c r="M11" s="108">
        <v>6454033.71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5760</v>
      </c>
      <c r="T11" s="108">
        <v>0</v>
      </c>
    </row>
    <row r="12" spans="1:20" ht="19.5" customHeight="1">
      <c r="A12" s="168" t="s">
        <v>102</v>
      </c>
      <c r="B12" s="168" t="s">
        <v>110</v>
      </c>
      <c r="C12" s="168" t="s">
        <v>106</v>
      </c>
      <c r="D12" s="168" t="s">
        <v>104</v>
      </c>
      <c r="E12" s="184" t="s">
        <v>111</v>
      </c>
      <c r="F12" s="108">
        <v>340000</v>
      </c>
      <c r="G12" s="108">
        <v>0</v>
      </c>
      <c r="H12" s="108">
        <v>0</v>
      </c>
      <c r="I12" s="108">
        <v>0</v>
      </c>
      <c r="J12" s="108">
        <v>0</v>
      </c>
      <c r="K12" s="108">
        <v>340000</v>
      </c>
      <c r="L12" s="108">
        <v>0</v>
      </c>
      <c r="M12" s="108">
        <v>340000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</row>
    <row r="13" spans="1:20" ht="19.5" customHeight="1">
      <c r="A13" s="168" t="s">
        <v>102</v>
      </c>
      <c r="B13" s="168" t="s">
        <v>110</v>
      </c>
      <c r="C13" s="168" t="s">
        <v>112</v>
      </c>
      <c r="D13" s="168" t="s">
        <v>104</v>
      </c>
      <c r="E13" s="184" t="s">
        <v>113</v>
      </c>
      <c r="F13" s="108">
        <v>290000</v>
      </c>
      <c r="G13" s="108">
        <v>0</v>
      </c>
      <c r="H13" s="108">
        <v>0</v>
      </c>
      <c r="I13" s="108">
        <v>0</v>
      </c>
      <c r="J13" s="108">
        <v>0</v>
      </c>
      <c r="K13" s="108">
        <v>290000</v>
      </c>
      <c r="L13" s="108">
        <v>0</v>
      </c>
      <c r="M13" s="108">
        <v>290000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</row>
    <row r="14" spans="1:22" ht="19.5" customHeight="1">
      <c r="A14" s="168" t="s">
        <v>102</v>
      </c>
      <c r="B14" s="168" t="s">
        <v>114</v>
      </c>
      <c r="C14" s="168" t="s">
        <v>103</v>
      </c>
      <c r="D14" s="168" t="s">
        <v>104</v>
      </c>
      <c r="E14" s="184" t="s">
        <v>115</v>
      </c>
      <c r="F14" s="108">
        <v>3180000</v>
      </c>
      <c r="G14" s="108">
        <v>0</v>
      </c>
      <c r="H14" s="108">
        <v>0</v>
      </c>
      <c r="I14" s="108">
        <v>0</v>
      </c>
      <c r="J14" s="108">
        <v>0</v>
      </c>
      <c r="K14" s="108">
        <v>3180000</v>
      </c>
      <c r="L14" s="108">
        <v>0</v>
      </c>
      <c r="M14" s="108">
        <v>500000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2680000</v>
      </c>
      <c r="T14" s="108">
        <v>0</v>
      </c>
      <c r="U14" s="30"/>
      <c r="V14" s="30"/>
    </row>
    <row r="15" spans="1:22" ht="19.5" customHeight="1">
      <c r="A15" s="168" t="s">
        <v>116</v>
      </c>
      <c r="B15" s="168" t="s">
        <v>108</v>
      </c>
      <c r="C15" s="168" t="s">
        <v>117</v>
      </c>
      <c r="D15" s="168" t="s">
        <v>104</v>
      </c>
      <c r="E15" s="184" t="s">
        <v>118</v>
      </c>
      <c r="F15" s="108">
        <v>13048</v>
      </c>
      <c r="G15" s="108">
        <v>13048</v>
      </c>
      <c r="H15" s="108">
        <v>13048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30"/>
      <c r="V15" s="30"/>
    </row>
    <row r="16" spans="1:22" ht="19.5" customHeight="1">
      <c r="A16" s="168" t="s">
        <v>119</v>
      </c>
      <c r="B16" s="168" t="s">
        <v>120</v>
      </c>
      <c r="C16" s="168" t="s">
        <v>103</v>
      </c>
      <c r="D16" s="168" t="s">
        <v>104</v>
      </c>
      <c r="E16" s="184" t="s">
        <v>121</v>
      </c>
      <c r="F16" s="108">
        <v>24687</v>
      </c>
      <c r="G16" s="108">
        <v>24687</v>
      </c>
      <c r="H16" s="108">
        <v>24687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30"/>
      <c r="V16" s="30"/>
    </row>
    <row r="17" spans="1:22" ht="19.5" customHeight="1">
      <c r="A17" s="168" t="s">
        <v>122</v>
      </c>
      <c r="B17" s="168" t="s">
        <v>106</v>
      </c>
      <c r="C17" s="168" t="s">
        <v>103</v>
      </c>
      <c r="D17" s="168" t="s">
        <v>104</v>
      </c>
      <c r="E17" s="184" t="s">
        <v>123</v>
      </c>
      <c r="F17" s="108">
        <v>19572</v>
      </c>
      <c r="G17" s="108">
        <v>19572</v>
      </c>
      <c r="H17" s="108">
        <v>19572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30"/>
      <c r="V17" s="30"/>
    </row>
    <row r="18" spans="1:22" ht="9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9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9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9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9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9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ht="12.75" customHeight="1"/>
    <row r="25" ht="12.75" customHeight="1"/>
    <row r="26" ht="12.75" customHeight="1"/>
    <row r="27" ht="12.75" customHeight="1"/>
    <row r="28" ht="9.75" customHeight="1">
      <c r="G28" s="30"/>
    </row>
  </sheetData>
  <sheetProtection/>
  <mergeCells count="3">
    <mergeCell ref="D4:D5"/>
    <mergeCell ref="E4:E5"/>
    <mergeCell ref="F4:F5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showZeros="0" workbookViewId="0" topLeftCell="A22">
      <selection activeCell="G17" sqref="G17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8.832031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127"/>
      <c r="B1" s="127"/>
      <c r="C1" s="157"/>
      <c r="D1" s="158"/>
      <c r="E1" s="158"/>
      <c r="F1" s="159"/>
      <c r="G1" s="159"/>
      <c r="H1" s="157" t="s">
        <v>162</v>
      </c>
      <c r="I1" s="158"/>
      <c r="J1" s="158"/>
      <c r="K1" s="173"/>
    </row>
    <row r="2" spans="1:11" ht="19.5" customHeight="1">
      <c r="A2" s="160" t="s">
        <v>155</v>
      </c>
      <c r="B2" s="161"/>
      <c r="C2" s="161"/>
      <c r="D2" s="161"/>
      <c r="E2" s="161"/>
      <c r="F2" s="161"/>
      <c r="G2" s="161"/>
      <c r="H2" s="161"/>
      <c r="I2" s="174"/>
      <c r="J2" s="175"/>
      <c r="K2" s="176"/>
    </row>
    <row r="3" spans="1:11" ht="18.75" customHeight="1">
      <c r="A3" s="132"/>
      <c r="B3" s="132"/>
      <c r="C3" s="162"/>
      <c r="D3" s="158"/>
      <c r="E3" s="158"/>
      <c r="F3" s="159"/>
      <c r="G3" s="159"/>
      <c r="H3" s="157" t="s">
        <v>9</v>
      </c>
      <c r="I3" s="158"/>
      <c r="J3" s="177"/>
      <c r="K3" s="173"/>
    </row>
    <row r="4" spans="1:11" ht="17.25" customHeight="1">
      <c r="A4" s="106" t="s">
        <v>75</v>
      </c>
      <c r="B4" s="106"/>
      <c r="C4" s="91" t="s">
        <v>76</v>
      </c>
      <c r="D4" s="60" t="s">
        <v>163</v>
      </c>
      <c r="E4" s="60" t="s">
        <v>164</v>
      </c>
      <c r="F4" s="90" t="s">
        <v>88</v>
      </c>
      <c r="G4" s="90" t="s">
        <v>128</v>
      </c>
      <c r="H4" s="163" t="s">
        <v>129</v>
      </c>
      <c r="I4" s="175"/>
      <c r="J4" s="175"/>
      <c r="K4" s="176"/>
    </row>
    <row r="5" spans="1:11" ht="40.5" customHeight="1">
      <c r="A5" s="164" t="s">
        <v>79</v>
      </c>
      <c r="B5" s="164" t="s">
        <v>80</v>
      </c>
      <c r="C5" s="91"/>
      <c r="D5" s="57"/>
      <c r="E5" s="57"/>
      <c r="F5" s="90"/>
      <c r="G5" s="90"/>
      <c r="H5" s="163"/>
      <c r="I5" s="178"/>
      <c r="J5" s="178"/>
      <c r="K5" s="179"/>
    </row>
    <row r="6" spans="1:11" ht="19.5" customHeight="1">
      <c r="A6" s="96" t="s">
        <v>97</v>
      </c>
      <c r="B6" s="96" t="s">
        <v>97</v>
      </c>
      <c r="C6" s="93" t="s">
        <v>97</v>
      </c>
      <c r="D6" s="165" t="s">
        <v>97</v>
      </c>
      <c r="E6" s="166" t="s">
        <v>97</v>
      </c>
      <c r="F6" s="138">
        <v>1</v>
      </c>
      <c r="G6" s="167">
        <f>F6+1</f>
        <v>2</v>
      </c>
      <c r="H6" s="167">
        <f>G6+1</f>
        <v>3</v>
      </c>
      <c r="I6" s="180"/>
      <c r="J6" s="181"/>
      <c r="K6" s="181"/>
    </row>
    <row r="7" spans="1:11" ht="19.5" customHeight="1">
      <c r="A7" s="168"/>
      <c r="B7" s="168"/>
      <c r="C7" s="169"/>
      <c r="D7" s="170"/>
      <c r="E7" s="171"/>
      <c r="F7" s="104">
        <v>13220118.75</v>
      </c>
      <c r="G7" s="172">
        <v>300325.04</v>
      </c>
      <c r="H7" s="108">
        <v>12919793.71</v>
      </c>
      <c r="I7" s="182"/>
      <c r="J7" s="182"/>
      <c r="K7" s="182"/>
    </row>
    <row r="8" spans="1:11" ht="19.5" customHeight="1">
      <c r="A8" s="168"/>
      <c r="B8" s="168"/>
      <c r="C8" s="169" t="s">
        <v>98</v>
      </c>
      <c r="D8" s="170"/>
      <c r="E8" s="171"/>
      <c r="F8" s="104">
        <v>13220118.75</v>
      </c>
      <c r="G8" s="118">
        <v>300325.04</v>
      </c>
      <c r="H8" s="108">
        <v>12919793.71</v>
      </c>
      <c r="K8" s="173"/>
    </row>
    <row r="9" spans="1:8" ht="19.5" customHeight="1">
      <c r="A9" s="168"/>
      <c r="B9" s="168"/>
      <c r="C9" s="169" t="s">
        <v>100</v>
      </c>
      <c r="D9" s="170"/>
      <c r="E9" s="171"/>
      <c r="F9" s="104">
        <v>13220118.75</v>
      </c>
      <c r="G9" s="118">
        <v>300325.04</v>
      </c>
      <c r="H9" s="108">
        <v>12919793.71</v>
      </c>
    </row>
    <row r="10" spans="1:8" ht="19.5" customHeight="1">
      <c r="A10" s="168"/>
      <c r="B10" s="168"/>
      <c r="C10" s="169"/>
      <c r="D10" s="170"/>
      <c r="E10" s="171" t="s">
        <v>165</v>
      </c>
      <c r="F10" s="104">
        <v>7600</v>
      </c>
      <c r="G10" s="118">
        <v>7600</v>
      </c>
      <c r="H10" s="108">
        <v>0</v>
      </c>
    </row>
    <row r="11" spans="1:8" ht="19.5" customHeight="1">
      <c r="A11" s="168" t="s">
        <v>102</v>
      </c>
      <c r="B11" s="168" t="s">
        <v>103</v>
      </c>
      <c r="C11" s="169" t="s">
        <v>166</v>
      </c>
      <c r="D11" s="170" t="s">
        <v>140</v>
      </c>
      <c r="E11" s="171" t="s">
        <v>167</v>
      </c>
      <c r="F11" s="104">
        <v>7600</v>
      </c>
      <c r="G11" s="118">
        <v>7600</v>
      </c>
      <c r="H11" s="108">
        <v>0</v>
      </c>
    </row>
    <row r="12" spans="1:8" ht="19.5" customHeight="1">
      <c r="A12" s="168"/>
      <c r="B12" s="168"/>
      <c r="C12" s="169"/>
      <c r="D12" s="170"/>
      <c r="E12" s="171" t="s">
        <v>168</v>
      </c>
      <c r="F12" s="104">
        <v>12000</v>
      </c>
      <c r="G12" s="118">
        <v>12000</v>
      </c>
      <c r="H12" s="108">
        <v>0</v>
      </c>
    </row>
    <row r="13" spans="1:8" ht="19.5" customHeight="1">
      <c r="A13" s="168" t="s">
        <v>102</v>
      </c>
      <c r="B13" s="168" t="s">
        <v>103</v>
      </c>
      <c r="C13" s="169" t="s">
        <v>166</v>
      </c>
      <c r="D13" s="170" t="s">
        <v>140</v>
      </c>
      <c r="E13" s="171" t="s">
        <v>169</v>
      </c>
      <c r="F13" s="104">
        <v>12000</v>
      </c>
      <c r="G13" s="118">
        <v>12000</v>
      </c>
      <c r="H13" s="108">
        <v>0</v>
      </c>
    </row>
    <row r="14" spans="1:10" ht="19.5" customHeight="1">
      <c r="A14" s="168"/>
      <c r="B14" s="168"/>
      <c r="C14" s="169"/>
      <c r="D14" s="170"/>
      <c r="E14" s="171" t="s">
        <v>170</v>
      </c>
      <c r="F14" s="104">
        <v>3262</v>
      </c>
      <c r="G14" s="118">
        <v>3262</v>
      </c>
      <c r="H14" s="108">
        <v>0</v>
      </c>
      <c r="I14" s="30"/>
      <c r="J14" s="30"/>
    </row>
    <row r="15" spans="1:10" ht="19.5" customHeight="1">
      <c r="A15" s="168" t="s">
        <v>102</v>
      </c>
      <c r="B15" s="168" t="s">
        <v>103</v>
      </c>
      <c r="C15" s="169" t="s">
        <v>166</v>
      </c>
      <c r="D15" s="170" t="s">
        <v>140</v>
      </c>
      <c r="E15" s="171" t="s">
        <v>171</v>
      </c>
      <c r="F15" s="104">
        <v>3262</v>
      </c>
      <c r="G15" s="118">
        <v>3262</v>
      </c>
      <c r="H15" s="108">
        <v>0</v>
      </c>
      <c r="I15" s="30"/>
      <c r="J15" s="30"/>
    </row>
    <row r="16" spans="1:10" ht="19.5" customHeight="1">
      <c r="A16" s="168"/>
      <c r="B16" s="168"/>
      <c r="C16" s="169"/>
      <c r="D16" s="170"/>
      <c r="E16" s="171" t="s">
        <v>172</v>
      </c>
      <c r="F16" s="104">
        <v>326.2</v>
      </c>
      <c r="G16" s="118">
        <v>326.2</v>
      </c>
      <c r="H16" s="108">
        <v>0</v>
      </c>
      <c r="I16" s="30"/>
      <c r="J16" s="30"/>
    </row>
    <row r="17" spans="1:10" ht="19.5" customHeight="1">
      <c r="A17" s="168" t="s">
        <v>119</v>
      </c>
      <c r="B17" s="168" t="s">
        <v>120</v>
      </c>
      <c r="C17" s="169" t="s">
        <v>166</v>
      </c>
      <c r="D17" s="170" t="s">
        <v>140</v>
      </c>
      <c r="E17" s="171" t="s">
        <v>173</v>
      </c>
      <c r="F17" s="104">
        <v>326.2</v>
      </c>
      <c r="G17" s="118">
        <v>326.2</v>
      </c>
      <c r="H17" s="108">
        <v>0</v>
      </c>
      <c r="I17" s="30"/>
      <c r="J17" s="30"/>
    </row>
    <row r="18" spans="1:10" ht="19.5" customHeight="1">
      <c r="A18" s="168"/>
      <c r="B18" s="168"/>
      <c r="C18" s="169"/>
      <c r="D18" s="170"/>
      <c r="E18" s="171" t="s">
        <v>174</v>
      </c>
      <c r="F18" s="104">
        <v>171100.04</v>
      </c>
      <c r="G18" s="118">
        <v>171100.04</v>
      </c>
      <c r="H18" s="108">
        <v>0</v>
      </c>
      <c r="I18" s="30"/>
      <c r="J18" s="30"/>
    </row>
    <row r="19" spans="1:10" ht="19.5" customHeight="1">
      <c r="A19" s="168" t="s">
        <v>102</v>
      </c>
      <c r="B19" s="168" t="s">
        <v>103</v>
      </c>
      <c r="C19" s="169" t="s">
        <v>166</v>
      </c>
      <c r="D19" s="170" t="s">
        <v>140</v>
      </c>
      <c r="E19" s="171" t="s">
        <v>175</v>
      </c>
      <c r="F19" s="104">
        <v>171100.04</v>
      </c>
      <c r="G19" s="118">
        <v>171100.04</v>
      </c>
      <c r="H19" s="108">
        <v>0</v>
      </c>
      <c r="I19" s="30"/>
      <c r="J19" s="30"/>
    </row>
    <row r="20" spans="1:10" ht="19.5" customHeight="1">
      <c r="A20" s="168"/>
      <c r="B20" s="168"/>
      <c r="C20" s="169"/>
      <c r="D20" s="170"/>
      <c r="E20" s="171" t="s">
        <v>176</v>
      </c>
      <c r="F20" s="104">
        <v>14400</v>
      </c>
      <c r="G20" s="118">
        <v>14400</v>
      </c>
      <c r="H20" s="108">
        <v>0</v>
      </c>
      <c r="I20" s="30"/>
      <c r="J20" s="30"/>
    </row>
    <row r="21" spans="1:10" ht="19.5" customHeight="1">
      <c r="A21" s="168" t="s">
        <v>102</v>
      </c>
      <c r="B21" s="168" t="s">
        <v>103</v>
      </c>
      <c r="C21" s="169" t="s">
        <v>166</v>
      </c>
      <c r="D21" s="170" t="s">
        <v>140</v>
      </c>
      <c r="E21" s="171" t="s">
        <v>177</v>
      </c>
      <c r="F21" s="104">
        <v>14400</v>
      </c>
      <c r="G21" s="118">
        <v>14400</v>
      </c>
      <c r="H21" s="108">
        <v>0</v>
      </c>
      <c r="I21" s="30"/>
      <c r="J21" s="30"/>
    </row>
    <row r="22" spans="1:10" ht="19.5" customHeight="1">
      <c r="A22" s="168"/>
      <c r="B22" s="168"/>
      <c r="C22" s="169"/>
      <c r="D22" s="170"/>
      <c r="E22" s="171" t="s">
        <v>178</v>
      </c>
      <c r="F22" s="104">
        <v>11417</v>
      </c>
      <c r="G22" s="118">
        <v>11417</v>
      </c>
      <c r="H22" s="108">
        <v>0</v>
      </c>
      <c r="I22" s="30"/>
      <c r="J22" s="30"/>
    </row>
    <row r="23" spans="1:10" ht="19.5" customHeight="1">
      <c r="A23" s="168" t="s">
        <v>119</v>
      </c>
      <c r="B23" s="168" t="s">
        <v>120</v>
      </c>
      <c r="C23" s="169" t="s">
        <v>166</v>
      </c>
      <c r="D23" s="170" t="s">
        <v>140</v>
      </c>
      <c r="E23" s="171" t="s">
        <v>179</v>
      </c>
      <c r="F23" s="104">
        <v>11417</v>
      </c>
      <c r="G23" s="118">
        <v>11417</v>
      </c>
      <c r="H23" s="108">
        <v>0</v>
      </c>
      <c r="I23" s="30"/>
      <c r="J23" s="30"/>
    </row>
    <row r="24" spans="1:8" ht="19.5" customHeight="1">
      <c r="A24" s="168"/>
      <c r="B24" s="168"/>
      <c r="C24" s="169"/>
      <c r="D24" s="170"/>
      <c r="E24" s="171" t="s">
        <v>180</v>
      </c>
      <c r="F24" s="104">
        <v>4000</v>
      </c>
      <c r="G24" s="118">
        <v>4000</v>
      </c>
      <c r="H24" s="108">
        <v>0</v>
      </c>
    </row>
    <row r="25" spans="1:8" ht="19.5" customHeight="1">
      <c r="A25" s="168" t="s">
        <v>102</v>
      </c>
      <c r="B25" s="168" t="s">
        <v>103</v>
      </c>
      <c r="C25" s="169" t="s">
        <v>166</v>
      </c>
      <c r="D25" s="170" t="s">
        <v>140</v>
      </c>
      <c r="E25" s="171" t="s">
        <v>181</v>
      </c>
      <c r="F25" s="104">
        <v>4000</v>
      </c>
      <c r="G25" s="118">
        <v>4000</v>
      </c>
      <c r="H25" s="108">
        <v>0</v>
      </c>
    </row>
    <row r="26" spans="1:8" ht="19.5" customHeight="1">
      <c r="A26" s="168"/>
      <c r="B26" s="168"/>
      <c r="C26" s="169"/>
      <c r="D26" s="170"/>
      <c r="E26" s="171" t="s">
        <v>182</v>
      </c>
      <c r="F26" s="104">
        <v>489.3</v>
      </c>
      <c r="G26" s="118">
        <v>489.3</v>
      </c>
      <c r="H26" s="108">
        <v>0</v>
      </c>
    </row>
    <row r="27" spans="1:8" ht="19.5" customHeight="1">
      <c r="A27" s="168" t="s">
        <v>119</v>
      </c>
      <c r="B27" s="168" t="s">
        <v>120</v>
      </c>
      <c r="C27" s="169" t="s">
        <v>166</v>
      </c>
      <c r="D27" s="170" t="s">
        <v>140</v>
      </c>
      <c r="E27" s="171" t="s">
        <v>183</v>
      </c>
      <c r="F27" s="104">
        <v>489.3</v>
      </c>
      <c r="G27" s="118">
        <v>489.3</v>
      </c>
      <c r="H27" s="108">
        <v>0</v>
      </c>
    </row>
    <row r="28" spans="1:8" ht="19.5" customHeight="1">
      <c r="A28" s="168"/>
      <c r="B28" s="168"/>
      <c r="C28" s="169"/>
      <c r="D28" s="170"/>
      <c r="E28" s="171" t="s">
        <v>184</v>
      </c>
      <c r="F28" s="104">
        <v>2160</v>
      </c>
      <c r="G28" s="118">
        <v>2160</v>
      </c>
      <c r="H28" s="108">
        <v>0</v>
      </c>
    </row>
    <row r="29" spans="1:8" ht="19.5" customHeight="1">
      <c r="A29" s="168" t="s">
        <v>102</v>
      </c>
      <c r="B29" s="168" t="s">
        <v>103</v>
      </c>
      <c r="C29" s="169" t="s">
        <v>166</v>
      </c>
      <c r="D29" s="170" t="s">
        <v>140</v>
      </c>
      <c r="E29" s="171" t="s">
        <v>185</v>
      </c>
      <c r="F29" s="104">
        <v>2160</v>
      </c>
      <c r="G29" s="118">
        <v>2160</v>
      </c>
      <c r="H29" s="108">
        <v>0</v>
      </c>
    </row>
    <row r="30" spans="1:8" ht="19.5" customHeight="1">
      <c r="A30" s="168"/>
      <c r="B30" s="168"/>
      <c r="C30" s="169"/>
      <c r="D30" s="170"/>
      <c r="E30" s="171" t="s">
        <v>186</v>
      </c>
      <c r="F30" s="104">
        <v>26096</v>
      </c>
      <c r="G30" s="118">
        <v>26096</v>
      </c>
      <c r="H30" s="108">
        <v>0</v>
      </c>
    </row>
    <row r="31" spans="1:8" ht="19.5" customHeight="1">
      <c r="A31" s="168" t="s">
        <v>102</v>
      </c>
      <c r="B31" s="168" t="s">
        <v>103</v>
      </c>
      <c r="C31" s="169" t="s">
        <v>166</v>
      </c>
      <c r="D31" s="170" t="s">
        <v>140</v>
      </c>
      <c r="E31" s="171" t="s">
        <v>187</v>
      </c>
      <c r="F31" s="104">
        <v>26096</v>
      </c>
      <c r="G31" s="118">
        <v>26096</v>
      </c>
      <c r="H31" s="108">
        <v>0</v>
      </c>
    </row>
    <row r="32" spans="1:8" ht="19.5" customHeight="1">
      <c r="A32" s="168"/>
      <c r="B32" s="168"/>
      <c r="C32" s="169"/>
      <c r="D32" s="170"/>
      <c r="E32" s="171" t="s">
        <v>188</v>
      </c>
      <c r="F32" s="104">
        <v>12919793.71</v>
      </c>
      <c r="G32" s="118">
        <v>0</v>
      </c>
      <c r="H32" s="108">
        <v>12919793.71</v>
      </c>
    </row>
    <row r="33" spans="1:8" ht="19.5" customHeight="1">
      <c r="A33" s="168" t="s">
        <v>102</v>
      </c>
      <c r="B33" s="168" t="s">
        <v>108</v>
      </c>
      <c r="C33" s="169" t="s">
        <v>166</v>
      </c>
      <c r="D33" s="170" t="s">
        <v>140</v>
      </c>
      <c r="E33" s="171" t="s">
        <v>189</v>
      </c>
      <c r="F33" s="104">
        <v>9109793.71</v>
      </c>
      <c r="G33" s="118">
        <v>0</v>
      </c>
      <c r="H33" s="108">
        <v>9109793.71</v>
      </c>
    </row>
    <row r="34" spans="1:8" ht="19.5" customHeight="1">
      <c r="A34" s="168" t="s">
        <v>102</v>
      </c>
      <c r="B34" s="168" t="s">
        <v>110</v>
      </c>
      <c r="C34" s="169" t="s">
        <v>166</v>
      </c>
      <c r="D34" s="170" t="s">
        <v>140</v>
      </c>
      <c r="E34" s="171" t="s">
        <v>189</v>
      </c>
      <c r="F34" s="104">
        <v>340000</v>
      </c>
      <c r="G34" s="118">
        <v>0</v>
      </c>
      <c r="H34" s="108">
        <v>340000</v>
      </c>
    </row>
    <row r="35" spans="1:8" ht="19.5" customHeight="1">
      <c r="A35" s="168" t="s">
        <v>102</v>
      </c>
      <c r="B35" s="168" t="s">
        <v>110</v>
      </c>
      <c r="C35" s="169" t="s">
        <v>166</v>
      </c>
      <c r="D35" s="170" t="s">
        <v>140</v>
      </c>
      <c r="E35" s="171" t="s">
        <v>189</v>
      </c>
      <c r="F35" s="104">
        <v>290000</v>
      </c>
      <c r="G35" s="118">
        <v>0</v>
      </c>
      <c r="H35" s="108">
        <v>290000</v>
      </c>
    </row>
    <row r="36" spans="1:8" ht="19.5" customHeight="1">
      <c r="A36" s="168" t="s">
        <v>102</v>
      </c>
      <c r="B36" s="168" t="s">
        <v>114</v>
      </c>
      <c r="C36" s="169" t="s">
        <v>166</v>
      </c>
      <c r="D36" s="170" t="s">
        <v>140</v>
      </c>
      <c r="E36" s="171" t="s">
        <v>189</v>
      </c>
      <c r="F36" s="104">
        <v>3180000</v>
      </c>
      <c r="G36" s="118">
        <v>0</v>
      </c>
      <c r="H36" s="108">
        <v>3180000</v>
      </c>
    </row>
    <row r="37" spans="1:8" ht="19.5" customHeight="1">
      <c r="A37" s="168"/>
      <c r="B37" s="168"/>
      <c r="C37" s="169"/>
      <c r="D37" s="170"/>
      <c r="E37" s="171" t="s">
        <v>190</v>
      </c>
      <c r="F37" s="104">
        <v>12454.5</v>
      </c>
      <c r="G37" s="118">
        <v>12454.5</v>
      </c>
      <c r="H37" s="108">
        <v>0</v>
      </c>
    </row>
    <row r="38" spans="1:8" ht="19.5" customHeight="1">
      <c r="A38" s="168" t="s">
        <v>119</v>
      </c>
      <c r="B38" s="168" t="s">
        <v>120</v>
      </c>
      <c r="C38" s="169" t="s">
        <v>166</v>
      </c>
      <c r="D38" s="170" t="s">
        <v>140</v>
      </c>
      <c r="E38" s="171" t="s">
        <v>191</v>
      </c>
      <c r="F38" s="104">
        <v>12454.5</v>
      </c>
      <c r="G38" s="118">
        <v>12454.5</v>
      </c>
      <c r="H38" s="108">
        <v>0</v>
      </c>
    </row>
    <row r="39" spans="1:8" ht="19.5" customHeight="1">
      <c r="A39" s="168"/>
      <c r="B39" s="168"/>
      <c r="C39" s="169"/>
      <c r="D39" s="170"/>
      <c r="E39" s="171" t="s">
        <v>192</v>
      </c>
      <c r="F39" s="104">
        <v>2400</v>
      </c>
      <c r="G39" s="118">
        <v>2400</v>
      </c>
      <c r="H39" s="108">
        <v>0</v>
      </c>
    </row>
    <row r="40" spans="1:8" ht="19.5" customHeight="1">
      <c r="A40" s="168" t="s">
        <v>102</v>
      </c>
      <c r="B40" s="168" t="s">
        <v>103</v>
      </c>
      <c r="C40" s="169" t="s">
        <v>166</v>
      </c>
      <c r="D40" s="170" t="s">
        <v>140</v>
      </c>
      <c r="E40" s="171" t="s">
        <v>193</v>
      </c>
      <c r="F40" s="104">
        <v>2400</v>
      </c>
      <c r="G40" s="118">
        <v>2400</v>
      </c>
      <c r="H40" s="108">
        <v>0</v>
      </c>
    </row>
    <row r="41" spans="1:8" ht="19.5" customHeight="1">
      <c r="A41" s="168"/>
      <c r="B41" s="168"/>
      <c r="C41" s="169"/>
      <c r="D41" s="170"/>
      <c r="E41" s="171" t="s">
        <v>194</v>
      </c>
      <c r="F41" s="104">
        <v>13048</v>
      </c>
      <c r="G41" s="118">
        <v>13048</v>
      </c>
      <c r="H41" s="108">
        <v>0</v>
      </c>
    </row>
    <row r="42" spans="1:8" ht="19.5" customHeight="1">
      <c r="A42" s="168" t="s">
        <v>116</v>
      </c>
      <c r="B42" s="168" t="s">
        <v>108</v>
      </c>
      <c r="C42" s="169" t="s">
        <v>166</v>
      </c>
      <c r="D42" s="170" t="s">
        <v>140</v>
      </c>
      <c r="E42" s="171" t="s">
        <v>195</v>
      </c>
      <c r="F42" s="104">
        <v>13048</v>
      </c>
      <c r="G42" s="118">
        <v>13048</v>
      </c>
      <c r="H42" s="108">
        <v>0</v>
      </c>
    </row>
    <row r="43" spans="1:8" ht="19.5" customHeight="1">
      <c r="A43" s="168"/>
      <c r="B43" s="168"/>
      <c r="C43" s="169"/>
      <c r="D43" s="170"/>
      <c r="E43" s="171" t="s">
        <v>196</v>
      </c>
      <c r="F43" s="104">
        <v>19572</v>
      </c>
      <c r="G43" s="118">
        <v>19572</v>
      </c>
      <c r="H43" s="108">
        <v>0</v>
      </c>
    </row>
    <row r="44" spans="1:8" ht="19.5" customHeight="1">
      <c r="A44" s="168" t="s">
        <v>122</v>
      </c>
      <c r="B44" s="168" t="s">
        <v>106</v>
      </c>
      <c r="C44" s="169" t="s">
        <v>166</v>
      </c>
      <c r="D44" s="170" t="s">
        <v>140</v>
      </c>
      <c r="E44" s="171" t="s">
        <v>197</v>
      </c>
      <c r="F44" s="104">
        <v>19572</v>
      </c>
      <c r="G44" s="118">
        <v>19572</v>
      </c>
      <c r="H44" s="108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100" workbookViewId="0" topLeftCell="A1">
      <selection activeCell="H18" sqref="H18"/>
    </sheetView>
  </sheetViews>
  <sheetFormatPr defaultColWidth="13.33203125" defaultRowHeight="11.25"/>
  <cols>
    <col min="1" max="1" width="16.83203125" style="148" customWidth="1"/>
    <col min="2" max="2" width="31" style="148" customWidth="1"/>
    <col min="3" max="3" width="20.83203125" style="148" customWidth="1"/>
    <col min="4" max="4" width="17.66015625" style="148" customWidth="1"/>
    <col min="5" max="5" width="16.5" style="148" customWidth="1"/>
    <col min="6" max="10" width="13" style="148" customWidth="1"/>
    <col min="11" max="16384" width="13.33203125" style="148" customWidth="1"/>
  </cols>
  <sheetData>
    <row r="1" spans="1:9" s="148" customFormat="1" ht="14.25" customHeight="1">
      <c r="A1" s="149"/>
      <c r="B1" s="149"/>
      <c r="C1" s="149"/>
      <c r="D1" s="149"/>
      <c r="E1" s="150"/>
      <c r="F1" s="149"/>
      <c r="G1" s="149"/>
      <c r="H1" s="149"/>
      <c r="I1" s="149"/>
    </row>
    <row r="2" spans="1:5" s="148" customFormat="1" ht="22.5" customHeight="1">
      <c r="A2" s="151" t="s">
        <v>198</v>
      </c>
      <c r="B2" s="151"/>
      <c r="C2" s="151"/>
      <c r="D2" s="151"/>
      <c r="E2" s="151"/>
    </row>
    <row r="3" spans="1:9" s="148" customFormat="1" ht="14.25" customHeight="1">
      <c r="A3" s="149"/>
      <c r="B3" s="149"/>
      <c r="C3" s="149"/>
      <c r="D3" s="149"/>
      <c r="E3" s="150" t="s">
        <v>9</v>
      </c>
      <c r="F3" s="149"/>
      <c r="G3" s="149"/>
      <c r="H3" s="149"/>
      <c r="I3" s="149"/>
    </row>
    <row r="4" spans="1:7" s="148" customFormat="1" ht="14.25" customHeight="1">
      <c r="A4" s="152" t="s">
        <v>199</v>
      </c>
      <c r="B4" s="152" t="s">
        <v>200</v>
      </c>
      <c r="C4" s="152" t="s">
        <v>128</v>
      </c>
      <c r="D4" s="152"/>
      <c r="E4" s="152"/>
      <c r="F4" s="149"/>
      <c r="G4" s="149"/>
    </row>
    <row r="5" spans="1:9" s="148" customFormat="1" ht="9.75" customHeight="1">
      <c r="A5" s="152"/>
      <c r="B5" s="152"/>
      <c r="C5" s="152" t="s">
        <v>88</v>
      </c>
      <c r="D5" s="152" t="s">
        <v>201</v>
      </c>
      <c r="E5" s="152" t="s">
        <v>202</v>
      </c>
      <c r="F5" s="149"/>
      <c r="G5" s="149"/>
      <c r="H5" s="149"/>
      <c r="I5" s="149"/>
    </row>
    <row r="6" spans="1:5" s="148" customFormat="1" ht="6" customHeight="1">
      <c r="A6" s="152"/>
      <c r="B6" s="152"/>
      <c r="C6" s="152"/>
      <c r="D6" s="152"/>
      <c r="E6" s="152"/>
    </row>
    <row r="7" spans="1:5" s="148" customFormat="1" ht="14.25" customHeight="1">
      <c r="A7" s="152" t="s">
        <v>97</v>
      </c>
      <c r="B7" s="152" t="s">
        <v>97</v>
      </c>
      <c r="C7" s="152">
        <v>1</v>
      </c>
      <c r="D7" s="152">
        <v>2</v>
      </c>
      <c r="E7" s="152">
        <v>3</v>
      </c>
    </row>
    <row r="8" spans="1:5" s="148" customFormat="1" ht="21.75" customHeight="1">
      <c r="A8" s="153" t="s">
        <v>203</v>
      </c>
      <c r="B8" s="154" t="s">
        <v>140</v>
      </c>
      <c r="C8" s="155">
        <f>C9+C20+C35</f>
        <v>300325.04</v>
      </c>
      <c r="D8" s="155">
        <f>D9+D20+D35</f>
        <v>254503.03999999998</v>
      </c>
      <c r="E8" s="155">
        <f>E9+E20+E35</f>
        <v>45822</v>
      </c>
    </row>
    <row r="9" spans="1:5" s="148" customFormat="1" ht="21.75" customHeight="1">
      <c r="A9" s="154" t="s">
        <v>204</v>
      </c>
      <c r="B9" s="154" t="s">
        <v>130</v>
      </c>
      <c r="C9" s="155">
        <f>SUM(C10:C19)</f>
        <v>254503.03999999998</v>
      </c>
      <c r="D9" s="155">
        <f>SUM(D10:D19)</f>
        <v>254503.03999999998</v>
      </c>
      <c r="E9" s="155">
        <f>SUM(E10:E19)</f>
        <v>0</v>
      </c>
    </row>
    <row r="10" spans="1:5" s="148" customFormat="1" ht="21.75" customHeight="1">
      <c r="A10" s="154" t="s">
        <v>205</v>
      </c>
      <c r="B10" s="154" t="s">
        <v>206</v>
      </c>
      <c r="C10" s="155">
        <f aca="true" t="shared" si="0" ref="C10:C19">SUM(D10:E10)</f>
        <v>75440.04</v>
      </c>
      <c r="D10" s="155">
        <v>75440.04</v>
      </c>
      <c r="E10" s="156"/>
    </row>
    <row r="11" spans="1:5" s="148" customFormat="1" ht="21.75" customHeight="1">
      <c r="A11" s="154" t="s">
        <v>207</v>
      </c>
      <c r="B11" s="154" t="s">
        <v>208</v>
      </c>
      <c r="C11" s="155">
        <f t="shared" si="0"/>
        <v>40440</v>
      </c>
      <c r="D11" s="155">
        <v>40440</v>
      </c>
      <c r="E11" s="156"/>
    </row>
    <row r="12" spans="1:5" s="148" customFormat="1" ht="21.75" customHeight="1">
      <c r="A12" s="154" t="s">
        <v>209</v>
      </c>
      <c r="B12" s="154" t="s">
        <v>210</v>
      </c>
      <c r="C12" s="155">
        <f t="shared" si="0"/>
        <v>55220</v>
      </c>
      <c r="D12" s="155">
        <v>55220</v>
      </c>
      <c r="E12" s="156"/>
    </row>
    <row r="13" spans="1:5" s="148" customFormat="1" ht="21.75" customHeight="1">
      <c r="A13" s="154" t="s">
        <v>211</v>
      </c>
      <c r="B13" s="154" t="s">
        <v>212</v>
      </c>
      <c r="C13" s="155">
        <f t="shared" si="0"/>
        <v>0</v>
      </c>
      <c r="D13" s="155"/>
      <c r="E13" s="155"/>
    </row>
    <row r="14" spans="1:5" s="148" customFormat="1" ht="21.75" customHeight="1">
      <c r="A14" s="154" t="s">
        <v>213</v>
      </c>
      <c r="B14" s="154" t="s">
        <v>214</v>
      </c>
      <c r="C14" s="155">
        <f t="shared" si="0"/>
        <v>26096</v>
      </c>
      <c r="D14" s="155">
        <v>26096</v>
      </c>
      <c r="E14" s="155"/>
    </row>
    <row r="15" spans="1:5" s="148" customFormat="1" ht="21.75" customHeight="1">
      <c r="A15" s="154" t="s">
        <v>215</v>
      </c>
      <c r="B15" s="154" t="s">
        <v>216</v>
      </c>
      <c r="C15" s="155">
        <f t="shared" si="0"/>
        <v>13048</v>
      </c>
      <c r="D15" s="155">
        <v>13048</v>
      </c>
      <c r="E15" s="155"/>
    </row>
    <row r="16" spans="1:5" s="148" customFormat="1" ht="21.75" customHeight="1">
      <c r="A16" s="154" t="s">
        <v>217</v>
      </c>
      <c r="B16" s="154" t="s">
        <v>218</v>
      </c>
      <c r="C16" s="155">
        <f t="shared" si="0"/>
        <v>12454.5</v>
      </c>
      <c r="D16" s="155">
        <v>12454.5</v>
      </c>
      <c r="E16" s="155"/>
    </row>
    <row r="17" spans="1:5" s="148" customFormat="1" ht="21.75" customHeight="1">
      <c r="A17" s="154" t="s">
        <v>219</v>
      </c>
      <c r="B17" s="154" t="s">
        <v>220</v>
      </c>
      <c r="C17" s="155">
        <f t="shared" si="0"/>
        <v>11417</v>
      </c>
      <c r="D17" s="155">
        <v>11417</v>
      </c>
      <c r="E17" s="156"/>
    </row>
    <row r="18" spans="1:5" s="148" customFormat="1" ht="21.75" customHeight="1">
      <c r="A18" s="154" t="s">
        <v>221</v>
      </c>
      <c r="B18" s="154" t="s">
        <v>222</v>
      </c>
      <c r="C18" s="155">
        <f t="shared" si="0"/>
        <v>815.5</v>
      </c>
      <c r="D18" s="155">
        <v>815.5</v>
      </c>
      <c r="E18" s="156"/>
    </row>
    <row r="19" spans="1:5" s="148" customFormat="1" ht="21.75" customHeight="1">
      <c r="A19" s="154" t="s">
        <v>223</v>
      </c>
      <c r="B19" s="154" t="s">
        <v>224</v>
      </c>
      <c r="C19" s="155">
        <f t="shared" si="0"/>
        <v>19572</v>
      </c>
      <c r="D19" s="155">
        <v>19572</v>
      </c>
      <c r="E19" s="155"/>
    </row>
    <row r="20" spans="1:5" s="148" customFormat="1" ht="21.75" customHeight="1">
      <c r="A20" s="154" t="s">
        <v>225</v>
      </c>
      <c r="B20" s="154" t="s">
        <v>131</v>
      </c>
      <c r="C20" s="155">
        <f>SUM(C21:C38)</f>
        <v>45822</v>
      </c>
      <c r="D20" s="155">
        <f>SUM(D21:D38)</f>
        <v>0</v>
      </c>
      <c r="E20" s="155">
        <f>SUM(E21:E38)</f>
        <v>45822</v>
      </c>
    </row>
    <row r="21" spans="1:5" s="148" customFormat="1" ht="21.75" customHeight="1">
      <c r="A21" s="154" t="s">
        <v>226</v>
      </c>
      <c r="B21" s="154" t="s">
        <v>227</v>
      </c>
      <c r="C21" s="155">
        <f aca="true" t="shared" si="1" ref="C21:C34">SUM(D21:E21)</f>
        <v>2570</v>
      </c>
      <c r="D21" s="155"/>
      <c r="E21" s="155">
        <v>2570</v>
      </c>
    </row>
    <row r="22" spans="1:5" s="148" customFormat="1" ht="21.75" customHeight="1">
      <c r="A22" s="154" t="s">
        <v>228</v>
      </c>
      <c r="B22" s="154" t="s">
        <v>229</v>
      </c>
      <c r="C22" s="155">
        <f t="shared" si="1"/>
        <v>300</v>
      </c>
      <c r="D22" s="155"/>
      <c r="E22" s="155">
        <v>300</v>
      </c>
    </row>
    <row r="23" spans="1:5" s="148" customFormat="1" ht="21.75" customHeight="1">
      <c r="A23" s="154" t="s">
        <v>230</v>
      </c>
      <c r="B23" s="154" t="s">
        <v>231</v>
      </c>
      <c r="C23" s="155">
        <f t="shared" si="1"/>
        <v>250</v>
      </c>
      <c r="D23" s="155"/>
      <c r="E23" s="155">
        <v>250</v>
      </c>
    </row>
    <row r="24" spans="1:5" s="148" customFormat="1" ht="21.75" customHeight="1">
      <c r="A24" s="154" t="s">
        <v>232</v>
      </c>
      <c r="B24" s="154" t="s">
        <v>233</v>
      </c>
      <c r="C24" s="155">
        <f t="shared" si="1"/>
        <v>1100</v>
      </c>
      <c r="D24" s="155"/>
      <c r="E24" s="155">
        <v>1100</v>
      </c>
    </row>
    <row r="25" spans="1:5" s="148" customFormat="1" ht="21.75" customHeight="1">
      <c r="A25" s="154" t="s">
        <v>234</v>
      </c>
      <c r="B25" s="154" t="s">
        <v>235</v>
      </c>
      <c r="C25" s="155">
        <f t="shared" si="1"/>
        <v>2860</v>
      </c>
      <c r="D25" s="155"/>
      <c r="E25" s="155">
        <v>2860</v>
      </c>
    </row>
    <row r="26" spans="1:5" s="148" customFormat="1" ht="21.75" customHeight="1">
      <c r="A26" s="154" t="s">
        <v>236</v>
      </c>
      <c r="B26" s="154" t="s">
        <v>237</v>
      </c>
      <c r="C26" s="155">
        <f t="shared" si="1"/>
        <v>200</v>
      </c>
      <c r="D26" s="155"/>
      <c r="E26" s="155">
        <v>200</v>
      </c>
    </row>
    <row r="27" spans="1:5" s="148" customFormat="1" ht="21.75" customHeight="1">
      <c r="A27" s="154" t="s">
        <v>238</v>
      </c>
      <c r="B27" s="154" t="s">
        <v>239</v>
      </c>
      <c r="C27" s="155">
        <f t="shared" si="1"/>
        <v>3700</v>
      </c>
      <c r="D27" s="155"/>
      <c r="E27" s="155">
        <v>3700</v>
      </c>
    </row>
    <row r="28" spans="1:5" s="148" customFormat="1" ht="21.75" customHeight="1">
      <c r="A28" s="154" t="s">
        <v>240</v>
      </c>
      <c r="B28" s="154" t="s">
        <v>241</v>
      </c>
      <c r="C28" s="155">
        <f t="shared" si="1"/>
        <v>600</v>
      </c>
      <c r="D28" s="155"/>
      <c r="E28" s="155">
        <v>600</v>
      </c>
    </row>
    <row r="29" spans="1:5" s="148" customFormat="1" ht="21.75" customHeight="1">
      <c r="A29" s="154" t="s">
        <v>242</v>
      </c>
      <c r="B29" s="154" t="s">
        <v>243</v>
      </c>
      <c r="C29" s="155">
        <f t="shared" si="1"/>
        <v>700</v>
      </c>
      <c r="D29" s="155"/>
      <c r="E29" s="155">
        <v>700</v>
      </c>
    </row>
    <row r="30" spans="1:5" s="148" customFormat="1" ht="21.75" customHeight="1">
      <c r="A30" s="154" t="s">
        <v>244</v>
      </c>
      <c r="B30" s="154" t="s">
        <v>245</v>
      </c>
      <c r="C30" s="155">
        <f t="shared" si="1"/>
        <v>520</v>
      </c>
      <c r="D30" s="155"/>
      <c r="E30" s="155">
        <v>520</v>
      </c>
    </row>
    <row r="31" spans="1:5" s="148" customFormat="1" ht="21.75" customHeight="1">
      <c r="A31" s="154" t="s">
        <v>246</v>
      </c>
      <c r="B31" s="154" t="s">
        <v>247</v>
      </c>
      <c r="C31" s="155">
        <f t="shared" si="1"/>
        <v>7960</v>
      </c>
      <c r="D31" s="155"/>
      <c r="E31" s="155">
        <v>7960</v>
      </c>
    </row>
    <row r="32" spans="1:5" s="148" customFormat="1" ht="21.75" customHeight="1">
      <c r="A32" s="154" t="s">
        <v>248</v>
      </c>
      <c r="B32" s="154" t="s">
        <v>170</v>
      </c>
      <c r="C32" s="155">
        <f t="shared" si="1"/>
        <v>3262</v>
      </c>
      <c r="D32" s="155"/>
      <c r="E32" s="155">
        <v>3262</v>
      </c>
    </row>
    <row r="33" spans="1:5" s="148" customFormat="1" ht="21.75" customHeight="1">
      <c r="A33" s="154" t="s">
        <v>249</v>
      </c>
      <c r="B33" s="154" t="s">
        <v>250</v>
      </c>
      <c r="C33" s="155">
        <f t="shared" si="1"/>
        <v>14400</v>
      </c>
      <c r="D33" s="155"/>
      <c r="E33" s="155">
        <v>14400</v>
      </c>
    </row>
    <row r="34" spans="1:5" s="148" customFormat="1" ht="21.75" customHeight="1">
      <c r="A34" s="154" t="s">
        <v>251</v>
      </c>
      <c r="B34" s="154" t="s">
        <v>252</v>
      </c>
      <c r="C34" s="155">
        <f t="shared" si="1"/>
        <v>7400</v>
      </c>
      <c r="D34" s="155"/>
      <c r="E34" s="155">
        <v>7400</v>
      </c>
    </row>
    <row r="35" spans="1:5" s="148" customFormat="1" ht="21.75" customHeight="1">
      <c r="A35" s="154" t="s">
        <v>253</v>
      </c>
      <c r="B35" s="154" t="s">
        <v>132</v>
      </c>
      <c r="C35" s="155">
        <f>SUM(C36:C38)</f>
        <v>0</v>
      </c>
      <c r="D35" s="155">
        <f>SUM(D36:D38)</f>
        <v>0</v>
      </c>
      <c r="E35" s="155">
        <f>SUM(E36:E38)</f>
        <v>0</v>
      </c>
    </row>
    <row r="36" spans="1:5" s="148" customFormat="1" ht="21.75" customHeight="1">
      <c r="A36" s="154" t="s">
        <v>254</v>
      </c>
      <c r="B36" s="154" t="s">
        <v>255</v>
      </c>
      <c r="C36" s="155">
        <f aca="true" t="shared" si="2" ref="C36:C38">SUM(D36:E36)</f>
        <v>0</v>
      </c>
      <c r="D36" s="155"/>
      <c r="E36" s="155"/>
    </row>
    <row r="37" spans="1:5" s="148" customFormat="1" ht="21.75" customHeight="1">
      <c r="A37" s="154" t="s">
        <v>256</v>
      </c>
      <c r="B37" s="154" t="s">
        <v>257</v>
      </c>
      <c r="C37" s="155">
        <f t="shared" si="2"/>
        <v>0</v>
      </c>
      <c r="D37" s="155"/>
      <c r="E37" s="155"/>
    </row>
    <row r="38" spans="1:5" s="148" customFormat="1" ht="21.75" customHeight="1">
      <c r="A38" s="154" t="s">
        <v>258</v>
      </c>
      <c r="B38" s="154" t="s">
        <v>259</v>
      </c>
      <c r="C38" s="155">
        <f t="shared" si="2"/>
        <v>0</v>
      </c>
      <c r="D38" s="155"/>
      <c r="E38" s="155"/>
    </row>
    <row r="39" s="148" customFormat="1" ht="14.25" customHeight="1"/>
    <row r="40" s="148" customFormat="1" ht="14.25" customHeight="1">
      <c r="B40" s="149"/>
    </row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/>
  <pageMargins left="0.75" right="0.75" top="1" bottom="1" header="0.5" footer="0.5"/>
  <pageSetup fitToWidth="0" fitToHeight="1" orientation="portrait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27"/>
      <c r="B1" s="127"/>
      <c r="C1" s="127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7"/>
      <c r="S1" s="127"/>
      <c r="T1" s="143" t="s">
        <v>260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</row>
    <row r="2" spans="1:245" ht="19.5" customHeight="1">
      <c r="A2" s="130" t="s">
        <v>261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</row>
    <row r="3" spans="1:245" ht="18" customHeight="1">
      <c r="A3" s="132"/>
      <c r="B3" s="132"/>
      <c r="C3" s="132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27"/>
      <c r="S3" s="127"/>
      <c r="T3" s="144" t="s">
        <v>9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</row>
    <row r="4" spans="1:245" ht="18" customHeight="1">
      <c r="A4" s="85" t="s">
        <v>75</v>
      </c>
      <c r="B4" s="85"/>
      <c r="C4" s="106"/>
      <c r="D4" s="91" t="s">
        <v>76</v>
      </c>
      <c r="E4" s="22" t="s">
        <v>262</v>
      </c>
      <c r="F4" s="89" t="s">
        <v>263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</row>
    <row r="5" spans="1:245" ht="15.75" customHeight="1">
      <c r="A5" s="90" t="s">
        <v>79</v>
      </c>
      <c r="B5" s="90" t="s">
        <v>80</v>
      </c>
      <c r="C5" s="91" t="s">
        <v>81</v>
      </c>
      <c r="D5" s="135"/>
      <c r="E5" s="22"/>
      <c r="F5" s="91" t="s">
        <v>88</v>
      </c>
      <c r="G5" s="136" t="s">
        <v>128</v>
      </c>
      <c r="H5" s="137"/>
      <c r="I5" s="137"/>
      <c r="J5" s="137"/>
      <c r="K5" s="141" t="s">
        <v>129</v>
      </c>
      <c r="L5" s="141"/>
      <c r="M5" s="141"/>
      <c r="N5" s="141"/>
      <c r="O5" s="141"/>
      <c r="P5" s="141"/>
      <c r="Q5" s="141"/>
      <c r="R5" s="141"/>
      <c r="S5" s="141"/>
      <c r="T5" s="141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</row>
    <row r="6" spans="1:245" ht="43.5" customHeight="1">
      <c r="A6" s="93"/>
      <c r="B6" s="93"/>
      <c r="C6" s="96"/>
      <c r="D6" s="138"/>
      <c r="E6" s="95"/>
      <c r="F6" s="96"/>
      <c r="G6" s="88" t="s">
        <v>91</v>
      </c>
      <c r="H6" s="139" t="s">
        <v>130</v>
      </c>
      <c r="I6" s="139" t="s">
        <v>131</v>
      </c>
      <c r="J6" s="139" t="s">
        <v>132</v>
      </c>
      <c r="K6" s="99" t="s">
        <v>91</v>
      </c>
      <c r="L6" s="99" t="s">
        <v>130</v>
      </c>
      <c r="M6" s="99" t="s">
        <v>131</v>
      </c>
      <c r="N6" s="99" t="s">
        <v>132</v>
      </c>
      <c r="O6" s="142" t="s">
        <v>157</v>
      </c>
      <c r="P6" s="142" t="s">
        <v>158</v>
      </c>
      <c r="Q6" s="142" t="s">
        <v>159</v>
      </c>
      <c r="R6" s="142" t="s">
        <v>160</v>
      </c>
      <c r="S6" s="95" t="s">
        <v>161</v>
      </c>
      <c r="T6" s="95" t="s">
        <v>139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</row>
    <row r="7" spans="1:245" ht="19.5" customHeight="1">
      <c r="A7" s="93" t="s">
        <v>97</v>
      </c>
      <c r="B7" s="93" t="s">
        <v>97</v>
      </c>
      <c r="C7" s="93" t="s">
        <v>97</v>
      </c>
      <c r="D7" s="93" t="s">
        <v>97</v>
      </c>
      <c r="E7" s="93" t="s">
        <v>97</v>
      </c>
      <c r="F7" s="93">
        <v>1</v>
      </c>
      <c r="G7" s="93">
        <f aca="true" t="shared" si="0" ref="G7:T7">F7+1</f>
        <v>2</v>
      </c>
      <c r="H7" s="93">
        <f t="shared" si="0"/>
        <v>3</v>
      </c>
      <c r="I7" s="93">
        <f t="shared" si="0"/>
        <v>4</v>
      </c>
      <c r="J7" s="93">
        <f t="shared" si="0"/>
        <v>5</v>
      </c>
      <c r="K7" s="93">
        <f t="shared" si="0"/>
        <v>6</v>
      </c>
      <c r="L7" s="93">
        <f t="shared" si="0"/>
        <v>7</v>
      </c>
      <c r="M7" s="93">
        <f t="shared" si="0"/>
        <v>8</v>
      </c>
      <c r="N7" s="93">
        <f t="shared" si="0"/>
        <v>9</v>
      </c>
      <c r="O7" s="93">
        <f t="shared" si="0"/>
        <v>10</v>
      </c>
      <c r="P7" s="93">
        <f t="shared" si="0"/>
        <v>11</v>
      </c>
      <c r="Q7" s="93">
        <f t="shared" si="0"/>
        <v>12</v>
      </c>
      <c r="R7" s="93">
        <f t="shared" si="0"/>
        <v>13</v>
      </c>
      <c r="S7" s="93">
        <f t="shared" si="0"/>
        <v>14</v>
      </c>
      <c r="T7" s="93">
        <f t="shared" si="0"/>
        <v>15</v>
      </c>
      <c r="U7" s="145"/>
      <c r="V7" s="146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</row>
    <row r="8" spans="1:245" ht="19.5" customHeight="1">
      <c r="A8" s="113"/>
      <c r="B8" s="114"/>
      <c r="C8" s="140"/>
      <c r="D8" s="112"/>
      <c r="E8" s="100"/>
      <c r="F8" s="108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47"/>
      <c r="V8" s="14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</row>
    <row r="9" spans="1:20" ht="19.5" customHeight="1">
      <c r="A9" s="30"/>
      <c r="B9" s="30"/>
      <c r="D9" s="30"/>
      <c r="E9" s="30"/>
      <c r="G9" s="30"/>
      <c r="I9" s="30"/>
      <c r="L9" s="30"/>
      <c r="M9" s="30"/>
      <c r="P9" s="30"/>
      <c r="Q9" s="30"/>
      <c r="R9" s="30"/>
      <c r="S9" s="30"/>
      <c r="T9" s="30"/>
    </row>
    <row r="10" spans="2:18" ht="9.75" customHeight="1">
      <c r="B10" s="30"/>
      <c r="D10" s="30"/>
      <c r="E10" s="30"/>
      <c r="G10" s="30"/>
      <c r="J10" s="30"/>
      <c r="L10" s="30"/>
      <c r="M10" s="30"/>
      <c r="N10" s="30"/>
      <c r="O10" s="30"/>
      <c r="R10" s="30"/>
    </row>
    <row r="11" spans="2:19" ht="9.75" customHeight="1">
      <c r="B11" s="30"/>
      <c r="D11" s="30"/>
      <c r="E11" s="30"/>
      <c r="P11" s="30"/>
      <c r="R11" s="30"/>
      <c r="S11" s="30"/>
    </row>
    <row r="12" spans="4:13" ht="9.75" customHeight="1">
      <c r="D12" s="30"/>
      <c r="E12" s="30"/>
      <c r="H12" s="30"/>
      <c r="I12" s="30"/>
      <c r="K12" s="30"/>
      <c r="M12" s="30"/>
    </row>
    <row r="13" spans="5:16" ht="9.75" customHeight="1">
      <c r="E13" s="30"/>
      <c r="P13" s="30"/>
    </row>
    <row r="14" spans="5:7" ht="9.75" customHeight="1">
      <c r="E14" s="30"/>
      <c r="F14" s="30"/>
      <c r="G14" s="30"/>
    </row>
    <row r="15" ht="9.75" customHeight="1">
      <c r="H15" s="30"/>
    </row>
    <row r="16" spans="6:7" ht="9.75" customHeight="1">
      <c r="F16" s="30"/>
      <c r="G16" s="30"/>
    </row>
    <row r="17" ht="12.75" customHeight="1"/>
    <row r="18" spans="6:10" ht="9.75" customHeight="1">
      <c r="F18" s="30"/>
      <c r="J18" s="30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香香大苹果</cp:lastModifiedBy>
  <dcterms:created xsi:type="dcterms:W3CDTF">2020-02-04T10:35:10Z</dcterms:created>
  <dcterms:modified xsi:type="dcterms:W3CDTF">2021-05-26T03:04:53Z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F6350C1A81B94EB89E38E4A74233AFEE</vt:lpwstr>
  </property>
</Properties>
</file>