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15"/>
  </bookViews>
  <sheets>
    <sheet name="封面" sheetId="1" r:id="rId1"/>
    <sheet name="收支1" sheetId="2" r:id="rId2"/>
    <sheet name="收入2" sheetId="3" r:id="rId3"/>
    <sheet name="支出3" sheetId="4" r:id="rId4"/>
    <sheet name="财政拨款收支总表4" sheetId="5" r:id="rId5"/>
    <sheet name="公共5" sheetId="6" r:id="rId6"/>
    <sheet name="公共6（分经济科目）" sheetId="7" r:id="rId7"/>
    <sheet name="公共7（基本支出）" sheetId="8" r:id="rId8"/>
    <sheet name="基金8" sheetId="9" r:id="rId9"/>
    <sheet name="国有9" sheetId="10" r:id="rId10"/>
    <sheet name="专户10" sheetId="11" r:id="rId11"/>
    <sheet name="上年节余结转11" sheetId="12" r:id="rId12"/>
    <sheet name="三公两费12" sheetId="13" r:id="rId13"/>
    <sheet name="政府采购13" sheetId="14" r:id="rId14"/>
    <sheet name="项目14" sheetId="15" r:id="rId15"/>
    <sheet name="2021年整体支出绩效目标申报表" sheetId="16" r:id="rId16"/>
  </sheets>
  <definedNames>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0">#N/A</definedName>
    <definedName name="_xlnm.Print_Area" localSheetId="15">#N/A</definedName>
  </definedNames>
  <calcPr fullCalcOnLoad="1"/>
</workbook>
</file>

<file path=xl/sharedStrings.xml><?xml version="1.0" encoding="utf-8"?>
<sst xmlns="http://schemas.openxmlformats.org/spreadsheetml/2006/main" count="944" uniqueCount="352">
  <si>
    <t xml:space="preserve">      2021年部门预算表（草案）</t>
  </si>
  <si>
    <t>单位名称：</t>
  </si>
  <si>
    <t>单位负责人：</t>
  </si>
  <si>
    <t>财务负责人：</t>
  </si>
  <si>
    <t>填表人：</t>
  </si>
  <si>
    <t>电话号码：</t>
  </si>
  <si>
    <t>单位地址：</t>
  </si>
  <si>
    <t>预算01表</t>
  </si>
  <si>
    <t>2021  年  收  支  预  算  总  表</t>
  </si>
  <si>
    <t>单位：元</t>
  </si>
  <si>
    <t>收            入</t>
  </si>
  <si>
    <t>支                  出</t>
  </si>
  <si>
    <t>项                    目</t>
  </si>
  <si>
    <t>2021年预算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</si>
  <si>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</si>
  <si>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</si>
  <si>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</si>
  <si>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</si>
  <si>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</si>
  <si>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</si>
  <si>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</si>
  <si>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</si>
  <si>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</si>
  <si>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</si>
  <si>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</si>
  <si>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</si>
  <si>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</si>
  <si>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</si>
  <si>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</si>
  <si>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</si>
  <si>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</si>
  <si>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</si>
  <si>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</si>
  <si>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</si>
  <si>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</si>
  <si>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</si>
  <si>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</si>
  <si>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4.债务利息及费用支出</t>
  </si>
  <si>
    <t>十、节能环保支出</t>
  </si>
  <si>
    <t xml:space="preserve">    5.资本性支出（基本建设）</t>
  </si>
  <si>
    <t>十一、城乡社区支出</t>
  </si>
  <si>
    <t xml:space="preserve">    6.资本性支出</t>
  </si>
  <si>
    <t>十二、农林水支出</t>
  </si>
  <si>
    <t xml:space="preserve">    7.对企业补助（基本建设）</t>
  </si>
  <si>
    <t>十三、交通运输支出</t>
  </si>
  <si>
    <t xml:space="preserve">    8.对企业补助</t>
  </si>
  <si>
    <t>十四、资源勘探信息等支出</t>
  </si>
  <si>
    <t xml:space="preserve">    9.对社会保障基金补助</t>
  </si>
  <si>
    <t>十五、商业服务业等支出</t>
  </si>
  <si>
    <t xml:space="preserve">    10.其他支出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</si>
  <si>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</si>
  <si>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</si>
  <si>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</si>
  <si>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</si>
  <si>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</si>
  <si>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</si>
  <si>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</si>
  <si>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</si>
  <si>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</si>
  <si>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</si>
  <si>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</si>
  <si>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</si>
  <si>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</si>
  <si>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</si>
  <si>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</si>
  <si>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</si>
  <si>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</si>
  <si>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</si>
  <si>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</si>
  <si>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</si>
  <si>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</si>
  <si>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</si>
  <si>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</si>
  <si>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</si>
  <si>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2021年收入预算总表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</si>
  <si>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</si>
  <si>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</si>
  <si>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</si>
  <si>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</si>
  <si>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</si>
  <si>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</si>
  <si>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</si>
  <si>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</si>
  <si>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</si>
  <si>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</si>
  <si>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</si>
  <si>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</si>
  <si>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</si>
  <si>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</si>
  <si>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</si>
  <si>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</si>
  <si>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</si>
  <si>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</si>
  <si>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</si>
  <si>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</si>
  <si>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</si>
  <si>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</si>
  <si>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</si>
  <si>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102</t>
  </si>
  <si>
    <t>行政政法-街道办事处</t>
  </si>
  <si>
    <t xml:space="preserve">  102006</t>
  </si>
  <si>
    <t xml:space="preserve">  柳州市城中区静兰街道办事处</t>
  </si>
  <si>
    <t>201</t>
  </si>
  <si>
    <t>03</t>
  </si>
  <si>
    <t>01</t>
  </si>
  <si>
    <t xml:space="preserve">          </t>
  </si>
  <si>
    <t xml:space="preserve">    行政运行</t>
  </si>
  <si>
    <t>02</t>
  </si>
  <si>
    <t xml:space="preserve">    一般行政管理事务</t>
  </si>
  <si>
    <t>208</t>
  </si>
  <si>
    <t>05</t>
  </si>
  <si>
    <t xml:space="preserve">    行政单位离退休</t>
  </si>
  <si>
    <t xml:space="preserve">    机关事业单位基本养老保险缴费支出</t>
  </si>
  <si>
    <t>06</t>
  </si>
  <si>
    <t xml:space="preserve">    机关事业单位职业年金缴费支出</t>
  </si>
  <si>
    <t>210</t>
  </si>
  <si>
    <t>11</t>
  </si>
  <si>
    <t xml:space="preserve">    行政单位医疗</t>
  </si>
  <si>
    <t xml:space="preserve">    公务员医疗补助</t>
  </si>
  <si>
    <t>221</t>
  </si>
  <si>
    <t xml:space="preserve">    住房公积金</t>
  </si>
  <si>
    <t xml:space="preserve">                                </t>
  </si>
  <si>
    <t>预算03表</t>
  </si>
  <si>
    <t>2021年支出预算总表</t>
  </si>
  <si>
    <t>单位名称                        (功能分类科目名称)</t>
  </si>
  <si>
    <t>基本支出</t>
  </si>
  <si>
    <t>项目支出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</si>
  <si>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</si>
  <si>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</si>
  <si>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</si>
  <si>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</si>
  <si>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</si>
  <si>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</si>
  <si>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</si>
  <si>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</si>
  <si>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</si>
  <si>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</si>
  <si>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柳州市城中区静兰街道办事处</t>
  </si>
  <si>
    <t xml:space="preserve">  行政运行</t>
  </si>
  <si>
    <t xml:space="preserve">  一般行政管理事务</t>
  </si>
  <si>
    <t xml:space="preserve">  行政单位离退休</t>
  </si>
  <si>
    <t xml:space="preserve">  机关事业单位基本养老保险缴费支出</t>
  </si>
  <si>
    <t xml:space="preserve">  机关事业单位职业年金缴费支出</t>
  </si>
  <si>
    <t xml:space="preserve">  行政单位医疗</t>
  </si>
  <si>
    <t xml:space="preserve">  公务员医疗补助</t>
  </si>
  <si>
    <t xml:space="preserve">  住房公积金</t>
  </si>
  <si>
    <t>预算04表</t>
  </si>
  <si>
    <t>收入数</t>
  </si>
  <si>
    <t>项目（按支出功能科目分类）</t>
  </si>
  <si>
    <t>一般公共预算拨款</t>
  </si>
  <si>
    <t>四、上年结余(结转)收入</t>
  </si>
  <si>
    <t>预算05表</t>
  </si>
  <si>
    <t>2021年一般公共预算资金支出预算表</t>
  </si>
  <si>
    <t>单位名称（功能分类科目名称）</t>
  </si>
  <si>
    <t>对企事业单位的补贴</t>
  </si>
  <si>
    <t>转移性支出</t>
  </si>
  <si>
    <t>债务利息支出</t>
  </si>
  <si>
    <t>基本建设支出</t>
  </si>
  <si>
    <t>其他资本性支出</t>
  </si>
  <si>
    <t>预算06表</t>
  </si>
  <si>
    <t>单位名称</t>
  </si>
  <si>
    <t>科目名称</t>
  </si>
  <si>
    <t>定额公用经费</t>
  </si>
  <si>
    <t xml:space="preserve">    102006</t>
  </si>
  <si>
    <t xml:space="preserve">  定额公用经费</t>
  </si>
  <si>
    <t>工会经费</t>
  </si>
  <si>
    <t xml:space="preserve">  工会经费</t>
  </si>
  <si>
    <t>工伤保险</t>
  </si>
  <si>
    <t xml:space="preserve">  工伤保险</t>
  </si>
  <si>
    <t>工资性支出（财政统发）</t>
  </si>
  <si>
    <t xml:space="preserve">  工资性支出（财政统发）</t>
  </si>
  <si>
    <t>公务交通补贴</t>
  </si>
  <si>
    <t xml:space="preserve">  公务交通补贴</t>
  </si>
  <si>
    <t>公务员医疗补助</t>
  </si>
  <si>
    <t>伙食补助</t>
  </si>
  <si>
    <t xml:space="preserve">  伙食补助</t>
  </si>
  <si>
    <t>绩效工资</t>
  </si>
  <si>
    <t xml:space="preserve">  绩效工资</t>
  </si>
  <si>
    <t>奖励金</t>
  </si>
  <si>
    <t xml:space="preserve">  奖励金</t>
  </si>
  <si>
    <t>离退休公用经费</t>
  </si>
  <si>
    <t xml:space="preserve">  离退休公用经费</t>
  </si>
  <si>
    <t>离退休物业补贴</t>
  </si>
  <si>
    <t xml:space="preserve">  离退休物业补贴</t>
  </si>
  <si>
    <t>离退休支出（财政统发）</t>
  </si>
  <si>
    <t xml:space="preserve">  离退休支出（财政统发）</t>
  </si>
  <si>
    <t>失业保险</t>
  </si>
  <si>
    <t xml:space="preserve">  失业保险</t>
  </si>
  <si>
    <t>通信补贴</t>
  </si>
  <si>
    <t xml:space="preserve">  通信补贴</t>
  </si>
  <si>
    <t>养老保险</t>
  </si>
  <si>
    <t xml:space="preserve">  养老保险</t>
  </si>
  <si>
    <t>一般项目支出</t>
  </si>
  <si>
    <t xml:space="preserve">  一般项目支出</t>
  </si>
  <si>
    <t>医疗保险</t>
  </si>
  <si>
    <t xml:space="preserve">  医疗保险</t>
  </si>
  <si>
    <t>在职物业补贴</t>
  </si>
  <si>
    <t xml:space="preserve">  在职物业补贴</t>
  </si>
  <si>
    <t>职业年金</t>
  </si>
  <si>
    <t xml:space="preserve">  职业年金</t>
  </si>
  <si>
    <t>住房公积金（在职）</t>
  </si>
  <si>
    <t xml:space="preserve">  住房公积金（在职）</t>
  </si>
  <si>
    <t>一般公共预算基本支出表（按经济科目分类）</t>
  </si>
  <si>
    <t>部门（科目）编码</t>
  </si>
  <si>
    <t>部门（科目）名称</t>
  </si>
  <si>
    <t>人员经费</t>
  </si>
  <si>
    <t>公用经费</t>
  </si>
  <si>
    <t>汇总</t>
  </si>
  <si>
    <t>301</t>
  </si>
  <si>
    <t>30101</t>
  </si>
  <si>
    <t>基本工资</t>
  </si>
  <si>
    <t>30102</t>
  </si>
  <si>
    <t>津贴补贴</t>
  </si>
  <si>
    <t>30103</t>
  </si>
  <si>
    <t>奖金</t>
  </si>
  <si>
    <t>30107</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</si>
  <si>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</si>
  <si>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</si>
  <si>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</si>
  <si>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</si>
  <si>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</si>
  <si>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</si>
  <si>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</si>
  <si>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</si>
  <si>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</si>
  <si>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</si>
  <si>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</si>
  <si>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</si>
  <si>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302</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</si>
  <si>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</si>
  <si>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</si>
  <si>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</si>
  <si>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</si>
  <si>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</si>
  <si>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</si>
  <si>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</si>
  <si>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</si>
  <si>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</si>
  <si>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</si>
  <si>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</si>
  <si>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</si>
  <si>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</si>
  <si>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</si>
  <si>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</si>
  <si>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</si>
  <si>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</si>
  <si>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</si>
  <si>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</si>
  <si>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</si>
  <si>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</si>
  <si>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</si>
  <si>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30228</t>
  </si>
  <si>
    <t>30239</t>
  </si>
  <si>
    <t>其他交通费用</t>
  </si>
  <si>
    <t>30299</t>
  </si>
  <si>
    <t>其他商品和服务支出</t>
  </si>
  <si>
    <t>303</t>
  </si>
  <si>
    <t>30301</t>
  </si>
  <si>
    <t>离休费</t>
  </si>
  <si>
    <t>30302</t>
  </si>
  <si>
    <t>退休费</t>
  </si>
  <si>
    <t>30307</t>
  </si>
  <si>
    <t>医疗费补助</t>
  </si>
  <si>
    <t>预算08表</t>
  </si>
  <si>
    <t>2021年政府性基金收入支出预算表</t>
  </si>
  <si>
    <t>单位名称(功能分类科目名称）</t>
  </si>
  <si>
    <t>政府性基金收入安排的资金</t>
  </si>
  <si>
    <t>预算09表</t>
  </si>
  <si>
    <t>2021年国有资本经营收入支出预算表</t>
  </si>
  <si>
    <t>国有资本经营收入安排的资金</t>
  </si>
  <si>
    <t>预算10表</t>
  </si>
  <si>
    <t>2021年纳入财政专户管理的收入支出预算表</t>
  </si>
  <si>
    <t>预算11表</t>
  </si>
  <si>
    <t>上年节余（结转）收入支出预算表</t>
  </si>
  <si>
    <t>上年节余（结转）收入安排的资金</t>
  </si>
  <si>
    <t>预算12表</t>
  </si>
  <si>
    <t>一般公共预算拨款“三公”经费、会议费和培训费支出预算表</t>
  </si>
  <si>
    <t>项                           目</t>
  </si>
  <si>
    <t>2020年预算</t>
  </si>
  <si>
    <t>增减比例</t>
  </si>
  <si>
    <t>合             计</t>
  </si>
  <si>
    <t>一、因公出国（境）费</t>
  </si>
  <si>
    <t>二、公务接待费</t>
  </si>
  <si>
    <t>三、公务用车费</t>
  </si>
  <si>
    <t xml:space="preserve">   1.公务用车运行费</t>
  </si>
  <si>
    <t xml:space="preserve">   2.公务用车购置费</t>
  </si>
  <si>
    <t>四、会议费</t>
  </si>
  <si>
    <t>五、培训费</t>
  </si>
  <si>
    <t>预算13表</t>
  </si>
  <si>
    <t>政府采购预算明细表</t>
  </si>
  <si>
    <t>采购单位</t>
  </si>
  <si>
    <t>采购目录</t>
  </si>
  <si>
    <t>采购数量</t>
  </si>
  <si>
    <t>采购单价</t>
  </si>
  <si>
    <t>采购资金来源</t>
  </si>
  <si>
    <t>102006</t>
  </si>
  <si>
    <t>1A02010104</t>
  </si>
  <si>
    <t>1A02010105</t>
  </si>
  <si>
    <t>1A0201060101</t>
  </si>
  <si>
    <t>1A0201060901</t>
  </si>
  <si>
    <t>1A02021101</t>
  </si>
  <si>
    <t>1A0206180203</t>
  </si>
  <si>
    <t>1A06</t>
  </si>
  <si>
    <t>1A090101</t>
  </si>
  <si>
    <t>1C081401</t>
  </si>
  <si>
    <t>预算14表</t>
  </si>
  <si>
    <t>项目支出预算表</t>
  </si>
  <si>
    <t>单位代码          (功能分类科目名称)</t>
  </si>
  <si>
    <t>项目单位</t>
  </si>
  <si>
    <t>柳州市城中区部门（单位）整体支出绩效目标申报表</t>
  </si>
  <si>
    <t>（2021年度）</t>
  </si>
  <si>
    <t>部门(单位)名称(盖章)：柳州市城中区静兰街道办事处</t>
  </si>
  <si>
    <t>部门（单位）名称</t>
  </si>
  <si>
    <t>单位编码</t>
  </si>
  <si>
    <t>部门（单位）预算安排资金</t>
  </si>
  <si>
    <t>合计(元)</t>
  </si>
  <si>
    <t xml:space="preserve">    其中：一般公共预算</t>
  </si>
  <si>
    <t xml:space="preserve">          政府性基金</t>
  </si>
  <si>
    <t xml:space="preserve">          国有资本经营预算</t>
  </si>
  <si>
    <t>年度政府采购预算资金</t>
  </si>
  <si>
    <t>部门（单位）职能概述（逐条填写，每条控制在150字内）</t>
  </si>
  <si>
    <t>静兰街道办事处是城中区人民政府的派出机构，主要职责是在区委、区政府的指导下开展工作，完成上级部门交办的各项任务：1、贯彻执行上级的决定、命令和政策，结合本辖区实际，制订工作计划、措施，并组织实施；2、负责辖区的社会管理工作，加强社会治安综合治理、维护社会稳定，做好辖区人口计划生育、司法、民政、信访、安全生产监督等服务工作；3、负责辖区内的环境卫生工作，给群众一个良好的生活环境；4、发展街道经济，促进辖区经济发展。</t>
  </si>
  <si>
    <t>部门（单位）整体支出年度绩效目标（逐条填写，与部门、单位职能对应）</t>
  </si>
  <si>
    <t>1、经济事务办公室主要目标是在上级部门的指导下完成区政府制定的经济任务增长量指标，如固定资产投资完成率；2、财务办公室主要目标是在上级财政的指导下完成年度预算编审，完成区政府下达的年度支出任务，为办事处正常工作提供财力保障；3、政务大厅主要目标是为群众服务，完成各项办证工作；4、社会事务办公室主要目标实施美丽乡村建设及辖区卫生工作，改善辖区环境面貌。</t>
  </si>
  <si>
    <t>年度绩效指标</t>
  </si>
  <si>
    <t>一级指标</t>
  </si>
  <si>
    <t>二级指标</t>
  </si>
  <si>
    <t>三级指标</t>
  </si>
  <si>
    <t>指标值</t>
  </si>
  <si>
    <t>产出指标</t>
  </si>
  <si>
    <t>数量指标</t>
  </si>
  <si>
    <t>公共财政预算支出进度按每季度的支出进度进行考核，完成全年任务得满分20分</t>
  </si>
  <si>
    <t>公共财政预算支出进度按每季度的支出进度进行考核，完成全年任务得20分，每低2个百分点扣1分，扣完为止。</t>
  </si>
  <si>
    <t>5006138.63</t>
  </si>
  <si>
    <t>0</t>
  </si>
  <si>
    <t>单位显示编码</t>
  </si>
  <si>
    <t>质量指标</t>
  </si>
  <si>
    <t>正确编制2021－2023年中期财政规划得10分，按时上报2021－2023年中期财政规划得10分，总分20分</t>
  </si>
  <si>
    <t>正确编制2021－2023年中期财政规划得10分，每处错误扣1分，扣完为止；按时上报2021－2023年中期财政规划得10分，每迟交1天扣1分，扣完为止。</t>
  </si>
  <si>
    <t>成本指标</t>
  </si>
  <si>
    <t>政府采购项目主要经费均控制在申报预算金额以内，无违规操作。</t>
  </si>
  <si>
    <t>满分10分，每少15%扣1分，完成了不得低于70%。</t>
  </si>
  <si>
    <t>效益指标</t>
  </si>
  <si>
    <t>经济效益指标</t>
  </si>
  <si>
    <t>固定资产投资完成区府下达的2021年度工作目标任务完成率＝实际完成任务量/目标任务量x100%</t>
  </si>
  <si>
    <t>满分10分，完成率低于80%不得分</t>
  </si>
  <si>
    <t>社会效益指标</t>
  </si>
  <si>
    <t>为辖区群众做好服务工作，本单位政务服务大厅各项工作办证完结率＝（符合政策办证本数/符合政策申报本数）x100%</t>
  </si>
  <si>
    <t>达到目标值得20分，未达到目标值的每减少4个百分点扣1分，扣完为止。</t>
  </si>
  <si>
    <t>生态效益指标</t>
  </si>
  <si>
    <t>实施数字城管建设工作，改善辖区环境面貌按时结案率＝(按时结案数/应结案数)x100%</t>
  </si>
  <si>
    <t>说明：检索数据后，导出电子表格，在电子表格中录入职能和年度目标，再打印。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</si>
</sst>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00"/>
    <numFmt numFmtId="181" formatCode="#,##0.0_ "/>
    <numFmt numFmtId="182" formatCode="00"/>
    <numFmt numFmtId="183" formatCode="#\ ??/??"/>
    <numFmt numFmtId="184" formatCode="* #,##0.00;* \-#,##0.00;* &quot;&quot;??;@"/>
    <numFmt numFmtId="185" formatCode="#\ ?/?"/>
  </numFmts>
  <fonts count="58">
    <font>
      <sz val="9"/>
      <name val="宋体"/>
      <family val="0"/>
    </font>
    <font>
      <sz val="11"/>
      <name val="宋体"/>
      <family val="0"/>
    </font>
    <font>
      <b/>
      <sz val="18"/>
      <name val="宋体"/>
      <family val="0"/>
    </font>
    <font>
      <b/>
      <sz val="9"/>
      <name val="宋体"/>
      <family val="0"/>
    </font>
    <font>
      <b/>
      <sz val="12"/>
      <name val="宋体"/>
      <family val="0"/>
    </font>
    <font>
      <sz val="9"/>
      <color indexed="9"/>
      <name val="宋体"/>
      <family val="0"/>
    </font>
    <font>
      <sz val="10"/>
      <name val="宋体"/>
      <family val="0"/>
    </font>
    <font>
      <b/>
      <sz val="16"/>
      <name val="宋体"/>
      <family val="0"/>
    </font>
    <font>
      <b/>
      <sz val="14"/>
      <name val="宋体"/>
      <family val="0"/>
    </font>
    <font>
      <sz val="10"/>
      <color indexed="8"/>
      <name val="宋体"/>
      <family val="0"/>
    </font>
    <font>
      <sz val="9"/>
      <name val="SimSun"/>
      <family val="0"/>
    </font>
    <font>
      <b/>
      <sz val="15"/>
      <name val="SimSun"/>
      <family val="0"/>
    </font>
    <font>
      <b/>
      <sz val="9"/>
      <name val="SimSun"/>
      <family val="0"/>
    </font>
    <font>
      <sz val="11"/>
      <color indexed="8"/>
      <name val="宋体"/>
      <family val="0"/>
    </font>
    <font>
      <b/>
      <sz val="10"/>
      <name val="宋体"/>
      <family val="0"/>
    </font>
    <font>
      <sz val="10"/>
      <name val="Times New Roman"/>
      <family val="1"/>
    </font>
    <font>
      <sz val="10"/>
      <name val="Arial"/>
      <family val="2"/>
    </font>
    <font>
      <sz val="48"/>
      <name val="宋体"/>
      <family val="0"/>
    </font>
    <font>
      <sz val="12"/>
      <name val="宋体"/>
      <family val="0"/>
    </font>
    <font>
      <sz val="11"/>
      <color indexed="62"/>
      <name val="宋体"/>
      <family val="0"/>
    </font>
    <font>
      <sz val="11"/>
      <color indexed="9"/>
      <name val="宋体"/>
      <family val="0"/>
    </font>
    <font>
      <b/>
      <sz val="10"/>
      <name val="Arial"/>
      <family val="2"/>
    </font>
    <font>
      <sz val="11"/>
      <color indexed="53"/>
      <name val="宋体"/>
      <family val="0"/>
    </font>
    <font>
      <sz val="11"/>
      <color indexed="16"/>
      <name val="宋体"/>
      <family val="0"/>
    </font>
    <font>
      <b/>
      <sz val="11"/>
      <color indexed="63"/>
      <name val="宋体"/>
      <family val="0"/>
    </font>
    <font>
      <b/>
      <sz val="11"/>
      <color indexed="54"/>
      <name val="宋体"/>
      <family val="0"/>
    </font>
    <font>
      <u val="single"/>
      <sz val="11"/>
      <color indexed="12"/>
      <name val="宋体"/>
      <family val="0"/>
    </font>
    <font>
      <b/>
      <sz val="15"/>
      <color indexed="54"/>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21" fillId="0" borderId="0" applyFont="0" applyFill="0" applyBorder="0" applyAlignment="0" applyProtection="0"/>
    <xf numFmtId="178" fontId="21"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21"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21"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237">
    <xf numFmtId="0" fontId="0" fillId="0" borderId="0" xfId="0" applyAlignment="1">
      <alignment/>
    </xf>
    <xf numFmtId="0" fontId="0" fillId="0" borderId="0" xfId="0" applyFill="1" applyAlignment="1">
      <alignment/>
    </xf>
    <xf numFmtId="0" fontId="2"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4"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Fill="1" applyAlignment="1">
      <alignment horizontal="left" vertical="center"/>
    </xf>
    <xf numFmtId="0" fontId="0" fillId="0" borderId="9" xfId="0" applyFill="1" applyBorder="1" applyAlignment="1">
      <alignment horizontal="center" vertical="center"/>
    </xf>
    <xf numFmtId="0" fontId="0" fillId="0" borderId="10" xfId="0" applyBorder="1" applyAlignment="1">
      <alignment horizontal="centerContinuous" vertical="center"/>
    </xf>
    <xf numFmtId="0" fontId="0" fillId="0" borderId="10" xfId="0" applyBorder="1" applyAlignment="1">
      <alignment horizontal="centerContinuous"/>
    </xf>
    <xf numFmtId="0" fontId="0" fillId="0" borderId="11" xfId="0" applyFill="1" applyBorder="1" applyAlignment="1">
      <alignment horizontal="center" vertical="center"/>
    </xf>
    <xf numFmtId="0" fontId="0" fillId="0" borderId="10" xfId="0" applyBorder="1" applyAlignment="1">
      <alignment horizontal="center" vertical="center"/>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0" fillId="0" borderId="11" xfId="0" applyNumberFormat="1" applyFont="1" applyFill="1" applyBorder="1" applyAlignment="1" applyProtection="1">
      <alignment vertical="center"/>
      <protection/>
    </xf>
    <xf numFmtId="4" fontId="0" fillId="0" borderId="14" xfId="0" applyNumberFormat="1" applyFont="1" applyFill="1" applyBorder="1" applyAlignment="1" applyProtection="1">
      <alignment horizontal="right" vertical="center"/>
      <protection/>
    </xf>
    <xf numFmtId="180" fontId="0" fillId="0" borderId="0" xfId="0" applyNumberFormat="1" applyFont="1" applyFill="1" applyAlignment="1" applyProtection="1">
      <alignment/>
      <protection/>
    </xf>
    <xf numFmtId="0" fontId="0" fillId="0" borderId="15" xfId="0" applyNumberFormat="1" applyFont="1" applyFill="1" applyBorder="1" applyAlignment="1" applyProtection="1">
      <alignment horizontal="left" vertical="center"/>
      <protection/>
    </xf>
    <xf numFmtId="4" fontId="0" fillId="0" borderId="16" xfId="0" applyNumberFormat="1" applyFont="1" applyFill="1" applyBorder="1" applyAlignment="1" applyProtection="1">
      <alignment horizontal="right" vertical="center"/>
      <protection/>
    </xf>
    <xf numFmtId="4" fontId="0" fillId="0" borderId="17" xfId="0" applyNumberFormat="1" applyFont="1" applyFill="1" applyBorder="1" applyAlignment="1" applyProtection="1">
      <alignment horizontal="right" vertical="center"/>
      <protection/>
    </xf>
    <xf numFmtId="0" fontId="0" fillId="0" borderId="12" xfId="0" applyFill="1" applyBorder="1" applyAlignment="1">
      <alignment horizontal="center" vertical="center"/>
    </xf>
    <xf numFmtId="0" fontId="0" fillId="0" borderId="10" xfId="0" applyNumberFormat="1" applyFont="1" applyFill="1" applyBorder="1" applyAlignment="1" applyProtection="1">
      <alignment horizontal="left"/>
      <protection/>
    </xf>
    <xf numFmtId="0" fontId="0" fillId="0" borderId="12" xfId="0" applyNumberFormat="1" applyFont="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left" vertical="center" wrapText="1"/>
      <protection/>
    </xf>
    <xf numFmtId="0" fontId="0" fillId="0" borderId="20"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left" vertical="center" wrapText="1"/>
      <protection/>
    </xf>
    <xf numFmtId="0" fontId="0" fillId="0" borderId="16"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center" vertical="center" wrapText="1"/>
    </xf>
    <xf numFmtId="49" fontId="0" fillId="0" borderId="21"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0" xfId="0" applyNumberFormat="1" applyFont="1" applyFill="1" applyAlignment="1" applyProtection="1">
      <alignment horizontal="left" vertical="center" wrapText="1"/>
      <protection/>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49" fontId="5" fillId="33" borderId="0" xfId="0" applyNumberFormat="1" applyFont="1" applyFill="1" applyAlignment="1" applyProtection="1">
      <alignment horizontal="left" vertical="center" wrapText="1"/>
      <protection/>
    </xf>
    <xf numFmtId="4" fontId="0" fillId="0" borderId="0" xfId="0" applyNumberFormat="1" applyFont="1" applyFill="1" applyAlignment="1" applyProtection="1">
      <alignment horizontal="center" vertical="center" wrapText="1"/>
      <protection/>
    </xf>
    <xf numFmtId="0" fontId="6" fillId="0" borderId="0" xfId="0" applyFont="1" applyFill="1" applyAlignment="1">
      <alignment horizontal="center" vertical="center"/>
    </xf>
    <xf numFmtId="0" fontId="6"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181" fontId="6" fillId="0" borderId="0" xfId="0" applyNumberFormat="1" applyFont="1" applyFill="1" applyAlignment="1" applyProtection="1">
      <alignment horizontal="right" vertical="center"/>
      <protection/>
    </xf>
    <xf numFmtId="182" fontId="2" fillId="0" borderId="0" xfId="0" applyNumberFormat="1" applyFont="1" applyFill="1" applyAlignment="1" applyProtection="1">
      <alignment horizontal="centerContinuous" vertical="center"/>
      <protection/>
    </xf>
    <xf numFmtId="182" fontId="7" fillId="0" borderId="0" xfId="0" applyNumberFormat="1" applyFont="1" applyFill="1" applyAlignment="1" applyProtection="1">
      <alignment horizontal="centerContinuous" vertical="center"/>
      <protection/>
    </xf>
    <xf numFmtId="182" fontId="8" fillId="0" borderId="0" xfId="0" applyNumberFormat="1" applyFont="1" applyFill="1" applyAlignment="1" applyProtection="1">
      <alignment horizontal="centerContinuous" vertical="center"/>
      <protection/>
    </xf>
    <xf numFmtId="0" fontId="6" fillId="0" borderId="0" xfId="0" applyFont="1" applyFill="1" applyAlignment="1">
      <alignment vertical="center"/>
    </xf>
    <xf numFmtId="181" fontId="6" fillId="0" borderId="0" xfId="0" applyNumberFormat="1" applyFont="1" applyFill="1" applyAlignment="1" applyProtection="1">
      <alignment horizontal="right" vertical="center" wrapText="1"/>
      <protection/>
    </xf>
    <xf numFmtId="0" fontId="6" fillId="0" borderId="15" xfId="0" applyNumberFormat="1" applyFont="1" applyFill="1" applyBorder="1" applyAlignment="1" applyProtection="1">
      <alignment horizontal="centerContinuous" vertical="center"/>
      <protection/>
    </xf>
    <xf numFmtId="0" fontId="6" fillId="0" borderId="9"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Font="1" applyFill="1" applyBorder="1" applyAlignment="1">
      <alignment horizontal="center" vertical="center"/>
    </xf>
    <xf numFmtId="0" fontId="9" fillId="0" borderId="15"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wrapText="1"/>
    </xf>
    <xf numFmtId="49" fontId="6" fillId="0" borderId="12"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center" wrapText="1"/>
      <protection/>
    </xf>
    <xf numFmtId="49" fontId="6" fillId="0" borderId="21" xfId="0" applyNumberFormat="1" applyFont="1" applyFill="1" applyBorder="1" applyAlignment="1" applyProtection="1">
      <alignment horizontal="left" vertical="center" wrapText="1"/>
      <protection/>
    </xf>
    <xf numFmtId="4" fontId="6" fillId="0" borderId="16" xfId="0" applyNumberFormat="1" applyFont="1" applyFill="1" applyBorder="1" applyAlignment="1" applyProtection="1">
      <alignment horizontal="right" vertical="center" wrapText="1"/>
      <protection/>
    </xf>
    <xf numFmtId="4" fontId="6" fillId="0" borderId="21" xfId="0" applyNumberFormat="1" applyFont="1" applyFill="1" applyBorder="1" applyAlignment="1" applyProtection="1">
      <alignment horizontal="right" vertical="center" wrapText="1"/>
      <protection/>
    </xf>
    <xf numFmtId="0" fontId="6" fillId="0" borderId="0" xfId="0" applyFont="1" applyFill="1" applyAlignment="1">
      <alignment horizontal="centerContinuous" vertical="center"/>
    </xf>
    <xf numFmtId="0" fontId="6" fillId="0" borderId="10" xfId="0" applyNumberFormat="1" applyFont="1" applyFill="1" applyBorder="1" applyAlignment="1" applyProtection="1">
      <alignment horizontal="centerContinuous" vertical="center"/>
      <protection/>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pplyProtection="1">
      <alignment horizontal="right" vertical="center" wrapText="1"/>
      <protection/>
    </xf>
    <xf numFmtId="0" fontId="6" fillId="0" borderId="16"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6" fillId="0" borderId="12" xfId="0" applyNumberFormat="1" applyFont="1" applyFill="1" applyBorder="1" applyAlignment="1" applyProtection="1">
      <alignment horizontal="left" vertical="center"/>
      <protection/>
    </xf>
    <xf numFmtId="49" fontId="6" fillId="0" borderId="10" xfId="0" applyNumberFormat="1" applyFont="1" applyFill="1" applyBorder="1" applyAlignment="1" applyProtection="1">
      <alignment horizontal="left" vertical="center"/>
      <protection/>
    </xf>
    <xf numFmtId="49" fontId="6" fillId="0" borderId="16" xfId="0" applyNumberFormat="1" applyFont="1" applyFill="1" applyBorder="1" applyAlignment="1" applyProtection="1">
      <alignment horizontal="left" vertical="center"/>
      <protection/>
    </xf>
    <xf numFmtId="183" fontId="6" fillId="0" borderId="16" xfId="0" applyNumberFormat="1" applyFont="1" applyFill="1" applyBorder="1" applyAlignment="1" applyProtection="1">
      <alignment horizontal="left" vertical="center" wrapText="1"/>
      <protection/>
    </xf>
    <xf numFmtId="3" fontId="6" fillId="0" borderId="12" xfId="0"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right" vertical="center" wrapText="1"/>
      <protection/>
    </xf>
    <xf numFmtId="4" fontId="6" fillId="0" borderId="12" xfId="0" applyNumberFormat="1" applyFont="1" applyFill="1" applyBorder="1" applyAlignment="1" applyProtection="1">
      <alignment horizontal="right" vertical="center" wrapText="1"/>
      <protection/>
    </xf>
    <xf numFmtId="0" fontId="6" fillId="0" borderId="17" xfId="0" applyNumberFormat="1" applyFont="1" applyFill="1" applyBorder="1" applyAlignment="1">
      <alignment horizontal="center" vertical="center" wrapText="1"/>
    </xf>
    <xf numFmtId="0" fontId="6" fillId="0" borderId="0" xfId="0" applyFont="1" applyAlignment="1">
      <alignment/>
    </xf>
    <xf numFmtId="0" fontId="6" fillId="0" borderId="0" xfId="0" applyFont="1" applyAlignment="1">
      <alignment horizontal="right"/>
    </xf>
    <xf numFmtId="0" fontId="6" fillId="0" borderId="12" xfId="0" applyFont="1" applyBorder="1" applyAlignment="1">
      <alignment horizontal="center" vertical="center"/>
    </xf>
    <xf numFmtId="4" fontId="6" fillId="0" borderId="10" xfId="0" applyNumberFormat="1" applyFont="1" applyFill="1" applyBorder="1" applyAlignment="1">
      <alignment horizontal="right" vertical="center"/>
    </xf>
    <xf numFmtId="4" fontId="6" fillId="0" borderId="10" xfId="0" applyNumberFormat="1" applyFont="1" applyBorder="1" applyAlignment="1">
      <alignment horizontal="right" vertical="center"/>
    </xf>
    <xf numFmtId="10" fontId="0" fillId="0" borderId="10" xfId="0" applyNumberFormat="1" applyBorder="1" applyAlignment="1">
      <alignment horizontal="right" vertical="center"/>
    </xf>
    <xf numFmtId="0" fontId="6" fillId="0" borderId="12" xfId="0" applyNumberFormat="1" applyFont="1" applyFill="1" applyBorder="1" applyAlignment="1" applyProtection="1">
      <alignment vertical="center" wrapText="1"/>
      <protection/>
    </xf>
    <xf numFmtId="4" fontId="6" fillId="0" borderId="10" xfId="0" applyNumberFormat="1" applyFont="1" applyFill="1" applyBorder="1" applyAlignment="1" applyProtection="1">
      <alignment horizontal="right" vertical="center"/>
      <protection/>
    </xf>
    <xf numFmtId="41" fontId="6" fillId="0" borderId="0" xfId="0" applyNumberFormat="1" applyFont="1" applyFill="1" applyAlignment="1">
      <alignment horizontal="center" vertical="center"/>
    </xf>
    <xf numFmtId="49" fontId="6" fillId="0" borderId="0"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184" fontId="2" fillId="0" borderId="0" xfId="0" applyNumberFormat="1" applyFont="1" applyFill="1" applyBorder="1" applyAlignment="1">
      <alignment horizontal="centerContinuous" vertical="center"/>
    </xf>
    <xf numFmtId="184" fontId="7" fillId="0" borderId="0" xfId="0" applyNumberFormat="1" applyFont="1" applyFill="1" applyBorder="1" applyAlignment="1">
      <alignment horizontal="centerContinuous" vertical="center"/>
    </xf>
    <xf numFmtId="41" fontId="6" fillId="0" borderId="0" xfId="0" applyNumberFormat="1" applyFont="1" applyFill="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right" vertical="center"/>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lignment horizontal="centerContinuous" vertical="center"/>
    </xf>
    <xf numFmtId="0" fontId="6" fillId="0" borderId="10" xfId="0" applyNumberFormat="1" applyFont="1" applyFill="1" applyBorder="1" applyAlignment="1">
      <alignment horizontal="centerContinuous" vertical="center"/>
    </xf>
    <xf numFmtId="0" fontId="6" fillId="0" borderId="17" xfId="0" applyNumberFormat="1" applyFont="1" applyFill="1" applyBorder="1" applyAlignment="1" applyProtection="1">
      <alignment horizontal="center" vertical="center"/>
      <protection/>
    </xf>
    <xf numFmtId="0" fontId="6" fillId="0" borderId="14" xfId="0" applyNumberFormat="1" applyFont="1" applyFill="1" applyBorder="1" applyAlignment="1">
      <alignment horizontal="center" vertical="center" wrapText="1"/>
    </xf>
    <xf numFmtId="49" fontId="6" fillId="0" borderId="21" xfId="0" applyNumberFormat="1" applyFont="1" applyFill="1" applyBorder="1" applyAlignment="1" applyProtection="1">
      <alignment horizontal="left" vertical="center"/>
      <protection/>
    </xf>
    <xf numFmtId="41" fontId="6" fillId="0" borderId="10" xfId="0" applyNumberFormat="1" applyFont="1" applyFill="1" applyBorder="1" applyAlignment="1">
      <alignment horizontal="centerContinuous" vertical="center"/>
    </xf>
    <xf numFmtId="41" fontId="6" fillId="0" borderId="15" xfId="0" applyNumberFormat="1" applyFont="1" applyFill="1" applyBorder="1" applyAlignment="1">
      <alignment horizontal="center" vertical="center" wrapText="1"/>
    </xf>
    <xf numFmtId="184" fontId="6" fillId="0" borderId="0" xfId="0" applyNumberFormat="1" applyFont="1" applyFill="1" applyBorder="1" applyAlignment="1">
      <alignment horizontal="right" vertical="center"/>
    </xf>
    <xf numFmtId="184" fontId="6" fillId="0" borderId="0" xfId="0" applyNumberFormat="1" applyFont="1" applyFill="1" applyAlignment="1">
      <alignment horizontal="right" vertical="center"/>
    </xf>
    <xf numFmtId="0" fontId="6" fillId="0" borderId="13"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49" fontId="6" fillId="0" borderId="0" xfId="0" applyNumberFormat="1" applyFont="1" applyFill="1" applyAlignment="1" applyProtection="1">
      <alignment horizontal="center" vertical="center"/>
      <protection/>
    </xf>
    <xf numFmtId="0" fontId="0" fillId="0" borderId="0" xfId="0" applyFill="1" applyAlignment="1">
      <alignment/>
    </xf>
    <xf numFmtId="0" fontId="10" fillId="34" borderId="0" xfId="0" applyFont="1" applyFill="1" applyBorder="1" applyAlignment="1">
      <alignment vertical="center" wrapText="1"/>
    </xf>
    <xf numFmtId="0" fontId="10" fillId="34"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0" xfId="0" applyFont="1" applyFill="1" applyBorder="1" applyAlignment="1">
      <alignment vertical="center" wrapText="1"/>
    </xf>
    <xf numFmtId="0" fontId="10" fillId="34" borderId="10" xfId="0" applyFont="1" applyFill="1" applyBorder="1" applyAlignment="1">
      <alignment horizontal="left" vertical="center" wrapText="1"/>
    </xf>
    <xf numFmtId="4" fontId="10" fillId="34" borderId="10" xfId="0" applyNumberFormat="1" applyFont="1" applyFill="1" applyBorder="1" applyAlignment="1">
      <alignment horizontal="right" vertical="center" wrapText="1"/>
    </xf>
    <xf numFmtId="0" fontId="12" fillId="34" borderId="10" xfId="0" applyFont="1" applyFill="1" applyBorder="1" applyAlignment="1">
      <alignment horizontal="left" vertical="center" wrapText="1"/>
    </xf>
    <xf numFmtId="0" fontId="13" fillId="34" borderId="10" xfId="0" applyFont="1" applyFill="1" applyBorder="1" applyAlignment="1">
      <alignment vertical="center"/>
    </xf>
    <xf numFmtId="0" fontId="10" fillId="0" borderId="10" xfId="0"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0" fontId="6" fillId="0" borderId="0" xfId="0" applyNumberFormat="1" applyFont="1" applyFill="1" applyAlignment="1">
      <alignment horizontal="right" vertical="center"/>
    </xf>
    <xf numFmtId="41" fontId="0" fillId="0" borderId="0" xfId="0" applyNumberFormat="1" applyFill="1" applyAlignment="1">
      <alignment/>
    </xf>
    <xf numFmtId="0" fontId="6" fillId="0" borderId="0" xfId="0" applyNumberFormat="1" applyFont="1" applyFill="1" applyAlignment="1">
      <alignment horizontal="left" vertical="center"/>
    </xf>
    <xf numFmtId="0" fontId="2" fillId="0" borderId="0" xfId="0" applyNumberFormat="1" applyFont="1" applyFill="1" applyAlignment="1">
      <alignment horizontal="centerContinuous" vertical="center"/>
    </xf>
    <xf numFmtId="0" fontId="7" fillId="0" borderId="0" xfId="0" applyNumberFormat="1" applyFont="1" applyFill="1" applyAlignment="1">
      <alignment horizontal="centerContinuous" vertical="center"/>
    </xf>
    <xf numFmtId="0" fontId="6" fillId="0" borderId="0" xfId="0" applyNumberFormat="1" applyFont="1" applyFill="1" applyAlignment="1">
      <alignment vertical="center"/>
    </xf>
    <xf numFmtId="41" fontId="6" fillId="0" borderId="10" xfId="0" applyNumberFormat="1" applyFont="1" applyFill="1" applyBorder="1" applyAlignment="1" applyProtection="1">
      <alignment horizontal="center" vertical="center"/>
      <protection/>
    </xf>
    <xf numFmtId="41" fontId="6" fillId="0" borderId="10" xfId="0" applyNumberFormat="1" applyFont="1" applyFill="1" applyBorder="1" applyAlignment="1">
      <alignment horizontal="center" vertical="center"/>
    </xf>
    <xf numFmtId="183" fontId="6" fillId="0" borderId="15" xfId="0" applyNumberFormat="1" applyFont="1" applyFill="1" applyBorder="1" applyAlignment="1" applyProtection="1">
      <alignment horizontal="center" vertical="center"/>
      <protection/>
    </xf>
    <xf numFmtId="183" fontId="6" fillId="0" borderId="17"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vertical="center"/>
      <protection/>
    </xf>
    <xf numFmtId="49" fontId="6" fillId="0" borderId="12" xfId="0" applyNumberFormat="1" applyFont="1" applyFill="1" applyBorder="1" applyAlignment="1" applyProtection="1">
      <alignment vertical="center"/>
      <protection/>
    </xf>
    <xf numFmtId="49" fontId="6" fillId="0" borderId="12" xfId="0" applyNumberFormat="1" applyFont="1" applyFill="1" applyBorder="1" applyAlignment="1" applyProtection="1">
      <alignment vertical="center" wrapText="1"/>
      <protection/>
    </xf>
    <xf numFmtId="183" fontId="6" fillId="0" borderId="10" xfId="0" applyNumberFormat="1" applyFont="1" applyFill="1" applyBorder="1" applyAlignment="1" applyProtection="1">
      <alignment vertical="center" wrapText="1"/>
      <protection/>
    </xf>
    <xf numFmtId="41" fontId="0" fillId="0" borderId="0" xfId="0" applyNumberFormat="1" applyAlignment="1">
      <alignment/>
    </xf>
    <xf numFmtId="0" fontId="8" fillId="0" borderId="0" xfId="0" applyNumberFormat="1" applyFont="1" applyFill="1" applyAlignment="1">
      <alignment vertical="center"/>
    </xf>
    <xf numFmtId="185" fontId="0" fillId="0" borderId="0" xfId="0" applyNumberFormat="1" applyFill="1" applyAlignment="1">
      <alignment/>
    </xf>
    <xf numFmtId="185" fontId="0" fillId="0" borderId="0" xfId="0" applyNumberFormat="1" applyAlignment="1">
      <alignment/>
    </xf>
    <xf numFmtId="41" fontId="0" fillId="0" borderId="0" xfId="0" applyNumberFormat="1" applyFill="1" applyAlignment="1">
      <alignment/>
    </xf>
    <xf numFmtId="185" fontId="0" fillId="0" borderId="0" xfId="0" applyNumberFormat="1" applyFill="1" applyAlignment="1">
      <alignment horizontal="center"/>
    </xf>
    <xf numFmtId="185" fontId="0" fillId="0" borderId="0" xfId="0" applyNumberFormat="1" applyAlignment="1">
      <alignment horizontal="center"/>
    </xf>
    <xf numFmtId="0" fontId="0" fillId="0" borderId="13"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6" fillId="0" borderId="0" xfId="0" applyNumberFormat="1" applyFont="1" applyFill="1" applyAlignment="1" applyProtection="1">
      <alignment/>
      <protection/>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pplyProtection="1">
      <alignment vertical="center" wrapText="1"/>
      <protection/>
    </xf>
    <xf numFmtId="41" fontId="6"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horizontal="right" vertical="center"/>
    </xf>
    <xf numFmtId="0" fontId="2" fillId="0" borderId="0" xfId="0"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left" vertical="center"/>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0" fontId="6" fillId="0" borderId="21"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vertical="center"/>
      <protection/>
    </xf>
    <xf numFmtId="4" fontId="6" fillId="0" borderId="15" xfId="0" applyNumberFormat="1" applyFont="1" applyFill="1" applyBorder="1" applyAlignment="1" applyProtection="1">
      <alignment horizontal="right" vertical="center" wrapText="1"/>
      <protection/>
    </xf>
    <xf numFmtId="0" fontId="6" fillId="0" borderId="21" xfId="0" applyNumberFormat="1" applyFont="1" applyFill="1" applyBorder="1" applyAlignment="1" applyProtection="1">
      <alignment horizontal="left" vertical="center"/>
      <protection/>
    </xf>
    <xf numFmtId="4" fontId="6" fillId="0" borderId="9" xfId="0" applyNumberFormat="1" applyFont="1" applyFill="1" applyBorder="1" applyAlignment="1" applyProtection="1">
      <alignment horizontal="right" vertical="center" wrapText="1"/>
      <protection/>
    </xf>
    <xf numFmtId="0" fontId="6" fillId="0" borderId="12" xfId="0" applyFont="1" applyFill="1" applyBorder="1" applyAlignment="1">
      <alignment vertical="center"/>
    </xf>
    <xf numFmtId="0" fontId="0" fillId="0" borderId="10" xfId="0" applyFill="1" applyBorder="1" applyAlignment="1">
      <alignment/>
    </xf>
    <xf numFmtId="0" fontId="6" fillId="0" borderId="10" xfId="0" applyFont="1" applyFill="1" applyBorder="1" applyAlignment="1">
      <alignment vertical="center"/>
    </xf>
    <xf numFmtId="0" fontId="6" fillId="0" borderId="10" xfId="0" applyNumberFormat="1" applyFont="1" applyFill="1" applyBorder="1" applyAlignment="1" applyProtection="1">
      <alignment vertical="center"/>
      <protection/>
    </xf>
    <xf numFmtId="4" fontId="6" fillId="0" borderId="18"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0" fillId="0" borderId="10" xfId="0" applyBorder="1" applyAlignment="1">
      <alignment/>
    </xf>
    <xf numFmtId="4" fontId="0" fillId="0" borderId="15" xfId="0" applyNumberFormat="1" applyFont="1" applyFill="1" applyBorder="1" applyAlignment="1" applyProtection="1">
      <alignment horizontal="right" vertical="center" wrapText="1"/>
      <protection/>
    </xf>
    <xf numFmtId="0" fontId="6" fillId="0" borderId="21" xfId="0" applyNumberFormat="1" applyFont="1" applyFill="1" applyBorder="1" applyAlignment="1" applyProtection="1">
      <alignment vertical="center"/>
      <protection/>
    </xf>
    <xf numFmtId="4" fontId="6" fillId="0" borderId="10" xfId="0" applyNumberFormat="1" applyFont="1" applyBorder="1" applyAlignment="1">
      <alignment horizontal="right" vertical="center" wrapText="1"/>
    </xf>
    <xf numFmtId="180" fontId="0" fillId="0" borderId="10"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6" fillId="0" borderId="22" xfId="0" applyNumberFormat="1" applyFont="1" applyFill="1" applyBorder="1" applyAlignment="1" applyProtection="1">
      <alignment horizontal="right" vertical="center" wrapText="1"/>
      <protection/>
    </xf>
    <xf numFmtId="0" fontId="14" fillId="0" borderId="12" xfId="0" applyNumberFormat="1" applyFont="1" applyFill="1" applyBorder="1" applyAlignment="1" applyProtection="1">
      <alignment horizontal="center" vertical="center"/>
      <protection/>
    </xf>
    <xf numFmtId="0" fontId="14" fillId="0" borderId="21" xfId="0" applyNumberFormat="1" applyFont="1" applyFill="1" applyBorder="1" applyAlignment="1" applyProtection="1">
      <alignment horizontal="center" vertical="center"/>
      <protection/>
    </xf>
    <xf numFmtId="4" fontId="6" fillId="0" borderId="21" xfId="0" applyNumberFormat="1" applyFont="1" applyFill="1" applyBorder="1" applyAlignment="1" applyProtection="1">
      <alignment vertical="center"/>
      <protection/>
    </xf>
    <xf numFmtId="0" fontId="0" fillId="0" borderId="22" xfId="0" applyBorder="1" applyAlignment="1">
      <alignment horizontal="right" vertical="center" wrapText="1"/>
    </xf>
    <xf numFmtId="4" fontId="6" fillId="0" borderId="16" xfId="0" applyNumberFormat="1" applyFont="1" applyFill="1" applyBorder="1" applyAlignment="1" applyProtection="1">
      <alignment vertical="center"/>
      <protection/>
    </xf>
    <xf numFmtId="4" fontId="6" fillId="0" borderId="10" xfId="0" applyNumberFormat="1" applyFont="1" applyFill="1" applyBorder="1" applyAlignment="1">
      <alignment horizontal="right" vertical="center" wrapText="1"/>
    </xf>
    <xf numFmtId="4" fontId="15" fillId="0" borderId="10" xfId="0" applyNumberFormat="1" applyFont="1" applyFill="1" applyBorder="1" applyAlignment="1" applyProtection="1">
      <alignment vertical="center"/>
      <protection/>
    </xf>
    <xf numFmtId="4" fontId="6" fillId="0" borderId="15" xfId="0" applyNumberFormat="1" applyFont="1" applyFill="1" applyBorder="1" applyAlignment="1">
      <alignment horizontal="right" vertical="center" wrapText="1"/>
    </xf>
    <xf numFmtId="0" fontId="14" fillId="0" borderId="10" xfId="0" applyNumberFormat="1" applyFont="1" applyFill="1" applyBorder="1" applyAlignment="1" applyProtection="1">
      <alignment horizontal="center" vertical="center"/>
      <protection/>
    </xf>
    <xf numFmtId="4" fontId="6" fillId="0" borderId="12" xfId="0" applyNumberFormat="1" applyFont="1" applyFill="1" applyBorder="1" applyAlignment="1">
      <alignment horizontal="right" vertical="center" wrapText="1"/>
    </xf>
    <xf numFmtId="0" fontId="14" fillId="0" borderId="0" xfId="0" applyFont="1" applyFill="1" applyAlignment="1">
      <alignment vertical="center"/>
    </xf>
    <xf numFmtId="0" fontId="15" fillId="0" borderId="0" xfId="0" applyNumberFormat="1" applyFont="1" applyFill="1" applyBorder="1" applyAlignment="1" applyProtection="1">
      <alignment vertical="center"/>
      <protection/>
    </xf>
    <xf numFmtId="0" fontId="6" fillId="0" borderId="0" xfId="0" applyFont="1" applyFill="1" applyAlignment="1">
      <alignment/>
    </xf>
    <xf numFmtId="0" fontId="6" fillId="0" borderId="0" xfId="0" applyFont="1" applyFill="1" applyAlignment="1">
      <alignment/>
    </xf>
    <xf numFmtId="0" fontId="14" fillId="0" borderId="0" xfId="0" applyFont="1" applyFill="1" applyAlignment="1">
      <alignment/>
    </xf>
    <xf numFmtId="0" fontId="7" fillId="0" borderId="0" xfId="0" applyNumberFormat="1" applyFont="1" applyFill="1" applyAlignment="1" applyProtection="1">
      <alignment horizontal="centerContinuous" vertical="center"/>
      <protection/>
    </xf>
    <xf numFmtId="0" fontId="6" fillId="0" borderId="21" xfId="0" applyNumberFormat="1" applyFont="1" applyFill="1" applyBorder="1" applyAlignment="1">
      <alignment horizontal="centerContinuous" vertical="center"/>
    </xf>
    <xf numFmtId="0" fontId="6" fillId="0" borderId="16"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4" fontId="6"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6" fillId="0" borderId="0" xfId="0" applyFont="1" applyFill="1" applyAlignment="1">
      <alignment horizontal="right" vertical="center" wrapText="1"/>
    </xf>
    <xf numFmtId="0" fontId="6" fillId="0" borderId="21" xfId="0" applyFont="1" applyFill="1" applyBorder="1" applyAlignment="1">
      <alignment vertical="center"/>
    </xf>
    <xf numFmtId="0" fontId="6" fillId="0" borderId="11" xfId="0" applyNumberFormat="1" applyFont="1" applyFill="1" applyBorder="1" applyAlignment="1" applyProtection="1">
      <alignment vertical="center"/>
      <protection/>
    </xf>
    <xf numFmtId="0" fontId="6" fillId="0" borderId="19" xfId="0" applyNumberFormat="1" applyFont="1" applyFill="1" applyBorder="1" applyAlignment="1" applyProtection="1">
      <alignment vertical="center"/>
      <protection/>
    </xf>
    <xf numFmtId="4" fontId="6" fillId="0" borderId="15" xfId="0" applyNumberFormat="1" applyFont="1" applyFill="1" applyBorder="1" applyAlignment="1" applyProtection="1">
      <alignment horizontal="right" vertical="center"/>
      <protection/>
    </xf>
    <xf numFmtId="0" fontId="0" fillId="0" borderId="16" xfId="0" applyFill="1" applyBorder="1" applyAlignment="1">
      <alignment vertical="center"/>
    </xf>
    <xf numFmtId="4" fontId="6" fillId="0" borderId="22" xfId="0" applyNumberFormat="1" applyFont="1" applyFill="1" applyBorder="1" applyAlignment="1">
      <alignment vertical="center"/>
    </xf>
    <xf numFmtId="4" fontId="6" fillId="0" borderId="10" xfId="0" applyNumberFormat="1" applyFont="1" applyBorder="1" applyAlignment="1">
      <alignment vertical="center"/>
    </xf>
    <xf numFmtId="4" fontId="6" fillId="0" borderId="10" xfId="0" applyNumberFormat="1" applyFont="1" applyFill="1" applyBorder="1" applyAlignment="1">
      <alignment vertical="center"/>
    </xf>
    <xf numFmtId="0" fontId="0" fillId="0" borderId="16" xfId="0" applyFill="1" applyBorder="1" applyAlignment="1">
      <alignment/>
    </xf>
    <xf numFmtId="4" fontId="6" fillId="0" borderId="10" xfId="0" applyNumberFormat="1" applyFont="1" applyFill="1" applyBorder="1" applyAlignment="1">
      <alignment/>
    </xf>
    <xf numFmtId="4" fontId="6" fillId="0" borderId="10" xfId="0" applyNumberFormat="1" applyFont="1" applyBorder="1" applyAlignment="1">
      <alignment/>
    </xf>
    <xf numFmtId="0" fontId="6" fillId="0" borderId="16" xfId="0" applyNumberFormat="1" applyFont="1" applyFill="1" applyBorder="1" applyAlignment="1" applyProtection="1">
      <alignment vertical="center"/>
      <protection/>
    </xf>
    <xf numFmtId="4" fontId="6" fillId="34" borderId="22" xfId="0" applyNumberFormat="1" applyFont="1" applyFill="1" applyBorder="1" applyAlignment="1" applyProtection="1">
      <alignment horizontal="right" vertical="center" wrapText="1"/>
      <protection/>
    </xf>
    <xf numFmtId="0" fontId="6" fillId="0" borderId="10" xfId="0" applyFont="1" applyFill="1" applyBorder="1" applyAlignment="1">
      <alignment horizontal="left" vertical="center"/>
    </xf>
    <xf numFmtId="0" fontId="6" fillId="0" borderId="10" xfId="0" applyNumberFormat="1" applyFont="1" applyFill="1" applyBorder="1" applyAlignment="1" applyProtection="1">
      <alignment/>
      <protection/>
    </xf>
    <xf numFmtId="0" fontId="6" fillId="0" borderId="10" xfId="0" applyFont="1" applyFill="1" applyBorder="1" applyAlignment="1">
      <alignment/>
    </xf>
    <xf numFmtId="4" fontId="15" fillId="0" borderId="16" xfId="0" applyNumberFormat="1" applyFont="1" applyFill="1" applyBorder="1" applyAlignment="1" applyProtection="1">
      <alignment vertical="center"/>
      <protection/>
    </xf>
    <xf numFmtId="0" fontId="6" fillId="0" borderId="10" xfId="0" applyFont="1" applyFill="1" applyBorder="1" applyAlignment="1">
      <alignment/>
    </xf>
    <xf numFmtId="0" fontId="15" fillId="0" borderId="10" xfId="0" applyNumberFormat="1" applyFont="1" applyFill="1" applyBorder="1" applyAlignment="1" applyProtection="1">
      <alignment vertical="center"/>
      <protection/>
    </xf>
    <xf numFmtId="0" fontId="15" fillId="0" borderId="0" xfId="0" applyNumberFormat="1" applyFont="1" applyFill="1" applyAlignment="1" applyProtection="1">
      <alignment vertical="center"/>
      <protection/>
    </xf>
    <xf numFmtId="0" fontId="6" fillId="0" borderId="10" xfId="0" applyFont="1" applyBorder="1" applyAlignment="1">
      <alignment/>
    </xf>
    <xf numFmtId="4" fontId="6" fillId="0" borderId="0" xfId="0" applyNumberFormat="1" applyFont="1" applyFill="1" applyAlignment="1" applyProtection="1">
      <alignment vertical="center"/>
      <protection/>
    </xf>
    <xf numFmtId="0" fontId="16" fillId="0" borderId="0" xfId="0" applyNumberFormat="1" applyFont="1" applyFill="1" applyAlignment="1" applyProtection="1">
      <alignment horizontal="right"/>
      <protection/>
    </xf>
    <xf numFmtId="0" fontId="17" fillId="0" borderId="0" xfId="0" applyFont="1" applyAlignment="1">
      <alignment/>
    </xf>
    <xf numFmtId="0" fontId="18"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34"/>
    </row>
    <row r="5" ht="138" customHeight="1">
      <c r="A5" s="235" t="s">
        <v>0</v>
      </c>
    </row>
    <row r="11" ht="24" customHeight="1">
      <c r="F11" s="236" t="s">
        <v>1</v>
      </c>
    </row>
    <row r="12" ht="24" customHeight="1">
      <c r="F12" s="236" t="s">
        <v>2</v>
      </c>
    </row>
    <row r="13" ht="24" customHeight="1">
      <c r="F13" s="236" t="s">
        <v>3</v>
      </c>
    </row>
    <row r="14" ht="24" customHeight="1">
      <c r="F14" s="236" t="s">
        <v>4</v>
      </c>
    </row>
    <row r="15" ht="24" customHeight="1">
      <c r="F15" s="236" t="s">
        <v>5</v>
      </c>
    </row>
    <row r="16" ht="24" customHeight="1">
      <c r="F16" s="236" t="s">
        <v>6</v>
      </c>
    </row>
    <row r="17" ht="24" customHeight="1"/>
  </sheetData>
  <sheetProtection/>
  <printOptions/>
  <pageMargins left="0.7499999887361302" right="0.7499999887361302" top="0.9999999849815068" bottom="0.9999999849815068" header="0.4999999924907534" footer="0.499999992490753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9"/>
      <c r="B1" s="99"/>
      <c r="C1" s="99"/>
      <c r="D1" s="100"/>
      <c r="E1" s="101"/>
      <c r="F1" s="101"/>
      <c r="G1" s="101"/>
      <c r="H1" s="101"/>
      <c r="I1" s="101"/>
      <c r="J1" s="101"/>
      <c r="K1" s="101"/>
      <c r="L1" s="101"/>
      <c r="M1" s="101"/>
      <c r="N1" s="101"/>
      <c r="O1" s="101"/>
      <c r="P1" s="101"/>
      <c r="Q1" s="101"/>
      <c r="R1" s="99"/>
      <c r="S1" s="99"/>
      <c r="T1" s="115" t="s">
        <v>267</v>
      </c>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row>
    <row r="2" spans="1:245" ht="19.5" customHeight="1">
      <c r="A2" s="102" t="s">
        <v>268</v>
      </c>
      <c r="B2" s="103"/>
      <c r="C2" s="103"/>
      <c r="D2" s="103"/>
      <c r="E2" s="103"/>
      <c r="F2" s="103"/>
      <c r="G2" s="103"/>
      <c r="H2" s="103"/>
      <c r="I2" s="103"/>
      <c r="J2" s="103"/>
      <c r="K2" s="103"/>
      <c r="L2" s="103"/>
      <c r="M2" s="103"/>
      <c r="N2" s="103"/>
      <c r="O2" s="103"/>
      <c r="P2" s="103"/>
      <c r="Q2" s="103"/>
      <c r="R2" s="103"/>
      <c r="S2" s="103"/>
      <c r="T2" s="103"/>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row>
    <row r="3" spans="1:245" ht="18" customHeight="1">
      <c r="A3" s="104"/>
      <c r="B3" s="104"/>
      <c r="C3" s="104"/>
      <c r="D3" s="105"/>
      <c r="E3" s="106"/>
      <c r="F3" s="106"/>
      <c r="G3" s="106"/>
      <c r="H3" s="106"/>
      <c r="I3" s="106"/>
      <c r="J3" s="106"/>
      <c r="K3" s="106"/>
      <c r="L3" s="106"/>
      <c r="M3" s="106"/>
      <c r="N3" s="106"/>
      <c r="O3" s="106"/>
      <c r="P3" s="106"/>
      <c r="Q3" s="106"/>
      <c r="R3" s="99"/>
      <c r="S3" s="99"/>
      <c r="T3" s="116" t="s">
        <v>9</v>
      </c>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row>
    <row r="4" spans="1:245" ht="18" customHeight="1">
      <c r="A4" s="54" t="s">
        <v>75</v>
      </c>
      <c r="B4" s="54"/>
      <c r="C4" s="76"/>
      <c r="D4" s="61" t="s">
        <v>76</v>
      </c>
      <c r="E4" s="57" t="s">
        <v>265</v>
      </c>
      <c r="F4" s="59" t="s">
        <v>269</v>
      </c>
      <c r="G4" s="76"/>
      <c r="H4" s="76"/>
      <c r="I4" s="76"/>
      <c r="J4" s="76"/>
      <c r="K4" s="76"/>
      <c r="L4" s="76"/>
      <c r="M4" s="76"/>
      <c r="N4" s="76"/>
      <c r="O4" s="76"/>
      <c r="P4" s="76"/>
      <c r="Q4" s="76"/>
      <c r="R4" s="76"/>
      <c r="S4" s="76"/>
      <c r="T4" s="76"/>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row>
    <row r="5" spans="1:245" ht="15.75" customHeight="1">
      <c r="A5" s="60" t="s">
        <v>79</v>
      </c>
      <c r="B5" s="60" t="s">
        <v>80</v>
      </c>
      <c r="C5" s="61" t="s">
        <v>81</v>
      </c>
      <c r="D5" s="107"/>
      <c r="E5" s="57"/>
      <c r="F5" s="61" t="s">
        <v>88</v>
      </c>
      <c r="G5" s="108" t="s">
        <v>125</v>
      </c>
      <c r="H5" s="109"/>
      <c r="I5" s="109"/>
      <c r="J5" s="109"/>
      <c r="K5" s="113" t="s">
        <v>126</v>
      </c>
      <c r="L5" s="113"/>
      <c r="M5" s="113"/>
      <c r="N5" s="113"/>
      <c r="O5" s="113"/>
      <c r="P5" s="113"/>
      <c r="Q5" s="113"/>
      <c r="R5" s="113"/>
      <c r="S5" s="113"/>
      <c r="T5" s="113"/>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row>
    <row r="6" spans="1:245" ht="43.5" customHeight="1">
      <c r="A6" s="63"/>
      <c r="B6" s="63"/>
      <c r="C6" s="66"/>
      <c r="D6" s="110"/>
      <c r="E6" s="65"/>
      <c r="F6" s="66"/>
      <c r="G6" s="58" t="s">
        <v>91</v>
      </c>
      <c r="H6" s="111" t="s">
        <v>127</v>
      </c>
      <c r="I6" s="111" t="s">
        <v>128</v>
      </c>
      <c r="J6" s="111" t="s">
        <v>129</v>
      </c>
      <c r="K6" s="69" t="s">
        <v>91</v>
      </c>
      <c r="L6" s="69" t="s">
        <v>127</v>
      </c>
      <c r="M6" s="69" t="s">
        <v>128</v>
      </c>
      <c r="N6" s="69" t="s">
        <v>129</v>
      </c>
      <c r="O6" s="114" t="s">
        <v>154</v>
      </c>
      <c r="P6" s="114" t="s">
        <v>155</v>
      </c>
      <c r="Q6" s="114" t="s">
        <v>156</v>
      </c>
      <c r="R6" s="114" t="s">
        <v>157</v>
      </c>
      <c r="S6" s="65" t="s">
        <v>158</v>
      </c>
      <c r="T6" s="65" t="s">
        <v>136</v>
      </c>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row>
    <row r="7" spans="1:245" ht="19.5" customHeight="1">
      <c r="A7" s="63" t="s">
        <v>97</v>
      </c>
      <c r="B7" s="63" t="s">
        <v>97</v>
      </c>
      <c r="C7" s="63" t="s">
        <v>97</v>
      </c>
      <c r="D7" s="63" t="s">
        <v>97</v>
      </c>
      <c r="E7" s="63" t="s">
        <v>97</v>
      </c>
      <c r="F7" s="63">
        <v>1</v>
      </c>
      <c r="G7" s="63">
        <f aca="true" t="shared" si="0" ref="G7:T7">F7+1</f>
        <v>2</v>
      </c>
      <c r="H7" s="63">
        <f t="shared" si="0"/>
        <v>3</v>
      </c>
      <c r="I7" s="63">
        <f t="shared" si="0"/>
        <v>4</v>
      </c>
      <c r="J7" s="63">
        <f t="shared" si="0"/>
        <v>5</v>
      </c>
      <c r="K7" s="63">
        <f t="shared" si="0"/>
        <v>6</v>
      </c>
      <c r="L7" s="63">
        <f t="shared" si="0"/>
        <v>7</v>
      </c>
      <c r="M7" s="63">
        <f t="shared" si="0"/>
        <v>8</v>
      </c>
      <c r="N7" s="63">
        <f t="shared" si="0"/>
        <v>9</v>
      </c>
      <c r="O7" s="63">
        <f t="shared" si="0"/>
        <v>10</v>
      </c>
      <c r="P7" s="63">
        <f t="shared" si="0"/>
        <v>11</v>
      </c>
      <c r="Q7" s="63">
        <f t="shared" si="0"/>
        <v>12</v>
      </c>
      <c r="R7" s="63">
        <f t="shared" si="0"/>
        <v>13</v>
      </c>
      <c r="S7" s="63">
        <f t="shared" si="0"/>
        <v>14</v>
      </c>
      <c r="T7" s="63">
        <f t="shared" si="0"/>
        <v>15</v>
      </c>
      <c r="U7" s="117"/>
      <c r="V7" s="118"/>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row>
    <row r="8" spans="1:245" ht="19.5" customHeight="1">
      <c r="A8" s="84"/>
      <c r="B8" s="85"/>
      <c r="C8" s="112"/>
      <c r="D8" s="83"/>
      <c r="E8" s="70"/>
      <c r="F8" s="79"/>
      <c r="G8" s="73"/>
      <c r="H8" s="73"/>
      <c r="I8" s="73"/>
      <c r="J8" s="73"/>
      <c r="K8" s="73"/>
      <c r="L8" s="73"/>
      <c r="M8" s="73"/>
      <c r="N8" s="73"/>
      <c r="O8" s="73"/>
      <c r="P8" s="73"/>
      <c r="Q8" s="73"/>
      <c r="R8" s="73"/>
      <c r="S8" s="73"/>
      <c r="T8" s="73"/>
      <c r="U8" s="119"/>
      <c r="V8" s="11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80314960629921" right="0.7480314960629921" top="0.9842519685039371" bottom="0.9842519685039371" header="0.5118110236220472" footer="0.5118110236220472"/>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9"/>
      <c r="B1" s="99"/>
      <c r="C1" s="99"/>
      <c r="D1" s="100"/>
      <c r="E1" s="101"/>
      <c r="F1" s="101"/>
      <c r="G1" s="101"/>
      <c r="H1" s="101"/>
      <c r="I1" s="101"/>
      <c r="J1" s="101"/>
      <c r="K1" s="101"/>
      <c r="L1" s="101"/>
      <c r="M1" s="101"/>
      <c r="N1" s="101"/>
      <c r="O1" s="101"/>
      <c r="P1" s="101"/>
      <c r="Q1" s="101"/>
      <c r="R1" s="99"/>
      <c r="S1" s="99"/>
      <c r="T1" s="115" t="s">
        <v>270</v>
      </c>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row>
    <row r="2" spans="1:245" ht="19.5" customHeight="1">
      <c r="A2" s="102" t="s">
        <v>271</v>
      </c>
      <c r="B2" s="103"/>
      <c r="C2" s="103"/>
      <c r="D2" s="103"/>
      <c r="E2" s="103"/>
      <c r="F2" s="103"/>
      <c r="G2" s="103"/>
      <c r="H2" s="103"/>
      <c r="I2" s="103"/>
      <c r="J2" s="103"/>
      <c r="K2" s="103"/>
      <c r="L2" s="103"/>
      <c r="M2" s="103"/>
      <c r="N2" s="103"/>
      <c r="O2" s="103"/>
      <c r="P2" s="103"/>
      <c r="Q2" s="103"/>
      <c r="R2" s="103"/>
      <c r="S2" s="103"/>
      <c r="T2" s="103"/>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row>
    <row r="3" spans="1:245" ht="18" customHeight="1">
      <c r="A3" s="104"/>
      <c r="B3" s="104"/>
      <c r="C3" s="104"/>
      <c r="D3" s="105"/>
      <c r="E3" s="106"/>
      <c r="F3" s="106"/>
      <c r="G3" s="106"/>
      <c r="H3" s="106"/>
      <c r="I3" s="106"/>
      <c r="J3" s="106"/>
      <c r="K3" s="106"/>
      <c r="L3" s="106"/>
      <c r="M3" s="106"/>
      <c r="N3" s="106"/>
      <c r="O3" s="106"/>
      <c r="P3" s="106"/>
      <c r="Q3" s="106"/>
      <c r="R3" s="99"/>
      <c r="S3" s="99"/>
      <c r="T3" s="116" t="s">
        <v>9</v>
      </c>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row>
    <row r="4" spans="1:245" ht="18" customHeight="1">
      <c r="A4" s="54" t="s">
        <v>75</v>
      </c>
      <c r="B4" s="54"/>
      <c r="C4" s="76"/>
      <c r="D4" s="61" t="s">
        <v>76</v>
      </c>
      <c r="E4" s="57" t="s">
        <v>265</v>
      </c>
      <c r="F4" s="59" t="s">
        <v>86</v>
      </c>
      <c r="G4" s="76"/>
      <c r="H4" s="76"/>
      <c r="I4" s="76"/>
      <c r="J4" s="76"/>
      <c r="K4" s="76"/>
      <c r="L4" s="76"/>
      <c r="M4" s="76"/>
      <c r="N4" s="76"/>
      <c r="O4" s="76"/>
      <c r="P4" s="76"/>
      <c r="Q4" s="76"/>
      <c r="R4" s="76"/>
      <c r="S4" s="76"/>
      <c r="T4" s="76"/>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row>
    <row r="5" spans="1:245" ht="15.75" customHeight="1">
      <c r="A5" s="60" t="s">
        <v>79</v>
      </c>
      <c r="B5" s="60" t="s">
        <v>80</v>
      </c>
      <c r="C5" s="61" t="s">
        <v>81</v>
      </c>
      <c r="D5" s="107"/>
      <c r="E5" s="57"/>
      <c r="F5" s="61" t="s">
        <v>88</v>
      </c>
      <c r="G5" s="108" t="s">
        <v>125</v>
      </c>
      <c r="H5" s="109"/>
      <c r="I5" s="109"/>
      <c r="J5" s="109"/>
      <c r="K5" s="113" t="s">
        <v>126</v>
      </c>
      <c r="L5" s="113"/>
      <c r="M5" s="113"/>
      <c r="N5" s="113"/>
      <c r="O5" s="113"/>
      <c r="P5" s="113"/>
      <c r="Q5" s="113"/>
      <c r="R5" s="113"/>
      <c r="S5" s="113"/>
      <c r="T5" s="113"/>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row>
    <row r="6" spans="1:245" ht="43.5" customHeight="1">
      <c r="A6" s="63"/>
      <c r="B6" s="63"/>
      <c r="C6" s="66"/>
      <c r="D6" s="110"/>
      <c r="E6" s="65"/>
      <c r="F6" s="66"/>
      <c r="G6" s="58" t="s">
        <v>91</v>
      </c>
      <c r="H6" s="111" t="s">
        <v>127</v>
      </c>
      <c r="I6" s="111" t="s">
        <v>128</v>
      </c>
      <c r="J6" s="111" t="s">
        <v>129</v>
      </c>
      <c r="K6" s="69" t="s">
        <v>91</v>
      </c>
      <c r="L6" s="69" t="s">
        <v>127</v>
      </c>
      <c r="M6" s="69" t="s">
        <v>128</v>
      </c>
      <c r="N6" s="69" t="s">
        <v>129</v>
      </c>
      <c r="O6" s="114" t="s">
        <v>154</v>
      </c>
      <c r="P6" s="114" t="s">
        <v>155</v>
      </c>
      <c r="Q6" s="114" t="s">
        <v>156</v>
      </c>
      <c r="R6" s="114" t="s">
        <v>157</v>
      </c>
      <c r="S6" s="65" t="s">
        <v>158</v>
      </c>
      <c r="T6" s="65" t="s">
        <v>136</v>
      </c>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row>
    <row r="7" spans="1:245" ht="19.5" customHeight="1">
      <c r="A7" s="63" t="s">
        <v>97</v>
      </c>
      <c r="B7" s="63" t="s">
        <v>97</v>
      </c>
      <c r="C7" s="63" t="s">
        <v>97</v>
      </c>
      <c r="D7" s="63" t="s">
        <v>97</v>
      </c>
      <c r="E7" s="63" t="s">
        <v>97</v>
      </c>
      <c r="F7" s="63">
        <v>1</v>
      </c>
      <c r="G7" s="63">
        <f aca="true" t="shared" si="0" ref="G7:T7">F7+1</f>
        <v>2</v>
      </c>
      <c r="H7" s="63">
        <f t="shared" si="0"/>
        <v>3</v>
      </c>
      <c r="I7" s="63">
        <f t="shared" si="0"/>
        <v>4</v>
      </c>
      <c r="J7" s="63">
        <f t="shared" si="0"/>
        <v>5</v>
      </c>
      <c r="K7" s="63">
        <f t="shared" si="0"/>
        <v>6</v>
      </c>
      <c r="L7" s="63">
        <f t="shared" si="0"/>
        <v>7</v>
      </c>
      <c r="M7" s="63">
        <f t="shared" si="0"/>
        <v>8</v>
      </c>
      <c r="N7" s="63">
        <f t="shared" si="0"/>
        <v>9</v>
      </c>
      <c r="O7" s="63">
        <f t="shared" si="0"/>
        <v>10</v>
      </c>
      <c r="P7" s="63">
        <f t="shared" si="0"/>
        <v>11</v>
      </c>
      <c r="Q7" s="63">
        <f t="shared" si="0"/>
        <v>12</v>
      </c>
      <c r="R7" s="63">
        <f t="shared" si="0"/>
        <v>13</v>
      </c>
      <c r="S7" s="63">
        <f t="shared" si="0"/>
        <v>14</v>
      </c>
      <c r="T7" s="63">
        <f t="shared" si="0"/>
        <v>15</v>
      </c>
      <c r="U7" s="117"/>
      <c r="V7" s="118"/>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row>
    <row r="8" spans="1:245" ht="19.5" customHeight="1">
      <c r="A8" s="84"/>
      <c r="B8" s="85"/>
      <c r="C8" s="112"/>
      <c r="D8" s="83"/>
      <c r="E8" s="70"/>
      <c r="F8" s="79"/>
      <c r="G8" s="73"/>
      <c r="H8" s="73"/>
      <c r="I8" s="73"/>
      <c r="J8" s="73"/>
      <c r="K8" s="73"/>
      <c r="L8" s="73"/>
      <c r="M8" s="73"/>
      <c r="N8" s="73"/>
      <c r="O8" s="73"/>
      <c r="P8" s="73"/>
      <c r="Q8" s="73"/>
      <c r="R8" s="73"/>
      <c r="S8" s="73"/>
      <c r="T8" s="73"/>
      <c r="U8" s="119"/>
      <c r="V8" s="11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80314960629921" right="0.7480314960629921" top="0.9842519685039371" bottom="0.9842519685039371" header="0.5118110236220472" footer="0.5118110236220472"/>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9"/>
      <c r="B1" s="99"/>
      <c r="C1" s="99"/>
      <c r="D1" s="100"/>
      <c r="E1" s="101"/>
      <c r="F1" s="101"/>
      <c r="G1" s="101"/>
      <c r="H1" s="101"/>
      <c r="I1" s="101"/>
      <c r="J1" s="101"/>
      <c r="K1" s="101"/>
      <c r="L1" s="101"/>
      <c r="M1" s="101"/>
      <c r="N1" s="101"/>
      <c r="O1" s="101"/>
      <c r="P1" s="101"/>
      <c r="Q1" s="101"/>
      <c r="R1" s="99"/>
      <c r="S1" s="99"/>
      <c r="T1" s="115" t="s">
        <v>272</v>
      </c>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row>
    <row r="2" spans="1:245" ht="19.5" customHeight="1">
      <c r="A2" s="102" t="s">
        <v>273</v>
      </c>
      <c r="B2" s="103"/>
      <c r="C2" s="103"/>
      <c r="D2" s="103"/>
      <c r="E2" s="103"/>
      <c r="F2" s="103"/>
      <c r="G2" s="103"/>
      <c r="H2" s="103"/>
      <c r="I2" s="103"/>
      <c r="J2" s="103"/>
      <c r="K2" s="103"/>
      <c r="L2" s="103"/>
      <c r="M2" s="103"/>
      <c r="N2" s="103"/>
      <c r="O2" s="103"/>
      <c r="P2" s="103"/>
      <c r="Q2" s="103"/>
      <c r="R2" s="103"/>
      <c r="S2" s="103"/>
      <c r="T2" s="103"/>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row>
    <row r="3" spans="1:245" ht="18" customHeight="1">
      <c r="A3" s="104"/>
      <c r="B3" s="104"/>
      <c r="C3" s="104"/>
      <c r="D3" s="105"/>
      <c r="E3" s="106"/>
      <c r="F3" s="106"/>
      <c r="G3" s="106"/>
      <c r="H3" s="106"/>
      <c r="I3" s="106"/>
      <c r="J3" s="106"/>
      <c r="K3" s="106"/>
      <c r="L3" s="106"/>
      <c r="M3" s="106"/>
      <c r="N3" s="106"/>
      <c r="O3" s="106"/>
      <c r="P3" s="106"/>
      <c r="Q3" s="106"/>
      <c r="R3" s="99"/>
      <c r="S3" s="99"/>
      <c r="T3" s="116" t="s">
        <v>9</v>
      </c>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row>
    <row r="4" spans="1:245" ht="18" customHeight="1">
      <c r="A4" s="54" t="s">
        <v>75</v>
      </c>
      <c r="B4" s="54"/>
      <c r="C4" s="76"/>
      <c r="D4" s="61" t="s">
        <v>76</v>
      </c>
      <c r="E4" s="57" t="s">
        <v>265</v>
      </c>
      <c r="F4" s="59" t="s">
        <v>274</v>
      </c>
      <c r="G4" s="76"/>
      <c r="H4" s="76"/>
      <c r="I4" s="76"/>
      <c r="J4" s="76"/>
      <c r="K4" s="76"/>
      <c r="L4" s="76"/>
      <c r="M4" s="76"/>
      <c r="N4" s="76"/>
      <c r="O4" s="76"/>
      <c r="P4" s="76"/>
      <c r="Q4" s="76"/>
      <c r="R4" s="76"/>
      <c r="S4" s="76"/>
      <c r="T4" s="76"/>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row>
    <row r="5" spans="1:245" ht="15.75" customHeight="1">
      <c r="A5" s="60" t="s">
        <v>79</v>
      </c>
      <c r="B5" s="60" t="s">
        <v>80</v>
      </c>
      <c r="C5" s="61" t="s">
        <v>81</v>
      </c>
      <c r="D5" s="107"/>
      <c r="E5" s="57"/>
      <c r="F5" s="61" t="s">
        <v>88</v>
      </c>
      <c r="G5" s="108" t="s">
        <v>125</v>
      </c>
      <c r="H5" s="109"/>
      <c r="I5" s="109"/>
      <c r="J5" s="109"/>
      <c r="K5" s="113" t="s">
        <v>126</v>
      </c>
      <c r="L5" s="113"/>
      <c r="M5" s="113"/>
      <c r="N5" s="113"/>
      <c r="O5" s="113"/>
      <c r="P5" s="113"/>
      <c r="Q5" s="113"/>
      <c r="R5" s="113"/>
      <c r="S5" s="113"/>
      <c r="T5" s="113"/>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row>
    <row r="6" spans="1:245" ht="43.5" customHeight="1">
      <c r="A6" s="63"/>
      <c r="B6" s="63"/>
      <c r="C6" s="66"/>
      <c r="D6" s="110"/>
      <c r="E6" s="65"/>
      <c r="F6" s="66"/>
      <c r="G6" s="58" t="s">
        <v>91</v>
      </c>
      <c r="H6" s="111" t="s">
        <v>127</v>
      </c>
      <c r="I6" s="111" t="s">
        <v>128</v>
      </c>
      <c r="J6" s="111" t="s">
        <v>129</v>
      </c>
      <c r="K6" s="69" t="s">
        <v>91</v>
      </c>
      <c r="L6" s="69" t="s">
        <v>127</v>
      </c>
      <c r="M6" s="69" t="s">
        <v>128</v>
      </c>
      <c r="N6" s="69" t="s">
        <v>129</v>
      </c>
      <c r="O6" s="114" t="s">
        <v>154</v>
      </c>
      <c r="P6" s="114" t="s">
        <v>155</v>
      </c>
      <c r="Q6" s="114" t="s">
        <v>156</v>
      </c>
      <c r="R6" s="114" t="s">
        <v>157</v>
      </c>
      <c r="S6" s="65" t="s">
        <v>158</v>
      </c>
      <c r="T6" s="65" t="s">
        <v>136</v>
      </c>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row>
    <row r="7" spans="1:245" ht="19.5" customHeight="1">
      <c r="A7" s="63" t="s">
        <v>97</v>
      </c>
      <c r="B7" s="63" t="s">
        <v>97</v>
      </c>
      <c r="C7" s="63" t="s">
        <v>97</v>
      </c>
      <c r="D7" s="63" t="s">
        <v>97</v>
      </c>
      <c r="E7" s="63" t="s">
        <v>97</v>
      </c>
      <c r="F7" s="63">
        <v>1</v>
      </c>
      <c r="G7" s="63">
        <f aca="true" t="shared" si="0" ref="G7:T7">F7+1</f>
        <v>2</v>
      </c>
      <c r="H7" s="63">
        <f t="shared" si="0"/>
        <v>3</v>
      </c>
      <c r="I7" s="63">
        <f t="shared" si="0"/>
        <v>4</v>
      </c>
      <c r="J7" s="63">
        <f t="shared" si="0"/>
        <v>5</v>
      </c>
      <c r="K7" s="63">
        <f t="shared" si="0"/>
        <v>6</v>
      </c>
      <c r="L7" s="63">
        <f t="shared" si="0"/>
        <v>7</v>
      </c>
      <c r="M7" s="63">
        <f t="shared" si="0"/>
        <v>8</v>
      </c>
      <c r="N7" s="63">
        <f t="shared" si="0"/>
        <v>9</v>
      </c>
      <c r="O7" s="63">
        <f t="shared" si="0"/>
        <v>10</v>
      </c>
      <c r="P7" s="63">
        <f t="shared" si="0"/>
        <v>11</v>
      </c>
      <c r="Q7" s="63">
        <f t="shared" si="0"/>
        <v>12</v>
      </c>
      <c r="R7" s="63">
        <f t="shared" si="0"/>
        <v>13</v>
      </c>
      <c r="S7" s="63">
        <f t="shared" si="0"/>
        <v>14</v>
      </c>
      <c r="T7" s="63">
        <f t="shared" si="0"/>
        <v>15</v>
      </c>
      <c r="U7" s="117"/>
      <c r="V7" s="118"/>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row>
    <row r="8" spans="1:245" ht="19.5" customHeight="1">
      <c r="A8" s="84"/>
      <c r="B8" s="85"/>
      <c r="C8" s="112"/>
      <c r="D8" s="83"/>
      <c r="E8" s="70"/>
      <c r="F8" s="79"/>
      <c r="G8" s="73"/>
      <c r="H8" s="73"/>
      <c r="I8" s="73"/>
      <c r="J8" s="73"/>
      <c r="K8" s="73"/>
      <c r="L8" s="73"/>
      <c r="M8" s="73"/>
      <c r="N8" s="73"/>
      <c r="O8" s="73"/>
      <c r="P8" s="73"/>
      <c r="Q8" s="73"/>
      <c r="R8" s="73"/>
      <c r="S8" s="73"/>
      <c r="T8" s="73"/>
      <c r="U8" s="119"/>
      <c r="V8" s="11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80314960629921" right="0.7480314960629921" top="0.9842519685039371" bottom="0.9842519685039371" header="0.5118110236220472" footer="0.5118110236220472"/>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A1" sqref="A1"/>
    </sheetView>
  </sheetViews>
  <sheetFormatPr defaultColWidth="9.16015625" defaultRowHeight="11.25"/>
  <cols>
    <col min="1" max="1" width="75.33203125" style="0" customWidth="1"/>
    <col min="2" max="2" width="36.16015625" style="0" customWidth="1"/>
    <col min="3" max="3" width="40" style="0" customWidth="1"/>
    <col min="4" max="4" width="13" style="0" customWidth="1"/>
  </cols>
  <sheetData>
    <row r="1" spans="1:4" ht="15" customHeight="1">
      <c r="A1" s="91"/>
      <c r="B1" s="91"/>
      <c r="C1" s="92"/>
      <c r="D1" s="92" t="s">
        <v>275</v>
      </c>
    </row>
    <row r="2" spans="1:4" ht="30" customHeight="1">
      <c r="A2" s="2" t="s">
        <v>276</v>
      </c>
      <c r="B2" s="2"/>
      <c r="C2" s="2"/>
      <c r="D2" s="2"/>
    </row>
    <row r="3" spans="1:4" ht="15" customHeight="1">
      <c r="A3" s="91"/>
      <c r="B3" s="91"/>
      <c r="C3" s="92"/>
      <c r="D3" s="92" t="s">
        <v>9</v>
      </c>
    </row>
    <row r="4" spans="1:4" ht="15" customHeight="1">
      <c r="A4" s="57" t="s">
        <v>277</v>
      </c>
      <c r="B4" s="65" t="s">
        <v>278</v>
      </c>
      <c r="C4" s="57" t="s">
        <v>13</v>
      </c>
      <c r="D4" s="41" t="s">
        <v>279</v>
      </c>
    </row>
    <row r="5" spans="1:4" ht="15" customHeight="1">
      <c r="A5" s="93" t="s">
        <v>280</v>
      </c>
      <c r="B5" s="94">
        <f>SUM(B6,B7,B8,B11,B12)</f>
        <v>22120</v>
      </c>
      <c r="C5" s="95">
        <f>SUM(C6,C7,C8,C11,C12)</f>
        <v>13728</v>
      </c>
      <c r="D5" s="96">
        <f aca="true" t="shared" si="0" ref="D5:D12">IF(B5=0,"",(C5-B5)/B5)</f>
        <v>-0.37938517179023507</v>
      </c>
    </row>
    <row r="6" spans="1:4" ht="15" customHeight="1">
      <c r="A6" s="97" t="s">
        <v>281</v>
      </c>
      <c r="B6" s="98">
        <v>0</v>
      </c>
      <c r="C6" s="98">
        <v>0</v>
      </c>
      <c r="D6" s="96">
        <f t="shared" si="0"/>
      </c>
    </row>
    <row r="7" spans="1:4" ht="15" customHeight="1">
      <c r="A7" s="97" t="s">
        <v>282</v>
      </c>
      <c r="B7" s="98">
        <v>5040</v>
      </c>
      <c r="C7" s="98">
        <v>8208</v>
      </c>
      <c r="D7" s="96">
        <f t="shared" si="0"/>
        <v>0.6285714285714286</v>
      </c>
    </row>
    <row r="8" spans="1:4" ht="15" customHeight="1">
      <c r="A8" s="97" t="s">
        <v>283</v>
      </c>
      <c r="B8" s="98">
        <f>B9+B10</f>
        <v>0</v>
      </c>
      <c r="C8" s="98">
        <f>C9+C10</f>
        <v>0</v>
      </c>
      <c r="D8" s="96">
        <f t="shared" si="0"/>
      </c>
    </row>
    <row r="9" spans="1:4" ht="15" customHeight="1">
      <c r="A9" s="70" t="s">
        <v>284</v>
      </c>
      <c r="B9" s="98">
        <v>0</v>
      </c>
      <c r="C9" s="98">
        <v>0</v>
      </c>
      <c r="D9" s="96">
        <f t="shared" si="0"/>
      </c>
    </row>
    <row r="10" spans="1:4" ht="15" customHeight="1">
      <c r="A10" s="70" t="s">
        <v>285</v>
      </c>
      <c r="B10" s="98">
        <v>0</v>
      </c>
      <c r="C10" s="98">
        <v>0</v>
      </c>
      <c r="D10" s="96">
        <f t="shared" si="0"/>
      </c>
    </row>
    <row r="11" spans="1:4" ht="15" customHeight="1">
      <c r="A11" s="97" t="s">
        <v>286</v>
      </c>
      <c r="B11" s="98">
        <v>9800</v>
      </c>
      <c r="C11" s="98">
        <v>0</v>
      </c>
      <c r="D11" s="96">
        <f t="shared" si="0"/>
        <v>-1</v>
      </c>
    </row>
    <row r="12" spans="1:4" ht="15" customHeight="1">
      <c r="A12" s="97" t="s">
        <v>287</v>
      </c>
      <c r="B12" s="98">
        <v>7280</v>
      </c>
      <c r="C12" s="98">
        <v>5520</v>
      </c>
      <c r="D12" s="96">
        <f t="shared" si="0"/>
        <v>-0.24175824175824176</v>
      </c>
    </row>
    <row r="13" spans="2:3" ht="9.75" customHeight="1">
      <c r="B13" s="1"/>
      <c r="C13" s="1"/>
    </row>
    <row r="14" spans="2:3" ht="9.75" customHeight="1">
      <c r="B14" s="1"/>
      <c r="C14" s="1"/>
    </row>
    <row r="15" spans="2:3" ht="9.75" customHeight="1">
      <c r="B15" s="1"/>
      <c r="C15" s="1"/>
    </row>
    <row r="16" spans="2:3" ht="9.75" customHeight="1">
      <c r="B16" s="1"/>
      <c r="C16" s="1"/>
    </row>
    <row r="17" spans="2:4" ht="9.75" customHeight="1">
      <c r="B17" s="1"/>
      <c r="C17" s="1"/>
      <c r="D17" s="1"/>
    </row>
    <row r="18" spans="2:3" ht="9.75" customHeight="1">
      <c r="B18" s="1"/>
      <c r="C18" s="1"/>
    </row>
    <row r="19" spans="3:4" ht="12.75" customHeight="1">
      <c r="C19" s="1"/>
      <c r="D19" s="1"/>
    </row>
    <row r="20" ht="9.75" customHeight="1">
      <c r="C20" s="1"/>
    </row>
    <row r="21" ht="12.75" customHeight="1"/>
    <row r="22" spans="3:4" ht="12.75" customHeight="1">
      <c r="C22" s="1"/>
      <c r="D22" s="1"/>
    </row>
    <row r="23" ht="12.75" customHeight="1">
      <c r="C23" s="1"/>
    </row>
    <row r="24" spans="1:2" ht="9.75" customHeight="1">
      <c r="A24" s="1"/>
      <c r="B24" s="1"/>
    </row>
    <row r="26" ht="11.25">
      <c r="C26" s="1"/>
    </row>
  </sheetData>
  <sheetProtection/>
  <printOptions horizontalCentered="1"/>
  <pageMargins left="0.7480314866764337" right="0.7480314866764337" top="0.9842519685039369" bottom="0.9842519685039369" header="0.5118110048489307" footer="0.5118110048489307"/>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IG30"/>
  <sheetViews>
    <sheetView showGridLines="0" showZeros="0" workbookViewId="0" topLeftCell="A10">
      <selection activeCell="J21" activeCellId="4" sqref="J11 J13 J15 J18 J2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23.5" style="0" customWidth="1"/>
    <col min="8" max="9" width="9.16015625" style="0" customWidth="1"/>
    <col min="10" max="10" width="12.33203125" style="0" customWidth="1"/>
    <col min="11" max="11" width="13.5" style="0" customWidth="1"/>
    <col min="12" max="12" width="14.33203125" style="0" customWidth="1"/>
    <col min="13" max="15" width="7" style="0" customWidth="1"/>
    <col min="16" max="22" width="6.66015625" style="0" customWidth="1"/>
    <col min="23" max="241" width="5" style="0" customWidth="1"/>
  </cols>
  <sheetData>
    <row r="1" spans="1:241" ht="15" customHeight="1">
      <c r="A1" s="45"/>
      <c r="B1" s="45"/>
      <c r="C1" s="45"/>
      <c r="D1" s="46"/>
      <c r="E1" s="47"/>
      <c r="F1" s="47"/>
      <c r="G1" s="47"/>
      <c r="H1" s="47"/>
      <c r="I1" s="47"/>
      <c r="J1" s="48"/>
      <c r="K1" s="48"/>
      <c r="L1" s="48"/>
      <c r="M1" s="48"/>
      <c r="N1" s="48"/>
      <c r="O1" s="48"/>
      <c r="P1" s="48"/>
      <c r="Q1" s="48"/>
      <c r="R1" s="48"/>
      <c r="S1" s="52"/>
      <c r="T1" s="52"/>
      <c r="U1" s="52"/>
      <c r="V1" s="48" t="s">
        <v>288</v>
      </c>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row>
    <row r="2" spans="1:241" ht="30" customHeight="1">
      <c r="A2" s="49" t="s">
        <v>289</v>
      </c>
      <c r="B2" s="50"/>
      <c r="C2" s="50"/>
      <c r="D2" s="50"/>
      <c r="E2" s="51"/>
      <c r="F2" s="51"/>
      <c r="G2" s="51"/>
      <c r="H2" s="51"/>
      <c r="I2" s="51"/>
      <c r="J2" s="51"/>
      <c r="K2" s="51"/>
      <c r="L2" s="51"/>
      <c r="M2" s="51"/>
      <c r="N2" s="51"/>
      <c r="O2" s="51"/>
      <c r="P2" s="51"/>
      <c r="Q2" s="51"/>
      <c r="R2" s="51"/>
      <c r="S2" s="75"/>
      <c r="T2" s="75"/>
      <c r="U2" s="75"/>
      <c r="V2" s="75"/>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row>
    <row r="3" spans="1:241" ht="15" customHeight="1">
      <c r="A3" s="52"/>
      <c r="B3" s="52"/>
      <c r="C3" s="52"/>
      <c r="D3" s="1"/>
      <c r="E3" s="47"/>
      <c r="F3" s="47"/>
      <c r="G3" s="47"/>
      <c r="H3" s="47"/>
      <c r="I3" s="47"/>
      <c r="J3" s="53"/>
      <c r="K3" s="53"/>
      <c r="L3" s="53"/>
      <c r="M3" s="53"/>
      <c r="N3" s="48"/>
      <c r="O3" s="48"/>
      <c r="P3" s="48"/>
      <c r="Q3" s="48"/>
      <c r="R3" s="48"/>
      <c r="S3" s="52"/>
      <c r="T3" s="52"/>
      <c r="U3" s="52"/>
      <c r="V3" s="48" t="s">
        <v>9</v>
      </c>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row>
    <row r="4" spans="1:241" ht="15" customHeight="1">
      <c r="A4" s="54" t="s">
        <v>75</v>
      </c>
      <c r="B4" s="55"/>
      <c r="C4" s="55"/>
      <c r="D4" s="56" t="s">
        <v>76</v>
      </c>
      <c r="E4" s="57" t="s">
        <v>77</v>
      </c>
      <c r="F4" s="58" t="s">
        <v>290</v>
      </c>
      <c r="G4" s="58" t="s">
        <v>291</v>
      </c>
      <c r="H4" s="58" t="s">
        <v>292</v>
      </c>
      <c r="I4" s="58" t="s">
        <v>293</v>
      </c>
      <c r="J4" s="76" t="s">
        <v>294</v>
      </c>
      <c r="K4" s="54"/>
      <c r="L4" s="54"/>
      <c r="M4" s="54"/>
      <c r="N4" s="76"/>
      <c r="O4" s="54"/>
      <c r="P4" s="54"/>
      <c r="Q4" s="54"/>
      <c r="R4" s="54"/>
      <c r="S4" s="76"/>
      <c r="T4" s="76"/>
      <c r="U4" s="76"/>
      <c r="V4" s="76"/>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row>
    <row r="5" spans="1:241" ht="30" customHeight="1">
      <c r="A5" s="60" t="s">
        <v>79</v>
      </c>
      <c r="B5" s="60" t="s">
        <v>80</v>
      </c>
      <c r="C5" s="60" t="s">
        <v>81</v>
      </c>
      <c r="D5" s="56"/>
      <c r="E5" s="57"/>
      <c r="F5" s="56"/>
      <c r="G5" s="56"/>
      <c r="H5" s="56"/>
      <c r="I5" s="56"/>
      <c r="J5" s="60" t="s">
        <v>82</v>
      </c>
      <c r="K5" s="57" t="s">
        <v>83</v>
      </c>
      <c r="L5" s="57"/>
      <c r="M5" s="57"/>
      <c r="N5" s="77" t="s">
        <v>84</v>
      </c>
      <c r="O5" s="78" t="s">
        <v>85</v>
      </c>
      <c r="P5" s="57" t="s">
        <v>86</v>
      </c>
      <c r="Q5" s="57"/>
      <c r="R5" s="57"/>
      <c r="S5" s="59" t="s">
        <v>87</v>
      </c>
      <c r="T5" s="54"/>
      <c r="U5" s="54"/>
      <c r="V5" s="54"/>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row>
    <row r="6" spans="1:241" ht="21" customHeight="1">
      <c r="A6" s="60"/>
      <c r="B6" s="60"/>
      <c r="C6" s="60"/>
      <c r="D6" s="56"/>
      <c r="E6" s="57"/>
      <c r="F6" s="57"/>
      <c r="G6" s="57"/>
      <c r="H6" s="57"/>
      <c r="I6" s="57"/>
      <c r="J6" s="61"/>
      <c r="K6" s="62" t="s">
        <v>88</v>
      </c>
      <c r="L6" s="62" t="s">
        <v>89</v>
      </c>
      <c r="M6" s="62" t="s">
        <v>90</v>
      </c>
      <c r="N6" s="78"/>
      <c r="O6" s="78"/>
      <c r="P6" s="62" t="s">
        <v>91</v>
      </c>
      <c r="Q6" s="62" t="s">
        <v>92</v>
      </c>
      <c r="R6" s="62" t="s">
        <v>93</v>
      </c>
      <c r="S6" s="56" t="s">
        <v>91</v>
      </c>
      <c r="T6" s="56" t="s">
        <v>94</v>
      </c>
      <c r="U6" s="57" t="s">
        <v>95</v>
      </c>
      <c r="V6" s="80" t="s">
        <v>96</v>
      </c>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row>
    <row r="7" spans="1:241" ht="73.5" customHeight="1">
      <c r="A7" s="63"/>
      <c r="B7" s="63"/>
      <c r="C7" s="63"/>
      <c r="D7" s="64"/>
      <c r="E7" s="65"/>
      <c r="F7" s="65"/>
      <c r="G7" s="65"/>
      <c r="H7" s="65"/>
      <c r="I7" s="65"/>
      <c r="J7" s="66"/>
      <c r="K7" s="64"/>
      <c r="L7" s="56"/>
      <c r="M7" s="56"/>
      <c r="N7" s="78"/>
      <c r="O7" s="78"/>
      <c r="P7" s="64"/>
      <c r="Q7" s="64"/>
      <c r="R7" s="64"/>
      <c r="S7" s="64"/>
      <c r="T7" s="64"/>
      <c r="U7" s="65"/>
      <c r="V7" s="58"/>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row>
    <row r="8" spans="1:241" ht="15" customHeight="1">
      <c r="A8" s="67" t="s">
        <v>97</v>
      </c>
      <c r="B8" s="67" t="s">
        <v>97</v>
      </c>
      <c r="C8" s="67" t="s">
        <v>97</v>
      </c>
      <c r="D8" s="68" t="s">
        <v>97</v>
      </c>
      <c r="E8" s="68" t="s">
        <v>97</v>
      </c>
      <c r="F8" s="68" t="s">
        <v>97</v>
      </c>
      <c r="G8" s="68" t="s">
        <v>97</v>
      </c>
      <c r="H8" s="68" t="s">
        <v>97</v>
      </c>
      <c r="I8" s="68" t="s">
        <v>97</v>
      </c>
      <c r="J8" s="69">
        <v>1</v>
      </c>
      <c r="K8" s="69">
        <f aca="true" t="shared" si="0" ref="K8:V8">J8+1</f>
        <v>2</v>
      </c>
      <c r="L8" s="69">
        <f t="shared" si="0"/>
        <v>3</v>
      </c>
      <c r="M8" s="69">
        <f t="shared" si="0"/>
        <v>4</v>
      </c>
      <c r="N8" s="69">
        <f t="shared" si="0"/>
        <v>5</v>
      </c>
      <c r="O8" s="69">
        <f t="shared" si="0"/>
        <v>6</v>
      </c>
      <c r="P8" s="69">
        <f t="shared" si="0"/>
        <v>7</v>
      </c>
      <c r="Q8" s="69">
        <f t="shared" si="0"/>
        <v>8</v>
      </c>
      <c r="R8" s="69">
        <f t="shared" si="0"/>
        <v>9</v>
      </c>
      <c r="S8" s="69">
        <f t="shared" si="0"/>
        <v>10</v>
      </c>
      <c r="T8" s="69">
        <f t="shared" si="0"/>
        <v>11</v>
      </c>
      <c r="U8" s="69">
        <f t="shared" si="0"/>
        <v>12</v>
      </c>
      <c r="V8" s="90">
        <f t="shared" si="0"/>
        <v>13</v>
      </c>
      <c r="W8" s="81"/>
      <c r="X8" s="81"/>
      <c r="Y8" s="81"/>
      <c r="Z8" s="81"/>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row>
    <row r="9" spans="1:241" ht="30" customHeight="1">
      <c r="A9" s="83"/>
      <c r="B9" s="83"/>
      <c r="C9" s="84"/>
      <c r="D9" s="85"/>
      <c r="E9" s="86"/>
      <c r="F9" s="72"/>
      <c r="G9" s="70" t="s">
        <v>88</v>
      </c>
      <c r="H9" s="87">
        <v>393</v>
      </c>
      <c r="I9" s="88">
        <v>51490</v>
      </c>
      <c r="J9" s="74">
        <v>215200</v>
      </c>
      <c r="K9" s="89">
        <v>215200</v>
      </c>
      <c r="L9" s="89">
        <v>215200</v>
      </c>
      <c r="M9" s="89">
        <v>0</v>
      </c>
      <c r="N9" s="89">
        <v>0</v>
      </c>
      <c r="O9" s="89">
        <v>0</v>
      </c>
      <c r="P9" s="89">
        <v>0</v>
      </c>
      <c r="Q9" s="89">
        <v>0</v>
      </c>
      <c r="R9" s="89">
        <v>0</v>
      </c>
      <c r="S9" s="89">
        <v>0</v>
      </c>
      <c r="T9" s="79">
        <v>0</v>
      </c>
      <c r="U9" s="73">
        <v>0</v>
      </c>
      <c r="V9" s="73">
        <v>0</v>
      </c>
      <c r="W9" s="82"/>
      <c r="X9" s="82"/>
      <c r="Y9" s="82"/>
      <c r="Z9" s="8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row>
    <row r="10" spans="1:241" ht="30" customHeight="1">
      <c r="A10" s="83"/>
      <c r="B10" s="83"/>
      <c r="C10" s="84"/>
      <c r="D10" s="85" t="s">
        <v>295</v>
      </c>
      <c r="E10" s="86" t="s">
        <v>137</v>
      </c>
      <c r="F10" s="72"/>
      <c r="G10" s="70"/>
      <c r="H10" s="87">
        <v>393</v>
      </c>
      <c r="I10" s="88">
        <v>51490</v>
      </c>
      <c r="J10" s="74">
        <v>215200</v>
      </c>
      <c r="K10" s="89">
        <v>215200</v>
      </c>
      <c r="L10" s="89">
        <v>215200</v>
      </c>
      <c r="M10" s="89">
        <v>0</v>
      </c>
      <c r="N10" s="89">
        <v>0</v>
      </c>
      <c r="O10" s="89">
        <v>0</v>
      </c>
      <c r="P10" s="89">
        <v>0</v>
      </c>
      <c r="Q10" s="89">
        <v>0</v>
      </c>
      <c r="R10" s="89">
        <v>0</v>
      </c>
      <c r="S10" s="89">
        <v>0</v>
      </c>
      <c r="T10" s="79">
        <v>0</v>
      </c>
      <c r="U10" s="73">
        <v>0</v>
      </c>
      <c r="V10" s="73">
        <v>0</v>
      </c>
      <c r="W10" s="1"/>
      <c r="X10" s="1"/>
      <c r="Y10" s="1"/>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row>
    <row r="11" spans="1:22" ht="39.75" customHeight="1">
      <c r="A11" s="83" t="s">
        <v>102</v>
      </c>
      <c r="B11" s="83" t="s">
        <v>103</v>
      </c>
      <c r="C11" s="84" t="s">
        <v>104</v>
      </c>
      <c r="D11" s="85" t="s">
        <v>100</v>
      </c>
      <c r="E11" s="86" t="s">
        <v>138</v>
      </c>
      <c r="F11" s="72" t="s">
        <v>137</v>
      </c>
      <c r="G11" s="70" t="s">
        <v>296</v>
      </c>
      <c r="H11" s="87">
        <v>9</v>
      </c>
      <c r="I11" s="88">
        <v>6000</v>
      </c>
      <c r="J11" s="74">
        <v>54000</v>
      </c>
      <c r="K11" s="89">
        <v>54000</v>
      </c>
      <c r="L11" s="89">
        <v>54000</v>
      </c>
      <c r="M11" s="89">
        <v>0</v>
      </c>
      <c r="N11" s="89">
        <v>0</v>
      </c>
      <c r="O11" s="89">
        <v>0</v>
      </c>
      <c r="P11" s="89">
        <v>0</v>
      </c>
      <c r="Q11" s="89">
        <v>0</v>
      </c>
      <c r="R11" s="89">
        <v>0</v>
      </c>
      <c r="S11" s="89">
        <v>0</v>
      </c>
      <c r="T11" s="79">
        <v>0</v>
      </c>
      <c r="U11" s="73">
        <v>0</v>
      </c>
      <c r="V11" s="73">
        <v>0</v>
      </c>
    </row>
    <row r="12" spans="1:23" ht="39.75" customHeight="1">
      <c r="A12" s="83" t="s">
        <v>102</v>
      </c>
      <c r="B12" s="83" t="s">
        <v>103</v>
      </c>
      <c r="C12" s="84" t="s">
        <v>107</v>
      </c>
      <c r="D12" s="85" t="s">
        <v>100</v>
      </c>
      <c r="E12" s="86" t="s">
        <v>139</v>
      </c>
      <c r="F12" s="72" t="s">
        <v>137</v>
      </c>
      <c r="G12" s="70" t="s">
        <v>296</v>
      </c>
      <c r="H12" s="87">
        <v>3</v>
      </c>
      <c r="I12" s="88">
        <v>12000</v>
      </c>
      <c r="J12" s="74">
        <v>18000</v>
      </c>
      <c r="K12" s="89">
        <v>18000</v>
      </c>
      <c r="L12" s="89">
        <v>18000</v>
      </c>
      <c r="M12" s="89">
        <v>0</v>
      </c>
      <c r="N12" s="89">
        <v>0</v>
      </c>
      <c r="O12" s="89">
        <v>0</v>
      </c>
      <c r="P12" s="89">
        <v>0</v>
      </c>
      <c r="Q12" s="89">
        <v>0</v>
      </c>
      <c r="R12" s="89">
        <v>0</v>
      </c>
      <c r="S12" s="89">
        <v>0</v>
      </c>
      <c r="T12" s="79">
        <v>0</v>
      </c>
      <c r="U12" s="73">
        <v>0</v>
      </c>
      <c r="V12" s="73">
        <v>0</v>
      </c>
      <c r="W12" s="1"/>
    </row>
    <row r="13" spans="1:22" ht="39.75" customHeight="1">
      <c r="A13" s="83" t="s">
        <v>102</v>
      </c>
      <c r="B13" s="83" t="s">
        <v>103</v>
      </c>
      <c r="C13" s="84" t="s">
        <v>104</v>
      </c>
      <c r="D13" s="85" t="s">
        <v>100</v>
      </c>
      <c r="E13" s="86" t="s">
        <v>138</v>
      </c>
      <c r="F13" s="72" t="s">
        <v>137</v>
      </c>
      <c r="G13" s="70" t="s">
        <v>297</v>
      </c>
      <c r="H13" s="87">
        <v>1</v>
      </c>
      <c r="I13" s="88">
        <v>7000</v>
      </c>
      <c r="J13" s="74">
        <v>7000</v>
      </c>
      <c r="K13" s="89">
        <v>7000</v>
      </c>
      <c r="L13" s="89">
        <v>7000</v>
      </c>
      <c r="M13" s="89">
        <v>0</v>
      </c>
      <c r="N13" s="89">
        <v>0</v>
      </c>
      <c r="O13" s="89">
        <v>0</v>
      </c>
      <c r="P13" s="89">
        <v>0</v>
      </c>
      <c r="Q13" s="89">
        <v>0</v>
      </c>
      <c r="R13" s="89">
        <v>0</v>
      </c>
      <c r="S13" s="89">
        <v>0</v>
      </c>
      <c r="T13" s="79">
        <v>0</v>
      </c>
      <c r="U13" s="73">
        <v>0</v>
      </c>
      <c r="V13" s="73">
        <v>0</v>
      </c>
    </row>
    <row r="14" spans="1:22" ht="39.75" customHeight="1">
      <c r="A14" s="83" t="s">
        <v>102</v>
      </c>
      <c r="B14" s="83" t="s">
        <v>103</v>
      </c>
      <c r="C14" s="84" t="s">
        <v>107</v>
      </c>
      <c r="D14" s="85" t="s">
        <v>100</v>
      </c>
      <c r="E14" s="86" t="s">
        <v>139</v>
      </c>
      <c r="F14" s="72" t="s">
        <v>137</v>
      </c>
      <c r="G14" s="70" t="s">
        <v>298</v>
      </c>
      <c r="H14" s="87">
        <v>1</v>
      </c>
      <c r="I14" s="88">
        <v>2500</v>
      </c>
      <c r="J14" s="74">
        <v>2500</v>
      </c>
      <c r="K14" s="89">
        <v>2500</v>
      </c>
      <c r="L14" s="89">
        <v>2500</v>
      </c>
      <c r="M14" s="89">
        <v>0</v>
      </c>
      <c r="N14" s="89">
        <v>0</v>
      </c>
      <c r="O14" s="89">
        <v>0</v>
      </c>
      <c r="P14" s="89">
        <v>0</v>
      </c>
      <c r="Q14" s="89">
        <v>0</v>
      </c>
      <c r="R14" s="89">
        <v>0</v>
      </c>
      <c r="S14" s="89">
        <v>0</v>
      </c>
      <c r="T14" s="79">
        <v>0</v>
      </c>
      <c r="U14" s="73">
        <v>0</v>
      </c>
      <c r="V14" s="73">
        <v>0</v>
      </c>
    </row>
    <row r="15" spans="1:23" ht="39.75" customHeight="1">
      <c r="A15" s="83" t="s">
        <v>102</v>
      </c>
      <c r="B15" s="83" t="s">
        <v>103</v>
      </c>
      <c r="C15" s="84" t="s">
        <v>104</v>
      </c>
      <c r="D15" s="85" t="s">
        <v>100</v>
      </c>
      <c r="E15" s="86" t="s">
        <v>138</v>
      </c>
      <c r="F15" s="72" t="s">
        <v>137</v>
      </c>
      <c r="G15" s="70" t="s">
        <v>298</v>
      </c>
      <c r="H15" s="87">
        <v>2</v>
      </c>
      <c r="I15" s="88">
        <v>2500</v>
      </c>
      <c r="J15" s="74">
        <v>5000</v>
      </c>
      <c r="K15" s="89">
        <v>5000</v>
      </c>
      <c r="L15" s="89">
        <v>5000</v>
      </c>
      <c r="M15" s="89">
        <v>0</v>
      </c>
      <c r="N15" s="89">
        <v>0</v>
      </c>
      <c r="O15" s="89">
        <v>0</v>
      </c>
      <c r="P15" s="89">
        <v>0</v>
      </c>
      <c r="Q15" s="89">
        <v>0</v>
      </c>
      <c r="R15" s="89">
        <v>0</v>
      </c>
      <c r="S15" s="89">
        <v>0</v>
      </c>
      <c r="T15" s="79">
        <v>0</v>
      </c>
      <c r="U15" s="73">
        <v>0</v>
      </c>
      <c r="V15" s="73">
        <v>0</v>
      </c>
      <c r="W15" s="1"/>
    </row>
    <row r="16" spans="1:22" ht="39.75" customHeight="1">
      <c r="A16" s="83" t="s">
        <v>102</v>
      </c>
      <c r="B16" s="83" t="s">
        <v>103</v>
      </c>
      <c r="C16" s="84" t="s">
        <v>107</v>
      </c>
      <c r="D16" s="85" t="s">
        <v>100</v>
      </c>
      <c r="E16" s="86" t="s">
        <v>139</v>
      </c>
      <c r="F16" s="72" t="s">
        <v>137</v>
      </c>
      <c r="G16" s="70" t="s">
        <v>299</v>
      </c>
      <c r="H16" s="87">
        <v>1</v>
      </c>
      <c r="I16" s="88">
        <v>2000</v>
      </c>
      <c r="J16" s="74">
        <v>2000</v>
      </c>
      <c r="K16" s="89">
        <v>2000</v>
      </c>
      <c r="L16" s="89">
        <v>2000</v>
      </c>
      <c r="M16" s="89">
        <v>0</v>
      </c>
      <c r="N16" s="89">
        <v>0</v>
      </c>
      <c r="O16" s="89">
        <v>0</v>
      </c>
      <c r="P16" s="89">
        <v>0</v>
      </c>
      <c r="Q16" s="89">
        <v>0</v>
      </c>
      <c r="R16" s="89">
        <v>0</v>
      </c>
      <c r="S16" s="89">
        <v>0</v>
      </c>
      <c r="T16" s="79">
        <v>0</v>
      </c>
      <c r="U16" s="73">
        <v>0</v>
      </c>
      <c r="V16" s="73">
        <v>0</v>
      </c>
    </row>
    <row r="17" spans="1:22" ht="39.75" customHeight="1">
      <c r="A17" s="83" t="s">
        <v>102</v>
      </c>
      <c r="B17" s="83" t="s">
        <v>103</v>
      </c>
      <c r="C17" s="84" t="s">
        <v>107</v>
      </c>
      <c r="D17" s="85" t="s">
        <v>100</v>
      </c>
      <c r="E17" s="86" t="s">
        <v>139</v>
      </c>
      <c r="F17" s="72" t="s">
        <v>137</v>
      </c>
      <c r="G17" s="70" t="s">
        <v>300</v>
      </c>
      <c r="H17" s="87">
        <v>2</v>
      </c>
      <c r="I17" s="88">
        <v>4000</v>
      </c>
      <c r="J17" s="74">
        <v>4000</v>
      </c>
      <c r="K17" s="89">
        <v>4000</v>
      </c>
      <c r="L17" s="89">
        <v>4000</v>
      </c>
      <c r="M17" s="89">
        <v>0</v>
      </c>
      <c r="N17" s="89">
        <v>0</v>
      </c>
      <c r="O17" s="89">
        <v>0</v>
      </c>
      <c r="P17" s="89">
        <v>0</v>
      </c>
      <c r="Q17" s="89">
        <v>0</v>
      </c>
      <c r="R17" s="89">
        <v>0</v>
      </c>
      <c r="S17" s="89">
        <v>0</v>
      </c>
      <c r="T17" s="79">
        <v>0</v>
      </c>
      <c r="U17" s="73">
        <v>0</v>
      </c>
      <c r="V17" s="73">
        <v>0</v>
      </c>
    </row>
    <row r="18" spans="1:22" ht="39.75" customHeight="1">
      <c r="A18" s="83" t="s">
        <v>102</v>
      </c>
      <c r="B18" s="83" t="s">
        <v>103</v>
      </c>
      <c r="C18" s="84" t="s">
        <v>104</v>
      </c>
      <c r="D18" s="85" t="s">
        <v>100</v>
      </c>
      <c r="E18" s="86" t="s">
        <v>138</v>
      </c>
      <c r="F18" s="72" t="s">
        <v>137</v>
      </c>
      <c r="G18" s="70" t="s">
        <v>301</v>
      </c>
      <c r="H18" s="87">
        <v>1</v>
      </c>
      <c r="I18" s="88">
        <v>5500</v>
      </c>
      <c r="J18" s="74">
        <v>5500</v>
      </c>
      <c r="K18" s="89">
        <v>5500</v>
      </c>
      <c r="L18" s="89">
        <v>5500</v>
      </c>
      <c r="M18" s="89">
        <v>0</v>
      </c>
      <c r="N18" s="89">
        <v>0</v>
      </c>
      <c r="O18" s="89">
        <v>0</v>
      </c>
      <c r="P18" s="89">
        <v>0</v>
      </c>
      <c r="Q18" s="89">
        <v>0</v>
      </c>
      <c r="R18" s="89">
        <v>0</v>
      </c>
      <c r="S18" s="89">
        <v>0</v>
      </c>
      <c r="T18" s="79">
        <v>0</v>
      </c>
      <c r="U18" s="73">
        <v>0</v>
      </c>
      <c r="V18" s="73">
        <v>0</v>
      </c>
    </row>
    <row r="19" spans="1:22" ht="39.75" customHeight="1">
      <c r="A19" s="83" t="s">
        <v>102</v>
      </c>
      <c r="B19" s="83" t="s">
        <v>103</v>
      </c>
      <c r="C19" s="84" t="s">
        <v>107</v>
      </c>
      <c r="D19" s="85" t="s">
        <v>100</v>
      </c>
      <c r="E19" s="86" t="s">
        <v>139</v>
      </c>
      <c r="F19" s="72" t="s">
        <v>137</v>
      </c>
      <c r="G19" s="70" t="s">
        <v>302</v>
      </c>
      <c r="H19" s="87">
        <v>13</v>
      </c>
      <c r="I19" s="88">
        <v>7750</v>
      </c>
      <c r="J19" s="74">
        <v>15000</v>
      </c>
      <c r="K19" s="89">
        <v>15000</v>
      </c>
      <c r="L19" s="89">
        <v>15000</v>
      </c>
      <c r="M19" s="89">
        <v>0</v>
      </c>
      <c r="N19" s="89">
        <v>0</v>
      </c>
      <c r="O19" s="89">
        <v>0</v>
      </c>
      <c r="P19" s="89">
        <v>0</v>
      </c>
      <c r="Q19" s="89">
        <v>0</v>
      </c>
      <c r="R19" s="89">
        <v>0</v>
      </c>
      <c r="S19" s="89">
        <v>0</v>
      </c>
      <c r="T19" s="79">
        <v>0</v>
      </c>
      <c r="U19" s="73">
        <v>0</v>
      </c>
      <c r="V19" s="73">
        <v>0</v>
      </c>
    </row>
    <row r="20" spans="1:22" ht="39.75" customHeight="1">
      <c r="A20" s="83" t="s">
        <v>102</v>
      </c>
      <c r="B20" s="83" t="s">
        <v>103</v>
      </c>
      <c r="C20" s="84" t="s">
        <v>107</v>
      </c>
      <c r="D20" s="85" t="s">
        <v>100</v>
      </c>
      <c r="E20" s="86" t="s">
        <v>139</v>
      </c>
      <c r="F20" s="72" t="s">
        <v>137</v>
      </c>
      <c r="G20" s="70" t="s">
        <v>303</v>
      </c>
      <c r="H20" s="87">
        <v>140</v>
      </c>
      <c r="I20" s="88">
        <v>780</v>
      </c>
      <c r="J20" s="74">
        <v>36400</v>
      </c>
      <c r="K20" s="89">
        <v>36400</v>
      </c>
      <c r="L20" s="89">
        <v>36400</v>
      </c>
      <c r="M20" s="89">
        <v>0</v>
      </c>
      <c r="N20" s="89">
        <v>0</v>
      </c>
      <c r="O20" s="89">
        <v>0</v>
      </c>
      <c r="P20" s="89">
        <v>0</v>
      </c>
      <c r="Q20" s="89">
        <v>0</v>
      </c>
      <c r="R20" s="89">
        <v>0</v>
      </c>
      <c r="S20" s="89">
        <v>0</v>
      </c>
      <c r="T20" s="79">
        <v>0</v>
      </c>
      <c r="U20" s="73">
        <v>0</v>
      </c>
      <c r="V20" s="73">
        <v>0</v>
      </c>
    </row>
    <row r="21" spans="1:22" ht="39.75" customHeight="1">
      <c r="A21" s="83" t="s">
        <v>102</v>
      </c>
      <c r="B21" s="83" t="s">
        <v>103</v>
      </c>
      <c r="C21" s="84" t="s">
        <v>104</v>
      </c>
      <c r="D21" s="85" t="s">
        <v>100</v>
      </c>
      <c r="E21" s="86" t="s">
        <v>138</v>
      </c>
      <c r="F21" s="72" t="s">
        <v>137</v>
      </c>
      <c r="G21" s="70" t="s">
        <v>303</v>
      </c>
      <c r="H21" s="87">
        <v>30</v>
      </c>
      <c r="I21" s="88">
        <v>260</v>
      </c>
      <c r="J21" s="74">
        <v>7800</v>
      </c>
      <c r="K21" s="89">
        <v>7800</v>
      </c>
      <c r="L21" s="89">
        <v>7800</v>
      </c>
      <c r="M21" s="89">
        <v>0</v>
      </c>
      <c r="N21" s="89">
        <v>0</v>
      </c>
      <c r="O21" s="89">
        <v>0</v>
      </c>
      <c r="P21" s="89">
        <v>0</v>
      </c>
      <c r="Q21" s="89">
        <v>0</v>
      </c>
      <c r="R21" s="89">
        <v>0</v>
      </c>
      <c r="S21" s="89">
        <v>0</v>
      </c>
      <c r="T21" s="79">
        <v>0</v>
      </c>
      <c r="U21" s="73">
        <v>0</v>
      </c>
      <c r="V21" s="73">
        <v>0</v>
      </c>
    </row>
    <row r="22" spans="1:22" ht="39.75" customHeight="1">
      <c r="A22" s="83" t="s">
        <v>102</v>
      </c>
      <c r="B22" s="83" t="s">
        <v>103</v>
      </c>
      <c r="C22" s="84" t="s">
        <v>107</v>
      </c>
      <c r="D22" s="85" t="s">
        <v>100</v>
      </c>
      <c r="E22" s="86" t="s">
        <v>139</v>
      </c>
      <c r="F22" s="72" t="s">
        <v>137</v>
      </c>
      <c r="G22" s="70" t="s">
        <v>304</v>
      </c>
      <c r="H22" s="87">
        <v>190</v>
      </c>
      <c r="I22" s="88">
        <v>1200</v>
      </c>
      <c r="J22" s="74">
        <v>58000</v>
      </c>
      <c r="K22" s="89">
        <v>58000</v>
      </c>
      <c r="L22" s="89">
        <v>58000</v>
      </c>
      <c r="M22" s="89">
        <v>0</v>
      </c>
      <c r="N22" s="89">
        <v>0</v>
      </c>
      <c r="O22" s="89">
        <v>0</v>
      </c>
      <c r="P22" s="89">
        <v>0</v>
      </c>
      <c r="Q22" s="89">
        <v>0</v>
      </c>
      <c r="R22" s="89">
        <v>0</v>
      </c>
      <c r="S22" s="89">
        <v>0</v>
      </c>
      <c r="T22" s="79">
        <v>0</v>
      </c>
      <c r="U22" s="73">
        <v>0</v>
      </c>
      <c r="V22" s="73">
        <v>0</v>
      </c>
    </row>
    <row r="23" ht="12.75" customHeight="1"/>
    <row r="24" ht="12.75" customHeight="1"/>
    <row r="25" ht="12.75" customHeight="1"/>
    <row r="26" ht="12.75" customHeight="1">
      <c r="N26" s="1"/>
    </row>
    <row r="27" ht="9.75" customHeight="1">
      <c r="N27" s="1"/>
    </row>
    <row r="28" ht="12.75" customHeight="1"/>
    <row r="29" ht="12.75" customHeight="1"/>
    <row r="30" ht="9.75" customHeight="1">
      <c r="L30" s="1"/>
    </row>
  </sheetData>
  <sheetProtection/>
  <mergeCells count="24">
    <mergeCell ref="K5:M5"/>
    <mergeCell ref="P5:R5"/>
    <mergeCell ref="A5:A7"/>
    <mergeCell ref="B5:B7"/>
    <mergeCell ref="C5:C7"/>
    <mergeCell ref="D4:D7"/>
    <mergeCell ref="E4:E7"/>
    <mergeCell ref="F4:F7"/>
    <mergeCell ref="G4:G7"/>
    <mergeCell ref="H4:H7"/>
    <mergeCell ref="I4:I7"/>
    <mergeCell ref="J5:J7"/>
    <mergeCell ref="K6:K7"/>
    <mergeCell ref="L6:L7"/>
    <mergeCell ref="M6:M7"/>
    <mergeCell ref="N5:N7"/>
    <mergeCell ref="O5:O7"/>
    <mergeCell ref="P6:P7"/>
    <mergeCell ref="Q6:Q7"/>
    <mergeCell ref="R6:R7"/>
    <mergeCell ref="S6:S7"/>
    <mergeCell ref="T6:T7"/>
    <mergeCell ref="U6:U7"/>
    <mergeCell ref="V6:V7"/>
  </mergeCells>
  <printOptions horizontalCentered="1"/>
  <pageMargins left="0.7480314866764337" right="0.7480314866764337" top="0.9842519685039369" bottom="0.9842519685039369" header="0.5118110048489307" footer="0.5118110048489307"/>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workbookViewId="0" topLeftCell="A1">
      <selection activeCell="A1" sqref="A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12.83203125" style="0" customWidth="1"/>
    <col min="8" max="8" width="15" style="0" customWidth="1"/>
    <col min="9" max="9" width="12.83203125" style="0" customWidth="1"/>
    <col min="10" max="12" width="7" style="0" customWidth="1"/>
    <col min="13" max="19" width="6.66015625" style="0" customWidth="1"/>
    <col min="20" max="238" width="5" style="0" customWidth="1"/>
  </cols>
  <sheetData>
    <row r="1" spans="1:238" ht="15" customHeight="1">
      <c r="A1" s="45"/>
      <c r="B1" s="45"/>
      <c r="C1" s="45"/>
      <c r="D1" s="46"/>
      <c r="E1" s="47"/>
      <c r="F1" s="47"/>
      <c r="G1" s="48"/>
      <c r="H1" s="48"/>
      <c r="I1" s="48"/>
      <c r="J1" s="48"/>
      <c r="K1" s="48"/>
      <c r="L1" s="48"/>
      <c r="M1" s="48"/>
      <c r="N1" s="48"/>
      <c r="O1" s="48"/>
      <c r="P1" s="52"/>
      <c r="Q1" s="52"/>
      <c r="R1" s="52"/>
      <c r="S1" s="48" t="s">
        <v>305</v>
      </c>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row>
    <row r="2" spans="1:238" ht="30" customHeight="1">
      <c r="A2" s="49" t="s">
        <v>306</v>
      </c>
      <c r="B2" s="50"/>
      <c r="C2" s="50"/>
      <c r="D2" s="50"/>
      <c r="E2" s="51"/>
      <c r="F2" s="51"/>
      <c r="G2" s="51"/>
      <c r="H2" s="51"/>
      <c r="I2" s="51"/>
      <c r="J2" s="51"/>
      <c r="K2" s="51"/>
      <c r="L2" s="51"/>
      <c r="M2" s="51"/>
      <c r="N2" s="51"/>
      <c r="O2" s="51"/>
      <c r="P2" s="75"/>
      <c r="Q2" s="75"/>
      <c r="R2" s="75"/>
      <c r="S2" s="75"/>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row>
    <row r="3" spans="1:238" ht="15" customHeight="1">
      <c r="A3" s="52"/>
      <c r="B3" s="52"/>
      <c r="C3" s="52"/>
      <c r="D3" s="1"/>
      <c r="E3" s="47"/>
      <c r="F3" s="47"/>
      <c r="G3" s="53"/>
      <c r="H3" s="53"/>
      <c r="I3" s="53"/>
      <c r="J3" s="53"/>
      <c r="K3" s="48"/>
      <c r="L3" s="48"/>
      <c r="M3" s="48"/>
      <c r="N3" s="48"/>
      <c r="O3" s="48"/>
      <c r="P3" s="52"/>
      <c r="Q3" s="52"/>
      <c r="R3" s="52"/>
      <c r="S3" s="48" t="s">
        <v>9</v>
      </c>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row>
    <row r="4" spans="1:238" ht="15" customHeight="1">
      <c r="A4" s="54" t="s">
        <v>75</v>
      </c>
      <c r="B4" s="55"/>
      <c r="C4" s="55"/>
      <c r="D4" s="56" t="s">
        <v>76</v>
      </c>
      <c r="E4" s="57" t="s">
        <v>307</v>
      </c>
      <c r="F4" s="58" t="s">
        <v>308</v>
      </c>
      <c r="G4" s="59" t="s">
        <v>78</v>
      </c>
      <c r="H4" s="54"/>
      <c r="I4" s="54"/>
      <c r="J4" s="54"/>
      <c r="K4" s="76"/>
      <c r="L4" s="54"/>
      <c r="M4" s="54"/>
      <c r="N4" s="54"/>
      <c r="O4" s="54"/>
      <c r="P4" s="76"/>
      <c r="Q4" s="76"/>
      <c r="R4" s="76"/>
      <c r="S4" s="76"/>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row>
    <row r="5" spans="1:238" ht="30" customHeight="1">
      <c r="A5" s="60" t="s">
        <v>79</v>
      </c>
      <c r="B5" s="60" t="s">
        <v>80</v>
      </c>
      <c r="C5" s="60" t="s">
        <v>81</v>
      </c>
      <c r="D5" s="56"/>
      <c r="E5" s="57"/>
      <c r="F5" s="56"/>
      <c r="G5" s="60" t="s">
        <v>82</v>
      </c>
      <c r="H5" s="57" t="s">
        <v>83</v>
      </c>
      <c r="I5" s="57"/>
      <c r="J5" s="57"/>
      <c r="K5" s="77" t="s">
        <v>84</v>
      </c>
      <c r="L5" s="78" t="s">
        <v>85</v>
      </c>
      <c r="M5" s="57" t="s">
        <v>86</v>
      </c>
      <c r="N5" s="57"/>
      <c r="O5" s="57"/>
      <c r="P5" s="59" t="s">
        <v>87</v>
      </c>
      <c r="Q5" s="54"/>
      <c r="R5" s="54"/>
      <c r="S5" s="54"/>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row>
    <row r="6" spans="1:238" ht="21" customHeight="1">
      <c r="A6" s="60"/>
      <c r="B6" s="60"/>
      <c r="C6" s="60"/>
      <c r="D6" s="56"/>
      <c r="E6" s="57"/>
      <c r="F6" s="57"/>
      <c r="G6" s="61"/>
      <c r="H6" s="62" t="s">
        <v>88</v>
      </c>
      <c r="I6" s="62" t="s">
        <v>89</v>
      </c>
      <c r="J6" s="62" t="s">
        <v>90</v>
      </c>
      <c r="K6" s="78"/>
      <c r="L6" s="78"/>
      <c r="M6" s="62" t="s">
        <v>91</v>
      </c>
      <c r="N6" s="62" t="s">
        <v>92</v>
      </c>
      <c r="O6" s="62" t="s">
        <v>93</v>
      </c>
      <c r="P6" s="56" t="s">
        <v>91</v>
      </c>
      <c r="Q6" s="56" t="s">
        <v>94</v>
      </c>
      <c r="R6" s="57" t="s">
        <v>95</v>
      </c>
      <c r="S6" s="80" t="s">
        <v>96</v>
      </c>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row>
    <row r="7" spans="1:238" ht="73.5" customHeight="1">
      <c r="A7" s="63"/>
      <c r="B7" s="63"/>
      <c r="C7" s="63"/>
      <c r="D7" s="64"/>
      <c r="E7" s="65"/>
      <c r="F7" s="65"/>
      <c r="G7" s="66"/>
      <c r="H7" s="64"/>
      <c r="I7" s="56"/>
      <c r="J7" s="56"/>
      <c r="K7" s="78"/>
      <c r="L7" s="78"/>
      <c r="M7" s="64"/>
      <c r="N7" s="64"/>
      <c r="O7" s="64"/>
      <c r="P7" s="64"/>
      <c r="Q7" s="64"/>
      <c r="R7" s="57"/>
      <c r="S7" s="58"/>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row>
    <row r="8" spans="1:238" ht="15" customHeight="1">
      <c r="A8" s="67" t="s">
        <v>97</v>
      </c>
      <c r="B8" s="67" t="s">
        <v>97</v>
      </c>
      <c r="C8" s="67" t="s">
        <v>97</v>
      </c>
      <c r="D8" s="68" t="s">
        <v>97</v>
      </c>
      <c r="E8" s="68" t="s">
        <v>97</v>
      </c>
      <c r="F8" s="68" t="s">
        <v>97</v>
      </c>
      <c r="G8" s="69">
        <v>1</v>
      </c>
      <c r="H8" s="69">
        <f aca="true" t="shared" si="0" ref="H8:S8">G8+1</f>
        <v>2</v>
      </c>
      <c r="I8" s="69">
        <f t="shared" si="0"/>
        <v>3</v>
      </c>
      <c r="J8" s="69">
        <f t="shared" si="0"/>
        <v>4</v>
      </c>
      <c r="K8" s="69">
        <f t="shared" si="0"/>
        <v>5</v>
      </c>
      <c r="L8" s="69">
        <f t="shared" si="0"/>
        <v>6</v>
      </c>
      <c r="M8" s="69">
        <f t="shared" si="0"/>
        <v>7</v>
      </c>
      <c r="N8" s="69">
        <f t="shared" si="0"/>
        <v>8</v>
      </c>
      <c r="O8" s="69">
        <f t="shared" si="0"/>
        <v>9</v>
      </c>
      <c r="P8" s="69">
        <f t="shared" si="0"/>
        <v>10</v>
      </c>
      <c r="Q8" s="69">
        <f t="shared" si="0"/>
        <v>11</v>
      </c>
      <c r="R8" s="69">
        <f t="shared" si="0"/>
        <v>12</v>
      </c>
      <c r="S8" s="69">
        <f t="shared" si="0"/>
        <v>13</v>
      </c>
      <c r="T8" s="81"/>
      <c r="U8" s="81"/>
      <c r="V8" s="81"/>
      <c r="W8" s="81"/>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row>
    <row r="9" spans="1:238" ht="30" customHeight="1">
      <c r="A9" s="70"/>
      <c r="B9" s="70"/>
      <c r="C9" s="70"/>
      <c r="D9" s="71"/>
      <c r="E9" s="72"/>
      <c r="F9" s="71" t="s">
        <v>88</v>
      </c>
      <c r="G9" s="73">
        <v>590000</v>
      </c>
      <c r="H9" s="74">
        <v>590000</v>
      </c>
      <c r="I9" s="79">
        <v>590000</v>
      </c>
      <c r="J9" s="73">
        <v>0</v>
      </c>
      <c r="K9" s="73">
        <v>0</v>
      </c>
      <c r="L9" s="73">
        <v>0</v>
      </c>
      <c r="M9" s="73">
        <v>0</v>
      </c>
      <c r="N9" s="73">
        <v>0</v>
      </c>
      <c r="O9" s="73">
        <v>0</v>
      </c>
      <c r="P9" s="73">
        <v>0</v>
      </c>
      <c r="Q9" s="73">
        <v>0</v>
      </c>
      <c r="R9" s="73">
        <v>0</v>
      </c>
      <c r="S9" s="73">
        <v>0</v>
      </c>
      <c r="T9" s="82"/>
      <c r="U9" s="82"/>
      <c r="V9" s="82"/>
      <c r="W9" s="8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row>
    <row r="10" spans="1:238" ht="30" customHeight="1">
      <c r="A10" s="70"/>
      <c r="B10" s="70"/>
      <c r="C10" s="70"/>
      <c r="D10" s="71"/>
      <c r="E10" s="72" t="s">
        <v>137</v>
      </c>
      <c r="F10" s="71"/>
      <c r="G10" s="73">
        <v>590000</v>
      </c>
      <c r="H10" s="74">
        <v>590000</v>
      </c>
      <c r="I10" s="79">
        <v>590000</v>
      </c>
      <c r="J10" s="73">
        <v>0</v>
      </c>
      <c r="K10" s="73">
        <v>0</v>
      </c>
      <c r="L10" s="73">
        <v>0</v>
      </c>
      <c r="M10" s="73">
        <v>0</v>
      </c>
      <c r="N10" s="73">
        <v>0</v>
      </c>
      <c r="O10" s="73">
        <v>0</v>
      </c>
      <c r="P10" s="73">
        <v>0</v>
      </c>
      <c r="Q10" s="73">
        <v>0</v>
      </c>
      <c r="R10" s="73">
        <v>0</v>
      </c>
      <c r="S10" s="73">
        <v>0</v>
      </c>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row>
    <row r="11" spans="1:19" ht="39.75" customHeight="1">
      <c r="A11" s="70" t="s">
        <v>102</v>
      </c>
      <c r="B11" s="70" t="s">
        <v>103</v>
      </c>
      <c r="C11" s="70" t="s">
        <v>107</v>
      </c>
      <c r="D11" s="71" t="s">
        <v>295</v>
      </c>
      <c r="E11" s="72" t="s">
        <v>139</v>
      </c>
      <c r="F11" s="71" t="s">
        <v>137</v>
      </c>
      <c r="G11" s="73">
        <v>590000</v>
      </c>
      <c r="H11" s="74">
        <v>590000</v>
      </c>
      <c r="I11" s="79">
        <v>590000</v>
      </c>
      <c r="J11" s="73">
        <v>0</v>
      </c>
      <c r="K11" s="73">
        <v>0</v>
      </c>
      <c r="L11" s="73">
        <v>0</v>
      </c>
      <c r="M11" s="73">
        <v>0</v>
      </c>
      <c r="N11" s="73">
        <v>0</v>
      </c>
      <c r="O11" s="73">
        <v>0</v>
      </c>
      <c r="P11" s="73">
        <v>0</v>
      </c>
      <c r="Q11" s="73">
        <v>0</v>
      </c>
      <c r="R11" s="73">
        <v>0</v>
      </c>
      <c r="S11" s="73">
        <v>0</v>
      </c>
    </row>
    <row r="12" spans="7:13" ht="9.75" customHeight="1">
      <c r="G12" s="1"/>
      <c r="H12" s="1"/>
      <c r="K12" s="1"/>
      <c r="M12" s="1"/>
    </row>
    <row r="13" spans="5:17" ht="9.75" customHeight="1">
      <c r="E13" s="1"/>
      <c r="F13" s="1"/>
      <c r="G13" s="1"/>
      <c r="I13" s="1"/>
      <c r="J13" s="1"/>
      <c r="K13" s="1"/>
      <c r="Q13" s="1"/>
    </row>
    <row r="14" spans="5:16" ht="9.75" customHeight="1">
      <c r="E14" s="1"/>
      <c r="H14" s="1"/>
      <c r="L14" s="1"/>
      <c r="M14" s="1"/>
      <c r="P14" s="1"/>
    </row>
    <row r="15" spans="5:16" ht="9.75" customHeight="1">
      <c r="E15" s="1"/>
      <c r="F15" s="1"/>
      <c r="K15" s="1"/>
      <c r="N15" s="1"/>
      <c r="P15" s="1"/>
    </row>
    <row r="16" spans="8:15" ht="9.75" customHeight="1">
      <c r="H16" s="1"/>
      <c r="O16" s="1"/>
    </row>
    <row r="17" spans="5:14" ht="9.75" customHeight="1">
      <c r="E17" s="1"/>
      <c r="I17" s="1"/>
      <c r="N17" s="1"/>
    </row>
    <row r="18" spans="5:8" ht="12.75" customHeight="1">
      <c r="E18" s="1"/>
      <c r="H18" s="1"/>
    </row>
    <row r="19" ht="12.75" customHeight="1"/>
    <row r="20" ht="9.75" customHeight="1">
      <c r="H20" s="1"/>
    </row>
    <row r="21" ht="12.75" customHeight="1"/>
    <row r="22" ht="12.75" customHeight="1"/>
    <row r="23" ht="12.75" customHeight="1"/>
    <row r="24" ht="12.75" customHeight="1"/>
    <row r="25" ht="12.75" customHeight="1"/>
    <row r="26" ht="12.75" customHeight="1">
      <c r="K26" s="1"/>
    </row>
    <row r="27" ht="9.75" customHeight="1">
      <c r="K27" s="1"/>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480314866764337" right="0.7480314866764337" top="0.9842519685039369" bottom="0.9842519685039369" header="0.5118110048489307" footer="0.5118110048489307"/>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M49"/>
  <sheetViews>
    <sheetView showGridLines="0" showZeros="0" tabSelected="1" workbookViewId="0" topLeftCell="A1">
      <selection activeCell="P14" sqref="P14"/>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0.1640625" style="0" customWidth="1"/>
  </cols>
  <sheetData>
    <row r="1" spans="1:4" ht="15" customHeight="1">
      <c r="A1" s="1"/>
      <c r="D1" s="1"/>
    </row>
    <row r="2" spans="1:5" ht="30" customHeight="1">
      <c r="A2" s="2" t="s">
        <v>309</v>
      </c>
      <c r="B2" s="3"/>
      <c r="C2" s="3"/>
      <c r="D2" s="3"/>
      <c r="E2" s="4"/>
    </row>
    <row r="3" spans="1:5" ht="15" customHeight="1">
      <c r="A3" s="5" t="s">
        <v>310</v>
      </c>
      <c r="B3" s="4"/>
      <c r="C3" s="4"/>
      <c r="D3" s="4"/>
      <c r="E3" s="6"/>
    </row>
    <row r="4" spans="1:3" ht="15" customHeight="1">
      <c r="A4" s="7" t="s">
        <v>311</v>
      </c>
      <c r="C4" s="1"/>
    </row>
    <row r="5" spans="1:10" ht="30" customHeight="1">
      <c r="A5" s="8" t="s">
        <v>312</v>
      </c>
      <c r="B5" s="9" t="str">
        <f>J14</f>
        <v>单位名称</v>
      </c>
      <c r="C5" s="10"/>
      <c r="D5" s="11" t="s">
        <v>313</v>
      </c>
      <c r="E5" s="12" t="str">
        <f>I14</f>
        <v>单位显示编码</v>
      </c>
      <c r="F5" s="1"/>
      <c r="G5" s="1"/>
      <c r="I5" s="1"/>
      <c r="J5" s="1"/>
    </row>
    <row r="6" spans="1:13" ht="15" customHeight="1">
      <c r="A6" s="13" t="s">
        <v>314</v>
      </c>
      <c r="B6" s="14" t="s">
        <v>315</v>
      </c>
      <c r="C6" s="15"/>
      <c r="D6" s="16"/>
      <c r="E6" s="17">
        <f>SUM(E7:E9)</f>
        <v>0</v>
      </c>
      <c r="F6" s="1"/>
      <c r="G6" s="18"/>
      <c r="H6" s="18"/>
      <c r="I6" s="1"/>
      <c r="J6" s="18"/>
      <c r="L6" s="18"/>
      <c r="M6" s="1"/>
    </row>
    <row r="7" spans="1:13" ht="15" customHeight="1">
      <c r="A7" s="13"/>
      <c r="B7" s="19" t="s">
        <v>316</v>
      </c>
      <c r="C7" s="19"/>
      <c r="D7" s="19"/>
      <c r="E7" s="20" t="str">
        <f>F14</f>
        <v>5006138.63</v>
      </c>
      <c r="F7" s="18"/>
      <c r="G7" s="1"/>
      <c r="H7" s="18"/>
      <c r="I7" s="1"/>
      <c r="K7" s="1"/>
      <c r="M7" s="1"/>
    </row>
    <row r="8" spans="1:11" ht="15" customHeight="1">
      <c r="A8" s="13"/>
      <c r="B8" s="19" t="s">
        <v>317</v>
      </c>
      <c r="C8" s="19"/>
      <c r="D8" s="19"/>
      <c r="E8" s="20" t="str">
        <f>G14</f>
        <v>0</v>
      </c>
      <c r="F8" s="18"/>
      <c r="G8" s="1"/>
      <c r="H8" s="18"/>
      <c r="I8" s="1"/>
      <c r="K8" s="1"/>
    </row>
    <row r="9" spans="1:13" ht="15" customHeight="1">
      <c r="A9" s="13"/>
      <c r="B9" s="19" t="s">
        <v>318</v>
      </c>
      <c r="C9" s="19"/>
      <c r="D9" s="19"/>
      <c r="E9" s="21" t="str">
        <f>H14</f>
        <v>0</v>
      </c>
      <c r="F9" s="18"/>
      <c r="G9" s="1"/>
      <c r="H9" s="18"/>
      <c r="I9" s="1"/>
      <c r="M9" s="1"/>
    </row>
    <row r="10" spans="1:5" ht="42" customHeight="1">
      <c r="A10" s="22" t="s">
        <v>319</v>
      </c>
      <c r="B10" s="23">
        <f>K14</f>
        <v>215200</v>
      </c>
      <c r="C10" s="23"/>
      <c r="D10" s="23"/>
      <c r="E10" s="23"/>
    </row>
    <row r="11" spans="1:8" ht="60" customHeight="1">
      <c r="A11" s="24" t="s">
        <v>320</v>
      </c>
      <c r="B11" s="25" t="s">
        <v>321</v>
      </c>
      <c r="C11" s="26"/>
      <c r="D11" s="26"/>
      <c r="E11" s="27"/>
      <c r="F11" s="1"/>
      <c r="G11" s="1"/>
      <c r="H11" s="1"/>
    </row>
    <row r="12" spans="1:12" ht="60" customHeight="1">
      <c r="A12" s="28" t="s">
        <v>322</v>
      </c>
      <c r="B12" s="29" t="s">
        <v>323</v>
      </c>
      <c r="C12" s="29"/>
      <c r="D12" s="29"/>
      <c r="E12" s="30"/>
      <c r="F12" s="1"/>
      <c r="L12" s="1"/>
    </row>
    <row r="13" spans="1:12" ht="12.75" customHeight="1">
      <c r="A13" s="31" t="s">
        <v>324</v>
      </c>
      <c r="B13" s="32" t="s">
        <v>325</v>
      </c>
      <c r="C13" s="28" t="s">
        <v>326</v>
      </c>
      <c r="D13" s="28" t="s">
        <v>327</v>
      </c>
      <c r="E13" s="28" t="s">
        <v>328</v>
      </c>
      <c r="F13" s="33"/>
      <c r="G13" s="34"/>
      <c r="H13" s="34"/>
      <c r="I13" s="34"/>
      <c r="J13" s="34"/>
      <c r="K13" s="33"/>
      <c r="L13" s="1"/>
    </row>
    <row r="14" spans="1:11" ht="90.75" customHeight="1">
      <c r="A14" s="31"/>
      <c r="B14" s="35" t="s">
        <v>329</v>
      </c>
      <c r="C14" s="36" t="s">
        <v>330</v>
      </c>
      <c r="D14" s="36" t="s">
        <v>331</v>
      </c>
      <c r="E14" s="37" t="s">
        <v>332</v>
      </c>
      <c r="F14" s="38" t="s">
        <v>333</v>
      </c>
      <c r="G14" s="39" t="s">
        <v>334</v>
      </c>
      <c r="H14" s="39" t="s">
        <v>334</v>
      </c>
      <c r="I14" s="43" t="s">
        <v>335</v>
      </c>
      <c r="J14" s="43" t="s">
        <v>160</v>
      </c>
      <c r="K14" s="44">
        <v>215200</v>
      </c>
    </row>
    <row r="15" spans="1:11" ht="90.75" customHeight="1">
      <c r="A15" s="31"/>
      <c r="B15" s="35" t="s">
        <v>329</v>
      </c>
      <c r="C15" s="36" t="s">
        <v>336</v>
      </c>
      <c r="D15" s="36" t="s">
        <v>337</v>
      </c>
      <c r="E15" s="37" t="s">
        <v>338</v>
      </c>
      <c r="F15" s="38" t="s">
        <v>333</v>
      </c>
      <c r="G15" s="39" t="s">
        <v>334</v>
      </c>
      <c r="H15" s="39" t="s">
        <v>334</v>
      </c>
      <c r="I15" s="34"/>
      <c r="J15" s="34"/>
      <c r="K15" s="44">
        <v>215200</v>
      </c>
    </row>
    <row r="16" spans="1:11" ht="90.75" customHeight="1">
      <c r="A16" s="31"/>
      <c r="B16" s="35" t="s">
        <v>329</v>
      </c>
      <c r="C16" s="36" t="s">
        <v>339</v>
      </c>
      <c r="D16" s="36" t="s">
        <v>340</v>
      </c>
      <c r="E16" s="37" t="s">
        <v>341</v>
      </c>
      <c r="F16" s="38" t="s">
        <v>333</v>
      </c>
      <c r="G16" s="39" t="s">
        <v>334</v>
      </c>
      <c r="H16" s="39" t="s">
        <v>334</v>
      </c>
      <c r="I16" s="34"/>
      <c r="J16" s="34"/>
      <c r="K16" s="44">
        <v>215200</v>
      </c>
    </row>
    <row r="17" spans="1:11" ht="90.75" customHeight="1">
      <c r="A17" s="31"/>
      <c r="B17" s="35" t="s">
        <v>342</v>
      </c>
      <c r="C17" s="36" t="s">
        <v>343</v>
      </c>
      <c r="D17" s="36" t="s">
        <v>344</v>
      </c>
      <c r="E17" s="37" t="s">
        <v>345</v>
      </c>
      <c r="F17" s="38" t="s">
        <v>333</v>
      </c>
      <c r="G17" s="39" t="s">
        <v>334</v>
      </c>
      <c r="H17" s="39" t="s">
        <v>334</v>
      </c>
      <c r="I17" s="34"/>
      <c r="J17" s="34"/>
      <c r="K17" s="44">
        <v>215200</v>
      </c>
    </row>
    <row r="18" spans="1:11" ht="90.75" customHeight="1">
      <c r="A18" s="31"/>
      <c r="B18" s="35" t="s">
        <v>342</v>
      </c>
      <c r="C18" s="36" t="s">
        <v>346</v>
      </c>
      <c r="D18" s="36" t="s">
        <v>347</v>
      </c>
      <c r="E18" s="37" t="s">
        <v>348</v>
      </c>
      <c r="F18" s="38" t="s">
        <v>333</v>
      </c>
      <c r="G18" s="39" t="s">
        <v>334</v>
      </c>
      <c r="H18" s="39" t="s">
        <v>334</v>
      </c>
      <c r="I18" s="34"/>
      <c r="J18" s="34"/>
      <c r="K18" s="44">
        <v>215200</v>
      </c>
    </row>
    <row r="19" spans="1:11" ht="90.75" customHeight="1">
      <c r="A19" s="31"/>
      <c r="B19" s="35" t="s">
        <v>342</v>
      </c>
      <c r="C19" s="36" t="s">
        <v>349</v>
      </c>
      <c r="D19" s="36" t="s">
        <v>350</v>
      </c>
      <c r="E19" s="37" t="s">
        <v>348</v>
      </c>
      <c r="F19" s="38" t="s">
        <v>333</v>
      </c>
      <c r="G19" s="39" t="s">
        <v>334</v>
      </c>
      <c r="H19" s="39" t="s">
        <v>334</v>
      </c>
      <c r="I19" s="34"/>
      <c r="J19" s="34"/>
      <c r="K19" s="44">
        <v>215200</v>
      </c>
    </row>
    <row r="20" spans="1:11" ht="409.5" customHeight="1" hidden="1">
      <c r="A20" s="31"/>
      <c r="B20" s="40"/>
      <c r="C20" s="41"/>
      <c r="D20" s="41"/>
      <c r="E20" s="41"/>
      <c r="F20" s="34"/>
      <c r="G20" s="34"/>
      <c r="H20" s="34"/>
      <c r="I20" s="34"/>
      <c r="J20" s="34"/>
      <c r="K20" s="34"/>
    </row>
    <row r="21" spans="1:11" ht="409.5" customHeight="1" hidden="1">
      <c r="A21" s="31"/>
      <c r="B21" s="40"/>
      <c r="C21" s="41"/>
      <c r="D21" s="41"/>
      <c r="E21" s="41"/>
      <c r="F21" s="34"/>
      <c r="G21" s="34"/>
      <c r="H21" s="34"/>
      <c r="I21" s="34"/>
      <c r="J21" s="34"/>
      <c r="K21" s="34"/>
    </row>
    <row r="22" spans="1:11" ht="409.5" customHeight="1" hidden="1">
      <c r="A22" s="31"/>
      <c r="B22" s="40"/>
      <c r="C22" s="41"/>
      <c r="D22" s="41"/>
      <c r="E22" s="41"/>
      <c r="F22" s="34"/>
      <c r="G22" s="34"/>
      <c r="H22" s="34"/>
      <c r="I22" s="34"/>
      <c r="J22" s="34"/>
      <c r="K22" s="34"/>
    </row>
    <row r="23" spans="1:11" ht="409.5" customHeight="1" hidden="1">
      <c r="A23" s="31"/>
      <c r="B23" s="40"/>
      <c r="C23" s="41"/>
      <c r="D23" s="41"/>
      <c r="E23" s="41"/>
      <c r="F23" s="34"/>
      <c r="G23" s="34"/>
      <c r="H23" s="34"/>
      <c r="I23" s="34"/>
      <c r="J23" s="34"/>
      <c r="K23" s="34"/>
    </row>
    <row r="24" spans="1:11" ht="409.5" customHeight="1" hidden="1">
      <c r="A24" s="31"/>
      <c r="B24" s="40"/>
      <c r="C24" s="41"/>
      <c r="D24" s="41"/>
      <c r="E24" s="41"/>
      <c r="F24" s="34"/>
      <c r="G24" s="34"/>
      <c r="H24" s="34"/>
      <c r="I24" s="34"/>
      <c r="J24" s="34"/>
      <c r="K24" s="34"/>
    </row>
    <row r="25" spans="1:11" ht="409.5" customHeight="1" hidden="1">
      <c r="A25" s="31"/>
      <c r="B25" s="40"/>
      <c r="C25" s="41"/>
      <c r="D25" s="41"/>
      <c r="E25" s="41"/>
      <c r="F25" s="34"/>
      <c r="G25" s="34"/>
      <c r="H25" s="34"/>
      <c r="I25" s="34"/>
      <c r="J25" s="34"/>
      <c r="K25" s="34"/>
    </row>
    <row r="26" spans="1:11" ht="409.5" customHeight="1" hidden="1">
      <c r="A26" s="31"/>
      <c r="B26" s="40"/>
      <c r="C26" s="41"/>
      <c r="D26" s="41"/>
      <c r="E26" s="41"/>
      <c r="F26" s="34"/>
      <c r="G26" s="34"/>
      <c r="H26" s="34"/>
      <c r="I26" s="34"/>
      <c r="J26" s="34"/>
      <c r="K26" s="34"/>
    </row>
    <row r="27" spans="1:11" ht="409.5" customHeight="1" hidden="1">
      <c r="A27" s="31"/>
      <c r="B27" s="40"/>
      <c r="C27" s="41"/>
      <c r="D27" s="41"/>
      <c r="E27" s="41"/>
      <c r="F27" s="34"/>
      <c r="G27" s="34"/>
      <c r="H27" s="34"/>
      <c r="I27" s="34"/>
      <c r="J27" s="34"/>
      <c r="K27" s="34"/>
    </row>
    <row r="28" spans="1:11" ht="409.5" customHeight="1" hidden="1">
      <c r="A28" s="31"/>
      <c r="B28" s="40"/>
      <c r="C28" s="41"/>
      <c r="D28" s="41"/>
      <c r="E28" s="41"/>
      <c r="F28" s="34"/>
      <c r="G28" s="34"/>
      <c r="H28" s="34"/>
      <c r="I28" s="34"/>
      <c r="J28" s="34"/>
      <c r="K28" s="34"/>
    </row>
    <row r="29" spans="1:11" ht="409.5" customHeight="1" hidden="1">
      <c r="A29" s="31"/>
      <c r="B29" s="40"/>
      <c r="C29" s="41"/>
      <c r="D29" s="41"/>
      <c r="E29" s="41"/>
      <c r="F29" s="34"/>
      <c r="G29" s="34"/>
      <c r="H29" s="34"/>
      <c r="I29" s="34"/>
      <c r="J29" s="34"/>
      <c r="K29" s="34"/>
    </row>
    <row r="30" spans="1:11" ht="409.5" customHeight="1" hidden="1">
      <c r="A30" s="31"/>
      <c r="B30" s="40"/>
      <c r="C30" s="41"/>
      <c r="D30" s="41"/>
      <c r="E30" s="41"/>
      <c r="F30" s="34"/>
      <c r="G30" s="34"/>
      <c r="H30" s="34"/>
      <c r="I30" s="34"/>
      <c r="J30" s="34"/>
      <c r="K30" s="34"/>
    </row>
    <row r="31" spans="1:11" ht="409.5" customHeight="1" hidden="1">
      <c r="A31" s="31"/>
      <c r="B31" s="40"/>
      <c r="C31" s="41"/>
      <c r="D31" s="41"/>
      <c r="E31" s="41"/>
      <c r="F31" s="34"/>
      <c r="G31" s="34"/>
      <c r="H31" s="34"/>
      <c r="I31" s="34"/>
      <c r="J31" s="34"/>
      <c r="K31" s="34"/>
    </row>
    <row r="32" spans="1:11" ht="409.5" customHeight="1" hidden="1">
      <c r="A32" s="31"/>
      <c r="B32" s="40"/>
      <c r="C32" s="41"/>
      <c r="D32" s="41"/>
      <c r="E32" s="41"/>
      <c r="F32" s="34"/>
      <c r="G32" s="34"/>
      <c r="H32" s="34"/>
      <c r="I32" s="34"/>
      <c r="J32" s="34"/>
      <c r="K32" s="34"/>
    </row>
    <row r="33" spans="1:11" ht="409.5" customHeight="1" hidden="1">
      <c r="A33" s="31"/>
      <c r="B33" s="40"/>
      <c r="C33" s="41"/>
      <c r="D33" s="41"/>
      <c r="E33" s="41"/>
      <c r="F33" s="34"/>
      <c r="G33" s="34"/>
      <c r="H33" s="34"/>
      <c r="I33" s="34"/>
      <c r="J33" s="34"/>
      <c r="K33" s="34"/>
    </row>
    <row r="34" spans="1:11" ht="409.5" customHeight="1" hidden="1">
      <c r="A34" s="31"/>
      <c r="B34" s="40"/>
      <c r="C34" s="41"/>
      <c r="D34" s="41"/>
      <c r="E34" s="41"/>
      <c r="F34" s="34"/>
      <c r="G34" s="34"/>
      <c r="H34" s="34"/>
      <c r="I34" s="34"/>
      <c r="J34" s="34"/>
      <c r="K34" s="34"/>
    </row>
    <row r="35" spans="1:11" ht="409.5" customHeight="1" hidden="1">
      <c r="A35" s="31"/>
      <c r="B35" s="40"/>
      <c r="C35" s="41"/>
      <c r="D35" s="41"/>
      <c r="E35" s="41"/>
      <c r="F35" s="34"/>
      <c r="G35" s="34"/>
      <c r="H35" s="34"/>
      <c r="I35" s="34"/>
      <c r="J35" s="34"/>
      <c r="K35" s="34"/>
    </row>
    <row r="36" spans="1:11" ht="409.5" customHeight="1" hidden="1">
      <c r="A36" s="31"/>
      <c r="B36" s="40"/>
      <c r="C36" s="41"/>
      <c r="D36" s="41"/>
      <c r="E36" s="41"/>
      <c r="F36" s="34"/>
      <c r="G36" s="34"/>
      <c r="H36" s="34"/>
      <c r="I36" s="34"/>
      <c r="J36" s="34"/>
      <c r="K36" s="34"/>
    </row>
    <row r="37" spans="1:11" ht="409.5" customHeight="1" hidden="1">
      <c r="A37" s="31"/>
      <c r="B37" s="40"/>
      <c r="C37" s="41"/>
      <c r="D37" s="41"/>
      <c r="E37" s="41"/>
      <c r="F37" s="34"/>
      <c r="G37" s="34"/>
      <c r="H37" s="34"/>
      <c r="I37" s="34"/>
      <c r="J37" s="34"/>
      <c r="K37" s="34"/>
    </row>
    <row r="38" spans="1:11" ht="409.5" customHeight="1" hidden="1">
      <c r="A38" s="31"/>
      <c r="B38" s="40"/>
      <c r="C38" s="41"/>
      <c r="D38" s="41"/>
      <c r="E38" s="41"/>
      <c r="F38" s="34"/>
      <c r="G38" s="34"/>
      <c r="H38" s="34"/>
      <c r="I38" s="34"/>
      <c r="J38" s="34"/>
      <c r="K38" s="34"/>
    </row>
    <row r="39" spans="1:11" ht="409.5" customHeight="1" hidden="1">
      <c r="A39" s="31"/>
      <c r="B39" s="40"/>
      <c r="C39" s="41"/>
      <c r="D39" s="41"/>
      <c r="E39" s="41"/>
      <c r="F39" s="34"/>
      <c r="G39" s="34"/>
      <c r="H39" s="34"/>
      <c r="I39" s="34"/>
      <c r="J39" s="34"/>
      <c r="K39" s="34"/>
    </row>
    <row r="40" spans="1:11" ht="12.75" customHeight="1">
      <c r="A40" s="31"/>
      <c r="B40" s="40"/>
      <c r="C40" s="41"/>
      <c r="D40" s="42"/>
      <c r="E40" s="42"/>
      <c r="F40" s="33"/>
      <c r="G40" s="34"/>
      <c r="H40" s="33"/>
      <c r="I40" s="33"/>
      <c r="J40" s="33"/>
      <c r="K40" s="33"/>
    </row>
    <row r="41" spans="6:8" ht="12.75" customHeight="1">
      <c r="F41" s="1"/>
      <c r="G41" s="1"/>
      <c r="H41" s="1"/>
    </row>
    <row r="42" spans="1:9" ht="12.75" customHeight="1">
      <c r="A42" t="s">
        <v>351</v>
      </c>
      <c r="E42" s="1"/>
      <c r="F42" s="1"/>
      <c r="I42" s="1"/>
    </row>
    <row r="43" spans="8:9" ht="12.75" customHeight="1">
      <c r="H43" s="1"/>
      <c r="I43" s="1"/>
    </row>
    <row r="44" ht="12.75" customHeight="1">
      <c r="H44" s="1"/>
    </row>
    <row r="45" ht="12.75" customHeight="1">
      <c r="H45" s="1"/>
    </row>
    <row r="46" spans="6:8" ht="12.75" customHeight="1">
      <c r="F46" s="1"/>
      <c r="H46" s="1"/>
    </row>
    <row r="47" ht="12.75" customHeight="1">
      <c r="H47" s="1"/>
    </row>
    <row r="48" ht="12.75" customHeight="1"/>
    <row r="49" spans="6:7" ht="12.75" customHeight="1">
      <c r="F49" s="1"/>
      <c r="G49" s="1"/>
    </row>
  </sheetData>
  <sheetProtection/>
  <mergeCells count="8">
    <mergeCell ref="B7:D7"/>
    <mergeCell ref="B8:D8"/>
    <mergeCell ref="B9:D9"/>
    <mergeCell ref="B10:E10"/>
    <mergeCell ref="B11:E11"/>
    <mergeCell ref="B12:E12"/>
    <mergeCell ref="A6:A9"/>
    <mergeCell ref="A13:A40"/>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45"/>
  <sheetViews>
    <sheetView showGridLines="0" showZeros="0" workbookViewId="0" topLeftCell="A13">
      <selection activeCell="A1" sqref="A1"/>
    </sheetView>
  </sheetViews>
  <sheetFormatPr defaultColWidth="9.16015625" defaultRowHeight="11.25"/>
  <cols>
    <col min="1" max="1" width="43.83203125" style="0" customWidth="1"/>
    <col min="2" max="2" width="16.83203125" style="0" customWidth="1"/>
    <col min="3" max="3" width="33" style="0" customWidth="1"/>
    <col min="4" max="4" width="17.66015625" style="0" customWidth="1"/>
    <col min="5" max="5" width="34.66015625" style="0" customWidth="1"/>
    <col min="6" max="6" width="17.5" style="0" customWidth="1"/>
    <col min="7" max="161" width="5" style="0" customWidth="1"/>
    <col min="162" max="255" width="5.16015625" style="0" customWidth="1"/>
    <col min="256" max="256" width="9.16015625" style="0" customWidth="1"/>
  </cols>
  <sheetData>
    <row r="1" spans="1:255" s="210" customFormat="1" ht="15" customHeight="1">
      <c r="A1" s="160"/>
      <c r="B1" s="161"/>
      <c r="C1" s="161"/>
      <c r="D1" s="161"/>
      <c r="E1" s="161"/>
      <c r="F1" s="21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row>
    <row r="2" spans="1:161" s="198" customFormat="1" ht="30" customHeight="1">
      <c r="A2" s="162" t="s">
        <v>8</v>
      </c>
      <c r="B2" s="163"/>
      <c r="C2" s="163"/>
      <c r="D2" s="163"/>
      <c r="E2" s="163"/>
      <c r="F2" s="163"/>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row>
    <row r="3" spans="1:255" s="210" customFormat="1" ht="15" customHeight="1">
      <c r="A3" s="164"/>
      <c r="B3" s="45"/>
      <c r="C3" s="45"/>
      <c r="D3" s="45"/>
      <c r="E3" s="45"/>
      <c r="F3" s="211" t="s">
        <v>9</v>
      </c>
      <c r="G3" s="52"/>
      <c r="H3" s="52"/>
      <c r="I3" s="52"/>
      <c r="J3" s="52"/>
      <c r="K3" s="52"/>
      <c r="L3" s="52"/>
      <c r="M3" s="52"/>
      <c r="N3" s="52"/>
      <c r="O3" s="52"/>
      <c r="P3" s="52"/>
      <c r="Q3" s="52"/>
      <c r="R3" s="52"/>
      <c r="S3" s="52"/>
      <c r="T3" s="198"/>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row>
    <row r="4" spans="1:255" s="210" customFormat="1" ht="15" customHeight="1">
      <c r="A4" s="165" t="s">
        <v>10</v>
      </c>
      <c r="B4" s="166"/>
      <c r="C4" s="165" t="s">
        <v>11</v>
      </c>
      <c r="D4" s="167"/>
      <c r="E4" s="167"/>
      <c r="F4" s="166"/>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row>
    <row r="5" spans="1:255" s="210" customFormat="1" ht="15" customHeight="1">
      <c r="A5" s="61" t="s">
        <v>12</v>
      </c>
      <c r="B5" s="66" t="s">
        <v>13</v>
      </c>
      <c r="C5" s="61" t="s">
        <v>14</v>
      </c>
      <c r="D5" s="66" t="s">
        <v>13</v>
      </c>
      <c r="E5" s="61" t="s">
        <v>14</v>
      </c>
      <c r="F5" s="65" t="s">
        <v>13</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row>
    <row r="6" spans="1:255" s="210" customFormat="1" ht="15" customHeight="1">
      <c r="A6" s="168" t="s">
        <v>15</v>
      </c>
      <c r="B6" s="79">
        <v>5596138.63</v>
      </c>
      <c r="C6" s="170" t="s">
        <v>16</v>
      </c>
      <c r="D6" s="169">
        <v>4206773.18</v>
      </c>
      <c r="E6" s="212" t="s">
        <v>17</v>
      </c>
      <c r="F6" s="169">
        <v>5006138.63</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row>
    <row r="7" spans="1:255" s="210" customFormat="1" ht="15" customHeight="1">
      <c r="A7" s="168" t="s">
        <v>18</v>
      </c>
      <c r="B7" s="177">
        <v>5596138.63</v>
      </c>
      <c r="C7" s="170" t="s">
        <v>19</v>
      </c>
      <c r="D7" s="169">
        <v>0</v>
      </c>
      <c r="E7" s="180" t="s">
        <v>20</v>
      </c>
      <c r="F7" s="169">
        <v>4360074.45</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row>
    <row r="8" spans="1:255" s="210" customFormat="1" ht="15" customHeight="1">
      <c r="A8" s="168" t="s">
        <v>21</v>
      </c>
      <c r="B8" s="79">
        <v>0</v>
      </c>
      <c r="C8" s="170" t="s">
        <v>22</v>
      </c>
      <c r="D8" s="169">
        <v>0</v>
      </c>
      <c r="E8" s="180" t="s">
        <v>23</v>
      </c>
      <c r="F8" s="169">
        <v>579023.78</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row>
    <row r="9" spans="1:255" s="210" customFormat="1" ht="15" customHeight="1">
      <c r="A9" s="172" t="s">
        <v>24</v>
      </c>
      <c r="B9" s="185">
        <v>0</v>
      </c>
      <c r="C9" s="170" t="s">
        <v>25</v>
      </c>
      <c r="D9" s="169">
        <v>0</v>
      </c>
      <c r="E9" s="180" t="s">
        <v>26</v>
      </c>
      <c r="F9" s="79">
        <v>67040.4</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row>
    <row r="10" spans="1:255" s="210" customFormat="1" ht="15" customHeight="1">
      <c r="A10" s="168" t="s">
        <v>27</v>
      </c>
      <c r="B10" s="185">
        <v>0</v>
      </c>
      <c r="C10" s="170" t="s">
        <v>28</v>
      </c>
      <c r="D10" s="169">
        <v>0</v>
      </c>
      <c r="E10" s="180" t="s">
        <v>29</v>
      </c>
      <c r="F10" s="185">
        <v>590000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row>
    <row r="11" spans="1:255" s="210" customFormat="1" ht="15" customHeight="1">
      <c r="A11" s="172" t="s">
        <v>30</v>
      </c>
      <c r="B11" s="185">
        <v>0</v>
      </c>
      <c r="C11" s="170" t="s">
        <v>31</v>
      </c>
      <c r="D11" s="169">
        <v>0</v>
      </c>
      <c r="E11" s="180" t="s">
        <v>20</v>
      </c>
      <c r="F11" s="177">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c r="II11" s="199"/>
      <c r="IJ11" s="199"/>
      <c r="IK11" s="199"/>
      <c r="IL11" s="199"/>
      <c r="IM11" s="199"/>
      <c r="IN11" s="199"/>
      <c r="IO11" s="199"/>
      <c r="IP11" s="199"/>
      <c r="IQ11" s="199"/>
      <c r="IR11" s="199"/>
      <c r="IS11" s="199"/>
      <c r="IT11" s="199"/>
      <c r="IU11" s="199"/>
    </row>
    <row r="12" spans="1:255" s="210" customFormat="1" ht="15" customHeight="1">
      <c r="A12" s="168" t="s">
        <v>32</v>
      </c>
      <c r="B12" s="185">
        <v>0</v>
      </c>
      <c r="C12" s="170" t="s">
        <v>33</v>
      </c>
      <c r="D12" s="169">
        <v>0</v>
      </c>
      <c r="E12" s="180" t="s">
        <v>23</v>
      </c>
      <c r="F12" s="169">
        <v>590000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c r="IS12" s="199"/>
      <c r="IT12" s="199"/>
      <c r="IU12" s="199"/>
    </row>
    <row r="13" spans="1:255" s="210" customFormat="1" ht="15" customHeight="1">
      <c r="A13" s="168" t="s">
        <v>34</v>
      </c>
      <c r="B13" s="185">
        <v>0</v>
      </c>
      <c r="C13" s="170" t="s">
        <v>35</v>
      </c>
      <c r="D13" s="79">
        <v>726342.32</v>
      </c>
      <c r="E13" s="180" t="s">
        <v>26</v>
      </c>
      <c r="F13" s="169">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c r="IS13" s="199"/>
      <c r="IT13" s="199"/>
      <c r="IU13" s="199"/>
    </row>
    <row r="14" spans="1:255" s="210" customFormat="1" ht="15" customHeight="1">
      <c r="A14" s="173"/>
      <c r="B14" s="185"/>
      <c r="C14" s="170" t="s">
        <v>36</v>
      </c>
      <c r="D14" s="185">
        <v>336731.97</v>
      </c>
      <c r="E14" s="180" t="s">
        <v>37</v>
      </c>
      <c r="F14" s="169">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c r="IP14" s="199"/>
      <c r="IQ14" s="199"/>
      <c r="IR14" s="199"/>
      <c r="IS14" s="199"/>
      <c r="IT14" s="199"/>
      <c r="IU14" s="199"/>
    </row>
    <row r="15" spans="1:255" s="210" customFormat="1" ht="15" customHeight="1">
      <c r="A15" s="173"/>
      <c r="B15" s="177"/>
      <c r="C15" s="170" t="s">
        <v>38</v>
      </c>
      <c r="D15" s="185">
        <v>0</v>
      </c>
      <c r="E15" s="213" t="s">
        <v>39</v>
      </c>
      <c r="F15" s="169">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c r="IS15" s="199"/>
      <c r="IT15" s="199"/>
      <c r="IU15" s="199"/>
    </row>
    <row r="16" spans="1:255" s="210" customFormat="1" ht="15" customHeight="1">
      <c r="A16" s="173"/>
      <c r="B16" s="169"/>
      <c r="C16" s="170" t="s">
        <v>40</v>
      </c>
      <c r="D16" s="185">
        <v>0</v>
      </c>
      <c r="E16" s="180" t="s">
        <v>41</v>
      </c>
      <c r="F16" s="169">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c r="IC16" s="199"/>
      <c r="ID16" s="199"/>
      <c r="IE16" s="199"/>
      <c r="IF16" s="199"/>
      <c r="IG16" s="199"/>
      <c r="IH16" s="199"/>
      <c r="II16" s="199"/>
      <c r="IJ16" s="199"/>
      <c r="IK16" s="199"/>
      <c r="IL16" s="199"/>
      <c r="IM16" s="199"/>
      <c r="IN16" s="199"/>
      <c r="IO16" s="199"/>
      <c r="IP16" s="199"/>
      <c r="IQ16" s="199"/>
      <c r="IR16" s="199"/>
      <c r="IS16" s="199"/>
      <c r="IT16" s="199"/>
      <c r="IU16" s="199"/>
    </row>
    <row r="17" spans="1:255" s="210" customFormat="1" ht="15" customHeight="1">
      <c r="A17" s="178"/>
      <c r="B17" s="169"/>
      <c r="C17" s="170" t="s">
        <v>42</v>
      </c>
      <c r="D17" s="185">
        <v>0</v>
      </c>
      <c r="E17" s="214" t="s">
        <v>43</v>
      </c>
      <c r="F17" s="169">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c r="IS17" s="199"/>
      <c r="IT17" s="199"/>
      <c r="IU17" s="199"/>
    </row>
    <row r="18" spans="1:255" s="210" customFormat="1" ht="15" customHeight="1">
      <c r="A18" s="168"/>
      <c r="B18" s="169"/>
      <c r="C18" s="170" t="s">
        <v>44</v>
      </c>
      <c r="D18" s="185">
        <v>0</v>
      </c>
      <c r="E18" s="180" t="s">
        <v>45</v>
      </c>
      <c r="F18" s="169">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c r="IS18" s="199"/>
      <c r="IT18" s="199"/>
      <c r="IU18" s="199"/>
    </row>
    <row r="19" spans="1:255" s="210" customFormat="1" ht="15" customHeight="1">
      <c r="A19" s="168"/>
      <c r="B19" s="169"/>
      <c r="C19" s="170" t="s">
        <v>46</v>
      </c>
      <c r="D19" s="185">
        <v>0</v>
      </c>
      <c r="E19" s="180" t="s">
        <v>47</v>
      </c>
      <c r="F19" s="215">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c r="IS19" s="199"/>
      <c r="IT19" s="199"/>
      <c r="IU19" s="199"/>
    </row>
    <row r="20" spans="1:255" s="210" customFormat="1" ht="15" customHeight="1">
      <c r="A20" s="168"/>
      <c r="B20" s="169"/>
      <c r="C20" s="170" t="s">
        <v>48</v>
      </c>
      <c r="D20" s="185">
        <v>0</v>
      </c>
      <c r="E20" s="180" t="s">
        <v>49</v>
      </c>
      <c r="F20" s="98">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c r="IS20" s="199"/>
      <c r="IT20" s="199"/>
      <c r="IU20" s="199"/>
    </row>
    <row r="21" spans="1:255" s="210" customFormat="1" ht="15" customHeight="1">
      <c r="A21" s="168"/>
      <c r="B21" s="169"/>
      <c r="C21" s="170" t="s">
        <v>50</v>
      </c>
      <c r="D21" s="185">
        <v>0</v>
      </c>
      <c r="E21" s="180"/>
      <c r="F21" s="177"/>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c r="IS21" s="199"/>
      <c r="IT21" s="199"/>
      <c r="IU21" s="199"/>
    </row>
    <row r="22" spans="1:255" s="210" customFormat="1" ht="15" customHeight="1">
      <c r="A22" s="168"/>
      <c r="B22" s="169"/>
      <c r="C22" s="170" t="s">
        <v>51</v>
      </c>
      <c r="D22" s="185">
        <v>0</v>
      </c>
      <c r="E22" s="180"/>
      <c r="F22" s="79"/>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c r="IS22" s="199"/>
      <c r="IT22" s="199"/>
      <c r="IU22" s="199"/>
    </row>
    <row r="23" spans="1:255" s="210" customFormat="1" ht="15" customHeight="1">
      <c r="A23" s="168"/>
      <c r="B23" s="79"/>
      <c r="C23" s="180" t="s">
        <v>52</v>
      </c>
      <c r="D23" s="185">
        <v>0</v>
      </c>
      <c r="E23" s="216"/>
      <c r="F23" s="217"/>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c r="IS23" s="199"/>
      <c r="IT23" s="199"/>
      <c r="IU23" s="199"/>
    </row>
    <row r="24" spans="1:255" s="210" customFormat="1" ht="15" customHeight="1">
      <c r="A24" s="175"/>
      <c r="B24" s="218"/>
      <c r="C24" s="180" t="s">
        <v>53</v>
      </c>
      <c r="D24" s="185">
        <v>326291.16</v>
      </c>
      <c r="E24" s="216"/>
      <c r="F24" s="219"/>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c r="IS24" s="199"/>
      <c r="IT24" s="199"/>
      <c r="IU24" s="199"/>
    </row>
    <row r="25" spans="1:255" s="210" customFormat="1" ht="15" customHeight="1">
      <c r="A25" s="175"/>
      <c r="B25" s="218"/>
      <c r="C25" s="180" t="s">
        <v>54</v>
      </c>
      <c r="D25" s="177">
        <v>0</v>
      </c>
      <c r="E25" s="220"/>
      <c r="F25" s="22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row>
    <row r="26" spans="1:255" s="210" customFormat="1" ht="12.75" customHeight="1">
      <c r="A26" s="175"/>
      <c r="B26" s="218"/>
      <c r="C26" s="89" t="s">
        <v>55</v>
      </c>
      <c r="D26" s="79">
        <v>0</v>
      </c>
      <c r="E26" s="73"/>
      <c r="F26" s="22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row>
    <row r="27" spans="1:255" s="210" customFormat="1" ht="15" customHeight="1">
      <c r="A27" s="175"/>
      <c r="B27" s="218"/>
      <c r="C27" s="168" t="s">
        <v>56</v>
      </c>
      <c r="D27" s="185">
        <v>0</v>
      </c>
      <c r="E27" s="220"/>
      <c r="F27" s="22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row>
    <row r="28" spans="1:255" s="210" customFormat="1" ht="15" customHeight="1">
      <c r="A28" s="168"/>
      <c r="B28" s="79"/>
      <c r="C28" s="180" t="s">
        <v>57</v>
      </c>
      <c r="D28" s="185">
        <v>0</v>
      </c>
      <c r="E28" s="220"/>
      <c r="F28" s="22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c r="IU28" s="199"/>
    </row>
    <row r="29" spans="1:255" s="210" customFormat="1" ht="15" customHeight="1">
      <c r="A29" s="168"/>
      <c r="B29" s="177"/>
      <c r="C29" s="180" t="s">
        <v>58</v>
      </c>
      <c r="D29" s="185">
        <v>0</v>
      </c>
      <c r="E29" s="220"/>
      <c r="F29" s="22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c r="IU29" s="199"/>
    </row>
    <row r="30" spans="1:255" s="210" customFormat="1" ht="15" customHeight="1">
      <c r="A30" s="168"/>
      <c r="B30" s="79"/>
      <c r="C30" s="180" t="s">
        <v>59</v>
      </c>
      <c r="D30" s="185">
        <v>0</v>
      </c>
      <c r="E30" s="223"/>
      <c r="F30" s="79"/>
      <c r="G30" s="52"/>
      <c r="H30" s="52"/>
      <c r="I30" s="52"/>
      <c r="J30" s="233"/>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c r="IC30" s="199"/>
      <c r="ID30" s="199"/>
      <c r="IE30" s="199"/>
      <c r="IF30" s="199"/>
      <c r="IG30" s="199"/>
      <c r="IH30" s="199"/>
      <c r="II30" s="199"/>
      <c r="IJ30" s="199"/>
      <c r="IK30" s="199"/>
      <c r="IL30" s="199"/>
      <c r="IM30" s="199"/>
      <c r="IN30" s="199"/>
      <c r="IO30" s="199"/>
      <c r="IP30" s="199"/>
      <c r="IQ30" s="199"/>
      <c r="IR30" s="199"/>
      <c r="IS30" s="199"/>
      <c r="IT30" s="199"/>
      <c r="IU30" s="199"/>
    </row>
    <row r="31" spans="1:255" s="210" customFormat="1" ht="15" customHeight="1">
      <c r="A31" s="175"/>
      <c r="B31" s="79"/>
      <c r="C31" s="168" t="s">
        <v>60</v>
      </c>
      <c r="D31" s="185">
        <v>0</v>
      </c>
      <c r="E31" s="213"/>
      <c r="F31" s="79"/>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c r="HU31" s="199"/>
      <c r="HV31" s="199"/>
      <c r="HW31" s="199"/>
      <c r="HX31" s="199"/>
      <c r="HY31" s="199"/>
      <c r="HZ31" s="199"/>
      <c r="IA31" s="199"/>
      <c r="IB31" s="199"/>
      <c r="IC31" s="199"/>
      <c r="ID31" s="199"/>
      <c r="IE31" s="199"/>
      <c r="IF31" s="199"/>
      <c r="IG31" s="199"/>
      <c r="IH31" s="199"/>
      <c r="II31" s="199"/>
      <c r="IJ31" s="199"/>
      <c r="IK31" s="199"/>
      <c r="IL31" s="199"/>
      <c r="IM31" s="199"/>
      <c r="IN31" s="199"/>
      <c r="IO31" s="199"/>
      <c r="IP31" s="199"/>
      <c r="IQ31" s="199"/>
      <c r="IR31" s="199"/>
      <c r="IS31" s="199"/>
      <c r="IT31" s="199"/>
      <c r="IU31" s="199"/>
    </row>
    <row r="32" spans="1:255" s="210" customFormat="1" ht="15" customHeight="1">
      <c r="A32" s="168"/>
      <c r="B32" s="169"/>
      <c r="C32" s="168" t="s">
        <v>61</v>
      </c>
      <c r="D32" s="185">
        <v>0</v>
      </c>
      <c r="E32" s="190"/>
      <c r="F32" s="79"/>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c r="HU32" s="199"/>
      <c r="HV32" s="199"/>
      <c r="HW32" s="199"/>
      <c r="HX32" s="199"/>
      <c r="HY32" s="199"/>
      <c r="HZ32" s="199"/>
      <c r="IA32" s="199"/>
      <c r="IB32" s="199"/>
      <c r="IC32" s="199"/>
      <c r="ID32" s="199"/>
      <c r="IE32" s="199"/>
      <c r="IF32" s="199"/>
      <c r="IG32" s="199"/>
      <c r="IH32" s="199"/>
      <c r="II32" s="199"/>
      <c r="IJ32" s="199"/>
      <c r="IK32" s="199"/>
      <c r="IL32" s="199"/>
      <c r="IM32" s="199"/>
      <c r="IN32" s="199"/>
      <c r="IO32" s="199"/>
      <c r="IP32" s="199"/>
      <c r="IQ32" s="199"/>
      <c r="IR32" s="199"/>
      <c r="IS32" s="199"/>
      <c r="IT32" s="199"/>
      <c r="IU32" s="199"/>
    </row>
    <row r="33" spans="1:255" s="210" customFormat="1" ht="15" customHeight="1">
      <c r="A33" s="186" t="s">
        <v>62</v>
      </c>
      <c r="B33" s="169">
        <f>B6+B9+B10+B11</f>
        <v>5596138.63</v>
      </c>
      <c r="C33" s="187" t="s">
        <v>63</v>
      </c>
      <c r="D33" s="224">
        <f>SUM(D6:D32)</f>
        <v>5596138.63</v>
      </c>
      <c r="E33" s="194" t="s">
        <v>63</v>
      </c>
      <c r="F33" s="79">
        <f>F6+F10</f>
        <v>5596138.63</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c r="GD33" s="199"/>
      <c r="GE33" s="199"/>
      <c r="GF33" s="199"/>
      <c r="GG33" s="199"/>
      <c r="GH33" s="199"/>
      <c r="GI33" s="199"/>
      <c r="GJ33" s="199"/>
      <c r="GK33" s="199"/>
      <c r="GL33" s="199"/>
      <c r="GM33" s="199"/>
      <c r="GN33" s="199"/>
      <c r="GO33" s="199"/>
      <c r="GP33" s="199"/>
      <c r="GQ33" s="199"/>
      <c r="GR33" s="199"/>
      <c r="GS33" s="199"/>
      <c r="GT33" s="199"/>
      <c r="GU33" s="199"/>
      <c r="GV33" s="199"/>
      <c r="GW33" s="199"/>
      <c r="GX33" s="199"/>
      <c r="GY33" s="199"/>
      <c r="GZ33" s="199"/>
      <c r="HA33" s="199"/>
      <c r="HB33" s="199"/>
      <c r="HC33" s="199"/>
      <c r="HD33" s="199"/>
      <c r="HE33" s="199"/>
      <c r="HF33" s="199"/>
      <c r="HG33" s="199"/>
      <c r="HH33" s="199"/>
      <c r="HI33" s="199"/>
      <c r="HJ33" s="199"/>
      <c r="HK33" s="199"/>
      <c r="HL33" s="199"/>
      <c r="HM33" s="199"/>
      <c r="HN33" s="199"/>
      <c r="HO33" s="199"/>
      <c r="HP33" s="199"/>
      <c r="HQ33" s="199"/>
      <c r="HR33" s="199"/>
      <c r="HS33" s="199"/>
      <c r="HT33" s="199"/>
      <c r="HU33" s="199"/>
      <c r="HV33" s="199"/>
      <c r="HW33" s="199"/>
      <c r="HX33" s="199"/>
      <c r="HY33" s="199"/>
      <c r="HZ33" s="199"/>
      <c r="IA33" s="199"/>
      <c r="IB33" s="199"/>
      <c r="IC33" s="199"/>
      <c r="ID33" s="199"/>
      <c r="IE33" s="199"/>
      <c r="IF33" s="199"/>
      <c r="IG33" s="199"/>
      <c r="IH33" s="199"/>
      <c r="II33" s="199"/>
      <c r="IJ33" s="199"/>
      <c r="IK33" s="199"/>
      <c r="IL33" s="199"/>
      <c r="IM33" s="199"/>
      <c r="IN33" s="199"/>
      <c r="IO33" s="199"/>
      <c r="IP33" s="199"/>
      <c r="IQ33" s="199"/>
      <c r="IR33" s="199"/>
      <c r="IS33" s="199"/>
      <c r="IT33" s="199"/>
      <c r="IU33" s="199"/>
    </row>
    <row r="34" spans="1:255" s="210" customFormat="1" ht="15" customHeight="1">
      <c r="A34" s="168" t="s">
        <v>64</v>
      </c>
      <c r="B34" s="79">
        <v>0</v>
      </c>
      <c r="C34" s="188" t="s">
        <v>65</v>
      </c>
      <c r="D34" s="224">
        <f>B34</f>
        <v>0</v>
      </c>
      <c r="E34" s="225" t="s">
        <v>66</v>
      </c>
      <c r="F34" s="95">
        <f>B34</f>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199"/>
      <c r="FG34" s="199"/>
      <c r="FH34" s="199"/>
      <c r="FI34" s="199"/>
      <c r="FJ34" s="199"/>
      <c r="FK34" s="199"/>
      <c r="FL34" s="199"/>
      <c r="FM34" s="199"/>
      <c r="FN34" s="199"/>
      <c r="FO34" s="199"/>
      <c r="FP34" s="199"/>
      <c r="FQ34" s="199"/>
      <c r="FR34" s="199"/>
      <c r="FS34" s="199"/>
      <c r="FT34" s="199"/>
      <c r="FU34" s="199"/>
      <c r="FV34" s="199"/>
      <c r="FW34" s="199"/>
      <c r="FX34" s="199"/>
      <c r="FY34" s="199"/>
      <c r="FZ34" s="199"/>
      <c r="GA34" s="199"/>
      <c r="GB34" s="199"/>
      <c r="GC34" s="199"/>
      <c r="GD34" s="199"/>
      <c r="GE34" s="199"/>
      <c r="GF34" s="199"/>
      <c r="GG34" s="199"/>
      <c r="GH34" s="199"/>
      <c r="GI34" s="199"/>
      <c r="GJ34" s="199"/>
      <c r="GK34" s="199"/>
      <c r="GL34" s="199"/>
      <c r="GM34" s="199"/>
      <c r="GN34" s="199"/>
      <c r="GO34" s="199"/>
      <c r="GP34" s="199"/>
      <c r="GQ34" s="199"/>
      <c r="GR34" s="199"/>
      <c r="GS34" s="199"/>
      <c r="GT34" s="199"/>
      <c r="GU34" s="199"/>
      <c r="GV34" s="199"/>
      <c r="GW34" s="199"/>
      <c r="GX34" s="199"/>
      <c r="GY34" s="199"/>
      <c r="GZ34" s="199"/>
      <c r="HA34" s="199"/>
      <c r="HB34" s="199"/>
      <c r="HC34" s="199"/>
      <c r="HD34" s="199"/>
      <c r="HE34" s="199"/>
      <c r="HF34" s="199"/>
      <c r="HG34" s="199"/>
      <c r="HH34" s="199"/>
      <c r="HI34" s="199"/>
      <c r="HJ34" s="199"/>
      <c r="HK34" s="199"/>
      <c r="HL34" s="199"/>
      <c r="HM34" s="199"/>
      <c r="HN34" s="199"/>
      <c r="HO34" s="199"/>
      <c r="HP34" s="199"/>
      <c r="HQ34" s="199"/>
      <c r="HR34" s="199"/>
      <c r="HS34" s="199"/>
      <c r="HT34" s="199"/>
      <c r="HU34" s="199"/>
      <c r="HV34" s="199"/>
      <c r="HW34" s="199"/>
      <c r="HX34" s="199"/>
      <c r="HY34" s="199"/>
      <c r="HZ34" s="199"/>
      <c r="IA34" s="199"/>
      <c r="IB34" s="199"/>
      <c r="IC34" s="199"/>
      <c r="ID34" s="199"/>
      <c r="IE34" s="199"/>
      <c r="IF34" s="199"/>
      <c r="IG34" s="199"/>
      <c r="IH34" s="199"/>
      <c r="II34" s="199"/>
      <c r="IJ34" s="199"/>
      <c r="IK34" s="199"/>
      <c r="IL34" s="199"/>
      <c r="IM34" s="199"/>
      <c r="IN34" s="199"/>
      <c r="IO34" s="199"/>
      <c r="IP34" s="199"/>
      <c r="IQ34" s="199"/>
      <c r="IR34" s="199"/>
      <c r="IS34" s="199"/>
      <c r="IT34" s="199"/>
      <c r="IU34" s="199"/>
    </row>
    <row r="35" spans="1:255" s="210" customFormat="1" ht="15" customHeight="1">
      <c r="A35" s="168" t="s">
        <v>67</v>
      </c>
      <c r="B35" s="185">
        <v>0</v>
      </c>
      <c r="C35" s="190"/>
      <c r="D35" s="185"/>
      <c r="E35" s="226"/>
      <c r="F35" s="79"/>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199"/>
      <c r="FG35" s="199"/>
      <c r="FH35" s="199"/>
      <c r="FI35" s="199"/>
      <c r="FJ35" s="199"/>
      <c r="FK35" s="199"/>
      <c r="FL35" s="199"/>
      <c r="FM35" s="199"/>
      <c r="FN35" s="199"/>
      <c r="FO35" s="199"/>
      <c r="FP35" s="199"/>
      <c r="FQ35" s="199"/>
      <c r="FR35" s="199"/>
      <c r="FS35" s="199"/>
      <c r="FT35" s="199"/>
      <c r="FU35" s="199"/>
      <c r="FV35" s="199"/>
      <c r="FW35" s="199"/>
      <c r="FX35" s="199"/>
      <c r="FY35" s="199"/>
      <c r="FZ35" s="199"/>
      <c r="GA35" s="199"/>
      <c r="GB35" s="199"/>
      <c r="GC35" s="199"/>
      <c r="GD35" s="199"/>
      <c r="GE35" s="199"/>
      <c r="GF35" s="199"/>
      <c r="GG35" s="199"/>
      <c r="GH35" s="199"/>
      <c r="GI35" s="199"/>
      <c r="GJ35" s="199"/>
      <c r="GK35" s="199"/>
      <c r="GL35" s="199"/>
      <c r="GM35" s="199"/>
      <c r="GN35" s="199"/>
      <c r="GO35" s="199"/>
      <c r="GP35" s="199"/>
      <c r="GQ35" s="199"/>
      <c r="GR35" s="199"/>
      <c r="GS35" s="199"/>
      <c r="GT35" s="199"/>
      <c r="GU35" s="199"/>
      <c r="GV35" s="199"/>
      <c r="GW35" s="199"/>
      <c r="GX35" s="199"/>
      <c r="GY35" s="199"/>
      <c r="GZ35" s="199"/>
      <c r="HA35" s="199"/>
      <c r="HB35" s="199"/>
      <c r="HC35" s="199"/>
      <c r="HD35" s="199"/>
      <c r="HE35" s="199"/>
      <c r="HF35" s="199"/>
      <c r="HG35" s="199"/>
      <c r="HH35" s="199"/>
      <c r="HI35" s="199"/>
      <c r="HJ35" s="199"/>
      <c r="HK35" s="199"/>
      <c r="HL35" s="199"/>
      <c r="HM35" s="199"/>
      <c r="HN35" s="199"/>
      <c r="HO35" s="199"/>
      <c r="HP35" s="199"/>
      <c r="HQ35" s="199"/>
      <c r="HR35" s="199"/>
      <c r="HS35" s="199"/>
      <c r="HT35" s="199"/>
      <c r="HU35" s="199"/>
      <c r="HV35" s="199"/>
      <c r="HW35" s="199"/>
      <c r="HX35" s="199"/>
      <c r="HY35" s="199"/>
      <c r="HZ35" s="199"/>
      <c r="IA35" s="199"/>
      <c r="IB35" s="199"/>
      <c r="IC35" s="199"/>
      <c r="ID35" s="199"/>
      <c r="IE35" s="199"/>
      <c r="IF35" s="199"/>
      <c r="IG35" s="199"/>
      <c r="IH35" s="199"/>
      <c r="II35" s="199"/>
      <c r="IJ35" s="199"/>
      <c r="IK35" s="199"/>
      <c r="IL35" s="199"/>
      <c r="IM35" s="199"/>
      <c r="IN35" s="199"/>
      <c r="IO35" s="199"/>
      <c r="IP35" s="199"/>
      <c r="IQ35" s="199"/>
      <c r="IR35" s="199"/>
      <c r="IS35" s="199"/>
      <c r="IT35" s="199"/>
      <c r="IU35" s="199"/>
    </row>
    <row r="36" spans="1:255" s="210" customFormat="1" ht="15" customHeight="1">
      <c r="A36" s="168" t="s">
        <v>68</v>
      </c>
      <c r="B36" s="185">
        <v>0</v>
      </c>
      <c r="C36" s="190"/>
      <c r="D36" s="79"/>
      <c r="E36" s="227"/>
      <c r="F36" s="79"/>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row>
    <row r="37" spans="1:255" s="210" customFormat="1" ht="15" customHeight="1">
      <c r="A37" s="168" t="s">
        <v>69</v>
      </c>
      <c r="B37" s="185">
        <v>0</v>
      </c>
      <c r="C37" s="228"/>
      <c r="D37" s="79"/>
      <c r="E37" s="229" t="s">
        <v>70</v>
      </c>
      <c r="F37" s="79"/>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c r="HO37" s="199"/>
      <c r="HP37" s="199"/>
      <c r="HQ37" s="199"/>
      <c r="HR37" s="199"/>
      <c r="HS37" s="199"/>
      <c r="HT37" s="199"/>
      <c r="HU37" s="199"/>
      <c r="HV37" s="199"/>
      <c r="HW37" s="199"/>
      <c r="HX37" s="199"/>
      <c r="HY37" s="199"/>
      <c r="HZ37" s="199"/>
      <c r="IA37" s="199"/>
      <c r="IB37" s="199"/>
      <c r="IC37" s="199"/>
      <c r="ID37" s="199"/>
      <c r="IE37" s="199"/>
      <c r="IF37" s="199"/>
      <c r="IG37" s="199"/>
      <c r="IH37" s="199"/>
      <c r="II37" s="199"/>
      <c r="IJ37" s="199"/>
      <c r="IK37" s="199"/>
      <c r="IL37" s="199"/>
      <c r="IM37" s="199"/>
      <c r="IN37" s="199"/>
      <c r="IO37" s="199"/>
      <c r="IP37" s="199"/>
      <c r="IQ37" s="199"/>
      <c r="IR37" s="199"/>
      <c r="IS37" s="199"/>
      <c r="IT37" s="199"/>
      <c r="IU37" s="199"/>
    </row>
    <row r="38" spans="1:255" s="210" customFormat="1" ht="15" customHeight="1">
      <c r="A38" s="174"/>
      <c r="B38" s="185"/>
      <c r="C38" s="192"/>
      <c r="D38" s="79"/>
      <c r="E38" s="229"/>
      <c r="F38" s="79"/>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199"/>
      <c r="FG38" s="199"/>
      <c r="FH38" s="199"/>
      <c r="FI38" s="199"/>
      <c r="FJ38" s="199"/>
      <c r="FK38" s="199"/>
      <c r="FL38" s="199"/>
      <c r="FM38" s="199"/>
      <c r="FN38" s="199"/>
      <c r="FO38" s="199"/>
      <c r="FP38" s="199"/>
      <c r="FQ38" s="199"/>
      <c r="FR38" s="199"/>
      <c r="FS38" s="199"/>
      <c r="FT38" s="199"/>
      <c r="FU38" s="199"/>
      <c r="FV38" s="199"/>
      <c r="FW38" s="199"/>
      <c r="FX38" s="199"/>
      <c r="FY38" s="199"/>
      <c r="FZ38" s="199"/>
      <c r="GA38" s="199"/>
      <c r="GB38" s="199"/>
      <c r="GC38" s="199"/>
      <c r="GD38" s="199"/>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199"/>
      <c r="HO38" s="199"/>
      <c r="HP38" s="199"/>
      <c r="HQ38" s="199"/>
      <c r="HR38" s="199"/>
      <c r="HS38" s="199"/>
      <c r="HT38" s="199"/>
      <c r="HU38" s="199"/>
      <c r="HV38" s="199"/>
      <c r="HW38" s="199"/>
      <c r="HX38" s="199"/>
      <c r="HY38" s="199"/>
      <c r="HZ38" s="199"/>
      <c r="IA38" s="199"/>
      <c r="IB38" s="199"/>
      <c r="IC38" s="199"/>
      <c r="ID38" s="199"/>
      <c r="IE38" s="199"/>
      <c r="IF38" s="199"/>
      <c r="IG38" s="199"/>
      <c r="IH38" s="199"/>
      <c r="II38" s="199"/>
      <c r="IJ38" s="199"/>
      <c r="IK38" s="199"/>
      <c r="IL38" s="199"/>
      <c r="IM38" s="199"/>
      <c r="IN38" s="199"/>
      <c r="IO38" s="199"/>
      <c r="IP38" s="199"/>
      <c r="IQ38" s="199"/>
      <c r="IR38" s="199"/>
      <c r="IS38" s="199"/>
      <c r="IT38" s="199"/>
      <c r="IU38" s="199"/>
    </row>
    <row r="39" spans="1:255" s="210" customFormat="1" ht="15" customHeight="1">
      <c r="A39" s="175"/>
      <c r="B39" s="79"/>
      <c r="C39" s="192"/>
      <c r="D39" s="79"/>
      <c r="E39" s="229"/>
      <c r="F39" s="79"/>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199"/>
      <c r="FG39" s="199"/>
      <c r="FH39" s="199"/>
      <c r="FI39" s="199"/>
      <c r="FJ39" s="199"/>
      <c r="FK39" s="199"/>
      <c r="FL39" s="199"/>
      <c r="FM39" s="199"/>
      <c r="FN39" s="199"/>
      <c r="FO39" s="199"/>
      <c r="FP39" s="199"/>
      <c r="FQ39" s="199"/>
      <c r="FR39" s="199"/>
      <c r="FS39" s="199"/>
      <c r="FT39" s="199"/>
      <c r="FU39" s="199"/>
      <c r="FV39" s="199"/>
      <c r="FW39" s="199"/>
      <c r="FX39" s="199"/>
      <c r="FY39" s="199"/>
      <c r="FZ39" s="199"/>
      <c r="GA39" s="199"/>
      <c r="GB39" s="199"/>
      <c r="GC39" s="199"/>
      <c r="GD39" s="199"/>
      <c r="GE39" s="199"/>
      <c r="GF39" s="199"/>
      <c r="GG39" s="199"/>
      <c r="GH39" s="199"/>
      <c r="GI39" s="199"/>
      <c r="GJ39" s="199"/>
      <c r="GK39" s="199"/>
      <c r="GL39" s="199"/>
      <c r="GM39" s="199"/>
      <c r="GN39" s="199"/>
      <c r="GO39" s="199"/>
      <c r="GP39" s="199"/>
      <c r="GQ39" s="199"/>
      <c r="GR39" s="199"/>
      <c r="GS39" s="199"/>
      <c r="GT39" s="199"/>
      <c r="GU39" s="199"/>
      <c r="GV39" s="199"/>
      <c r="GW39" s="199"/>
      <c r="GX39" s="199"/>
      <c r="GY39" s="199"/>
      <c r="GZ39" s="199"/>
      <c r="HA39" s="199"/>
      <c r="HB39" s="199"/>
      <c r="HC39" s="199"/>
      <c r="HD39" s="199"/>
      <c r="HE39" s="199"/>
      <c r="HF39" s="199"/>
      <c r="HG39" s="199"/>
      <c r="HH39" s="199"/>
      <c r="HI39" s="199"/>
      <c r="HJ39" s="199"/>
      <c r="HK39" s="199"/>
      <c r="HL39" s="199"/>
      <c r="HM39" s="199"/>
      <c r="HN39" s="199"/>
      <c r="HO39" s="199"/>
      <c r="HP39" s="199"/>
      <c r="HQ39" s="199"/>
      <c r="HR39" s="199"/>
      <c r="HS39" s="199"/>
      <c r="HT39" s="199"/>
      <c r="HU39" s="199"/>
      <c r="HV39" s="199"/>
      <c r="HW39" s="199"/>
      <c r="HX39" s="199"/>
      <c r="HY39" s="199"/>
      <c r="HZ39" s="199"/>
      <c r="IA39" s="199"/>
      <c r="IB39" s="199"/>
      <c r="IC39" s="199"/>
      <c r="ID39" s="199"/>
      <c r="IE39" s="199"/>
      <c r="IF39" s="199"/>
      <c r="IG39" s="199"/>
      <c r="IH39" s="199"/>
      <c r="II39" s="199"/>
      <c r="IJ39" s="199"/>
      <c r="IK39" s="199"/>
      <c r="IL39" s="199"/>
      <c r="IM39" s="199"/>
      <c r="IN39" s="199"/>
      <c r="IO39" s="199"/>
      <c r="IP39" s="199"/>
      <c r="IQ39" s="199"/>
      <c r="IR39" s="199"/>
      <c r="IS39" s="199"/>
      <c r="IT39" s="199"/>
      <c r="IU39" s="199"/>
    </row>
    <row r="40" spans="1:7" s="197" customFormat="1" ht="15" customHeight="1">
      <c r="A40" s="168"/>
      <c r="B40" s="178"/>
      <c r="C40" s="228"/>
      <c r="D40" s="79"/>
      <c r="E40" s="230"/>
      <c r="F40" s="79"/>
      <c r="G40" s="231"/>
    </row>
    <row r="41" spans="1:7" s="197" customFormat="1" ht="15" customHeight="1">
      <c r="A41" s="175"/>
      <c r="B41" s="232"/>
      <c r="C41" s="192"/>
      <c r="D41" s="79"/>
      <c r="E41" s="230"/>
      <c r="F41" s="79"/>
      <c r="G41" s="231"/>
    </row>
    <row r="42" spans="1:161" s="200" customFormat="1" ht="15" customHeight="1">
      <c r="A42" s="186" t="s">
        <v>71</v>
      </c>
      <c r="B42" s="95">
        <f>B33+B34</f>
        <v>5596138.63</v>
      </c>
      <c r="C42" s="194" t="s">
        <v>72</v>
      </c>
      <c r="D42" s="95">
        <f>B42</f>
        <v>5596138.63</v>
      </c>
      <c r="E42" s="194" t="s">
        <v>72</v>
      </c>
      <c r="F42" s="95">
        <f>B42</f>
        <v>5596138.63</v>
      </c>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row>
    <row r="43" s="210" customFormat="1" ht="15" customHeight="1"/>
    <row r="44" spans="1:255" s="210" customFormat="1" ht="15" customHeight="1">
      <c r="A44" s="52"/>
      <c r="B44" s="52"/>
      <c r="C44" s="52"/>
      <c r="D44" s="52"/>
      <c r="E44" s="197"/>
      <c r="F44" s="211"/>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c r="HO44" s="199"/>
      <c r="HP44" s="199"/>
      <c r="HQ44" s="199"/>
      <c r="HR44" s="199"/>
      <c r="HS44" s="199"/>
      <c r="HT44" s="199"/>
      <c r="HU44" s="199"/>
      <c r="HV44" s="199"/>
      <c r="HW44" s="199"/>
      <c r="HX44" s="199"/>
      <c r="HY44" s="199"/>
      <c r="HZ44" s="199"/>
      <c r="IA44" s="199"/>
      <c r="IB44" s="199"/>
      <c r="IC44" s="199"/>
      <c r="ID44" s="199"/>
      <c r="IE44" s="199"/>
      <c r="IF44" s="199"/>
      <c r="IG44" s="199"/>
      <c r="IH44" s="199"/>
      <c r="II44" s="199"/>
      <c r="IJ44" s="199"/>
      <c r="IK44" s="199"/>
      <c r="IL44" s="199"/>
      <c r="IM44" s="199"/>
      <c r="IN44" s="199"/>
      <c r="IO44" s="199"/>
      <c r="IP44" s="199"/>
      <c r="IQ44" s="199"/>
      <c r="IR44" s="199"/>
      <c r="IS44" s="199"/>
      <c r="IT44" s="199"/>
      <c r="IU44" s="199"/>
    </row>
    <row r="45" ht="15" customHeight="1">
      <c r="C45" s="1"/>
    </row>
  </sheetData>
  <sheetProtection/>
  <printOptions horizontalCentered="1"/>
  <pageMargins left="0.5905511811023622" right="0.5905511811023622" top="0.159999998066369" bottom="0.2099999996620839" header="0.6000000191485787" footer="0.259999989524601"/>
  <pageSetup fitToHeight="999" fitToWidth="1"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7.33203125" style="0" customWidth="1"/>
    <col min="7" max="7" width="15.33203125" style="0" customWidth="1"/>
    <col min="8" max="8" width="17.33203125" style="0" customWidth="1"/>
    <col min="9" max="18" width="9.5" style="0" customWidth="1"/>
    <col min="19" max="237" width="5" style="0" customWidth="1"/>
  </cols>
  <sheetData>
    <row r="1" spans="1:237" ht="15" customHeight="1">
      <c r="A1" s="45"/>
      <c r="B1" s="45"/>
      <c r="C1" s="45"/>
      <c r="D1" s="46"/>
      <c r="E1" s="47"/>
      <c r="F1" s="48"/>
      <c r="G1" s="48"/>
      <c r="H1" s="48"/>
      <c r="I1" s="48"/>
      <c r="J1" s="48"/>
      <c r="K1" s="48"/>
      <c r="L1" s="48"/>
      <c r="M1" s="48"/>
      <c r="N1" s="48"/>
      <c r="O1" s="52"/>
      <c r="P1" s="52"/>
      <c r="Q1" s="52"/>
      <c r="R1" s="48" t="s">
        <v>73</v>
      </c>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row>
    <row r="2" spans="1:237" ht="30" customHeight="1">
      <c r="A2" s="49" t="s">
        <v>74</v>
      </c>
      <c r="B2" s="50"/>
      <c r="C2" s="50"/>
      <c r="D2" s="50"/>
      <c r="E2" s="51"/>
      <c r="F2" s="51"/>
      <c r="G2" s="51"/>
      <c r="H2" s="51"/>
      <c r="I2" s="51"/>
      <c r="J2" s="51"/>
      <c r="K2" s="51"/>
      <c r="L2" s="51"/>
      <c r="M2" s="51"/>
      <c r="N2" s="51"/>
      <c r="O2" s="75"/>
      <c r="P2" s="75"/>
      <c r="Q2" s="75"/>
      <c r="R2" s="75"/>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row>
    <row r="3" spans="1:237" ht="15" customHeight="1">
      <c r="A3" s="52"/>
      <c r="B3" s="52"/>
      <c r="C3" s="52"/>
      <c r="D3" s="1"/>
      <c r="E3" s="47"/>
      <c r="F3" s="53"/>
      <c r="G3" s="53"/>
      <c r="H3" s="53"/>
      <c r="I3" s="53"/>
      <c r="J3" s="48"/>
      <c r="K3" s="48"/>
      <c r="L3" s="48"/>
      <c r="M3" s="48"/>
      <c r="N3" s="48"/>
      <c r="O3" s="52"/>
      <c r="P3" s="52"/>
      <c r="Q3" s="52"/>
      <c r="R3" s="48" t="s">
        <v>9</v>
      </c>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row>
    <row r="4" spans="1:237" ht="15" customHeight="1">
      <c r="A4" s="54" t="s">
        <v>75</v>
      </c>
      <c r="B4" s="55"/>
      <c r="C4" s="55"/>
      <c r="D4" s="56" t="s">
        <v>76</v>
      </c>
      <c r="E4" s="57" t="s">
        <v>77</v>
      </c>
      <c r="F4" s="59" t="s">
        <v>78</v>
      </c>
      <c r="G4" s="54"/>
      <c r="H4" s="54"/>
      <c r="I4" s="54"/>
      <c r="J4" s="76"/>
      <c r="K4" s="54"/>
      <c r="L4" s="54"/>
      <c r="M4" s="54"/>
      <c r="N4" s="54"/>
      <c r="O4" s="76"/>
      <c r="P4" s="76"/>
      <c r="Q4" s="76"/>
      <c r="R4" s="76"/>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row>
    <row r="5" spans="1:237" ht="30" customHeight="1">
      <c r="A5" s="60" t="s">
        <v>79</v>
      </c>
      <c r="B5" s="60" t="s">
        <v>80</v>
      </c>
      <c r="C5" s="60" t="s">
        <v>81</v>
      </c>
      <c r="D5" s="56"/>
      <c r="E5" s="57"/>
      <c r="F5" s="60" t="s">
        <v>82</v>
      </c>
      <c r="G5" s="57" t="s">
        <v>83</v>
      </c>
      <c r="H5" s="57"/>
      <c r="I5" s="57"/>
      <c r="J5" s="77" t="s">
        <v>84</v>
      </c>
      <c r="K5" s="78" t="s">
        <v>85</v>
      </c>
      <c r="L5" s="57" t="s">
        <v>86</v>
      </c>
      <c r="M5" s="57"/>
      <c r="N5" s="57"/>
      <c r="O5" s="59" t="s">
        <v>87</v>
      </c>
      <c r="P5" s="54"/>
      <c r="Q5" s="54"/>
      <c r="R5" s="54"/>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row>
    <row r="6" spans="1:237" ht="21" customHeight="1">
      <c r="A6" s="60"/>
      <c r="B6" s="60"/>
      <c r="C6" s="60"/>
      <c r="D6" s="56"/>
      <c r="E6" s="57"/>
      <c r="F6" s="61"/>
      <c r="G6" s="62" t="s">
        <v>88</v>
      </c>
      <c r="H6" s="62" t="s">
        <v>89</v>
      </c>
      <c r="I6" s="62" t="s">
        <v>90</v>
      </c>
      <c r="J6" s="78"/>
      <c r="K6" s="78"/>
      <c r="L6" s="62" t="s">
        <v>91</v>
      </c>
      <c r="M6" s="62" t="s">
        <v>92</v>
      </c>
      <c r="N6" s="62" t="s">
        <v>93</v>
      </c>
      <c r="O6" s="56" t="s">
        <v>91</v>
      </c>
      <c r="P6" s="56" t="s">
        <v>94</v>
      </c>
      <c r="Q6" s="57" t="s">
        <v>95</v>
      </c>
      <c r="R6" s="80" t="s">
        <v>96</v>
      </c>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row>
    <row r="7" spans="1:237" ht="73.5" customHeight="1">
      <c r="A7" s="63"/>
      <c r="B7" s="63"/>
      <c r="C7" s="63"/>
      <c r="D7" s="64"/>
      <c r="E7" s="65"/>
      <c r="F7" s="66"/>
      <c r="G7" s="64"/>
      <c r="H7" s="56"/>
      <c r="I7" s="56"/>
      <c r="J7" s="78"/>
      <c r="K7" s="78"/>
      <c r="L7" s="64"/>
      <c r="M7" s="64"/>
      <c r="N7" s="64"/>
      <c r="O7" s="64"/>
      <c r="P7" s="64"/>
      <c r="Q7" s="57"/>
      <c r="R7" s="58"/>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row>
    <row r="8" spans="1:237" ht="15" customHeight="1">
      <c r="A8" s="67" t="s">
        <v>97</v>
      </c>
      <c r="B8" s="67" t="s">
        <v>97</v>
      </c>
      <c r="C8" s="67" t="s">
        <v>97</v>
      </c>
      <c r="D8" s="68" t="s">
        <v>97</v>
      </c>
      <c r="E8" s="68" t="s">
        <v>97</v>
      </c>
      <c r="F8" s="69">
        <v>1</v>
      </c>
      <c r="G8" s="69">
        <f aca="true" t="shared" si="0" ref="G8:R8">F8+1</f>
        <v>2</v>
      </c>
      <c r="H8" s="69">
        <f t="shared" si="0"/>
        <v>3</v>
      </c>
      <c r="I8" s="69">
        <f t="shared" si="0"/>
        <v>4</v>
      </c>
      <c r="J8" s="69">
        <f t="shared" si="0"/>
        <v>5</v>
      </c>
      <c r="K8" s="69">
        <f t="shared" si="0"/>
        <v>6</v>
      </c>
      <c r="L8" s="69">
        <f t="shared" si="0"/>
        <v>7</v>
      </c>
      <c r="M8" s="69">
        <f t="shared" si="0"/>
        <v>8</v>
      </c>
      <c r="N8" s="69">
        <f t="shared" si="0"/>
        <v>9</v>
      </c>
      <c r="O8" s="69">
        <f t="shared" si="0"/>
        <v>10</v>
      </c>
      <c r="P8" s="69">
        <f t="shared" si="0"/>
        <v>11</v>
      </c>
      <c r="Q8" s="69">
        <f t="shared" si="0"/>
        <v>12</v>
      </c>
      <c r="R8" s="69">
        <f t="shared" si="0"/>
        <v>13</v>
      </c>
      <c r="S8" s="81"/>
      <c r="T8" s="81"/>
      <c r="U8" s="81"/>
      <c r="V8" s="81"/>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row>
    <row r="9" spans="1:237" ht="15" customHeight="1">
      <c r="A9" s="83"/>
      <c r="B9" s="83"/>
      <c r="C9" s="83"/>
      <c r="D9" s="83"/>
      <c r="E9" s="70" t="s">
        <v>88</v>
      </c>
      <c r="F9" s="79">
        <v>5596138.63</v>
      </c>
      <c r="G9" s="74">
        <v>5596138.63</v>
      </c>
      <c r="H9" s="79">
        <v>5596138.63</v>
      </c>
      <c r="I9" s="73">
        <v>0</v>
      </c>
      <c r="J9" s="73">
        <v>0</v>
      </c>
      <c r="K9" s="73">
        <v>0</v>
      </c>
      <c r="L9" s="73">
        <v>0</v>
      </c>
      <c r="M9" s="73">
        <v>0</v>
      </c>
      <c r="N9" s="73">
        <v>0</v>
      </c>
      <c r="O9" s="73">
        <v>0</v>
      </c>
      <c r="P9" s="73">
        <v>0</v>
      </c>
      <c r="Q9" s="73">
        <v>0</v>
      </c>
      <c r="R9" s="73">
        <v>0</v>
      </c>
      <c r="S9" s="82"/>
      <c r="T9" s="82"/>
      <c r="U9" s="82"/>
      <c r="V9" s="8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row>
    <row r="10" spans="1:237" ht="15" customHeight="1">
      <c r="A10" s="83"/>
      <c r="B10" s="83"/>
      <c r="C10" s="83"/>
      <c r="D10" s="83" t="s">
        <v>98</v>
      </c>
      <c r="E10" s="70" t="s">
        <v>99</v>
      </c>
      <c r="F10" s="79">
        <v>5596138.63</v>
      </c>
      <c r="G10" s="74">
        <v>5596138.63</v>
      </c>
      <c r="H10" s="79">
        <v>5596138.63</v>
      </c>
      <c r="I10" s="73">
        <v>0</v>
      </c>
      <c r="J10" s="73">
        <v>0</v>
      </c>
      <c r="K10" s="73">
        <v>0</v>
      </c>
      <c r="L10" s="73">
        <v>0</v>
      </c>
      <c r="M10" s="73">
        <v>0</v>
      </c>
      <c r="N10" s="73">
        <v>0</v>
      </c>
      <c r="O10" s="73">
        <v>0</v>
      </c>
      <c r="P10" s="73">
        <v>0</v>
      </c>
      <c r="Q10" s="73">
        <v>0</v>
      </c>
      <c r="R10" s="73">
        <v>0</v>
      </c>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row>
    <row r="11" spans="1:18" ht="15" customHeight="1">
      <c r="A11" s="83"/>
      <c r="B11" s="83"/>
      <c r="C11" s="83"/>
      <c r="D11" s="83" t="s">
        <v>100</v>
      </c>
      <c r="E11" s="70" t="s">
        <v>101</v>
      </c>
      <c r="F11" s="79">
        <v>5596138.63</v>
      </c>
      <c r="G11" s="74">
        <v>5596138.63</v>
      </c>
      <c r="H11" s="79">
        <v>5596138.63</v>
      </c>
      <c r="I11" s="73">
        <v>0</v>
      </c>
      <c r="J11" s="73">
        <v>0</v>
      </c>
      <c r="K11" s="73">
        <v>0</v>
      </c>
      <c r="L11" s="73">
        <v>0</v>
      </c>
      <c r="M11" s="73">
        <v>0</v>
      </c>
      <c r="N11" s="73">
        <v>0</v>
      </c>
      <c r="O11" s="73">
        <v>0</v>
      </c>
      <c r="P11" s="73">
        <v>0</v>
      </c>
      <c r="Q11" s="73">
        <v>0</v>
      </c>
      <c r="R11" s="73">
        <v>0</v>
      </c>
    </row>
    <row r="12" spans="1:18" ht="15" customHeight="1">
      <c r="A12" s="83" t="s">
        <v>102</v>
      </c>
      <c r="B12" s="83" t="s">
        <v>103</v>
      </c>
      <c r="C12" s="83" t="s">
        <v>104</v>
      </c>
      <c r="D12" s="83" t="s">
        <v>105</v>
      </c>
      <c r="E12" s="70" t="s">
        <v>106</v>
      </c>
      <c r="F12" s="79">
        <v>3616773.18</v>
      </c>
      <c r="G12" s="74">
        <v>3616773.18</v>
      </c>
      <c r="H12" s="79">
        <v>3616773.18</v>
      </c>
      <c r="I12" s="73">
        <v>0</v>
      </c>
      <c r="J12" s="73">
        <v>0</v>
      </c>
      <c r="K12" s="73">
        <v>0</v>
      </c>
      <c r="L12" s="73">
        <v>0</v>
      </c>
      <c r="M12" s="73">
        <v>0</v>
      </c>
      <c r="N12" s="73">
        <v>0</v>
      </c>
      <c r="O12" s="73">
        <v>0</v>
      </c>
      <c r="P12" s="73">
        <v>0</v>
      </c>
      <c r="Q12" s="73">
        <v>0</v>
      </c>
      <c r="R12" s="73">
        <v>0</v>
      </c>
    </row>
    <row r="13" spans="1:18" ht="15" customHeight="1">
      <c r="A13" s="83" t="s">
        <v>102</v>
      </c>
      <c r="B13" s="83" t="s">
        <v>103</v>
      </c>
      <c r="C13" s="83" t="s">
        <v>107</v>
      </c>
      <c r="D13" s="83" t="s">
        <v>105</v>
      </c>
      <c r="E13" s="70" t="s">
        <v>108</v>
      </c>
      <c r="F13" s="79">
        <v>590000</v>
      </c>
      <c r="G13" s="74">
        <v>590000</v>
      </c>
      <c r="H13" s="79">
        <v>590000</v>
      </c>
      <c r="I13" s="73">
        <v>0</v>
      </c>
      <c r="J13" s="73">
        <v>0</v>
      </c>
      <c r="K13" s="73">
        <v>0</v>
      </c>
      <c r="L13" s="73">
        <v>0</v>
      </c>
      <c r="M13" s="73">
        <v>0</v>
      </c>
      <c r="N13" s="73">
        <v>0</v>
      </c>
      <c r="O13" s="73">
        <v>0</v>
      </c>
      <c r="P13" s="73">
        <v>0</v>
      </c>
      <c r="Q13" s="73">
        <v>0</v>
      </c>
      <c r="R13" s="73">
        <v>0</v>
      </c>
    </row>
    <row r="14" spans="1:18" ht="15" customHeight="1">
      <c r="A14" s="83" t="s">
        <v>109</v>
      </c>
      <c r="B14" s="83" t="s">
        <v>110</v>
      </c>
      <c r="C14" s="83" t="s">
        <v>104</v>
      </c>
      <c r="D14" s="83" t="s">
        <v>105</v>
      </c>
      <c r="E14" s="70" t="s">
        <v>111</v>
      </c>
      <c r="F14" s="79">
        <v>73760</v>
      </c>
      <c r="G14" s="74">
        <v>73760</v>
      </c>
      <c r="H14" s="79">
        <v>73760</v>
      </c>
      <c r="I14" s="73">
        <v>0</v>
      </c>
      <c r="J14" s="73">
        <v>0</v>
      </c>
      <c r="K14" s="73">
        <v>0</v>
      </c>
      <c r="L14" s="73">
        <v>0</v>
      </c>
      <c r="M14" s="73">
        <v>0</v>
      </c>
      <c r="N14" s="73">
        <v>0</v>
      </c>
      <c r="O14" s="73">
        <v>0</v>
      </c>
      <c r="P14" s="73">
        <v>0</v>
      </c>
      <c r="Q14" s="73">
        <v>0</v>
      </c>
      <c r="R14" s="73">
        <v>0</v>
      </c>
    </row>
    <row r="15" spans="1:18" ht="15" customHeight="1">
      <c r="A15" s="83" t="s">
        <v>109</v>
      </c>
      <c r="B15" s="83" t="s">
        <v>110</v>
      </c>
      <c r="C15" s="83" t="s">
        <v>110</v>
      </c>
      <c r="D15" s="83" t="s">
        <v>105</v>
      </c>
      <c r="E15" s="70" t="s">
        <v>112</v>
      </c>
      <c r="F15" s="79">
        <v>435054.88</v>
      </c>
      <c r="G15" s="74">
        <v>435054.88</v>
      </c>
      <c r="H15" s="79">
        <v>435054.88</v>
      </c>
      <c r="I15" s="73">
        <v>0</v>
      </c>
      <c r="J15" s="73">
        <v>0</v>
      </c>
      <c r="K15" s="73">
        <v>0</v>
      </c>
      <c r="L15" s="73">
        <v>0</v>
      </c>
      <c r="M15" s="73">
        <v>0</v>
      </c>
      <c r="N15" s="73">
        <v>0</v>
      </c>
      <c r="O15" s="73">
        <v>0</v>
      </c>
      <c r="P15" s="73">
        <v>0</v>
      </c>
      <c r="Q15" s="73">
        <v>0</v>
      </c>
      <c r="R15" s="73">
        <v>0</v>
      </c>
    </row>
    <row r="16" spans="1:18" ht="15" customHeight="1">
      <c r="A16" s="83" t="s">
        <v>109</v>
      </c>
      <c r="B16" s="83" t="s">
        <v>110</v>
      </c>
      <c r="C16" s="83" t="s">
        <v>113</v>
      </c>
      <c r="D16" s="83" t="s">
        <v>105</v>
      </c>
      <c r="E16" s="70" t="s">
        <v>114</v>
      </c>
      <c r="F16" s="79">
        <v>217527.44</v>
      </c>
      <c r="G16" s="74">
        <v>217527.44</v>
      </c>
      <c r="H16" s="79">
        <v>217527.44</v>
      </c>
      <c r="I16" s="73">
        <v>0</v>
      </c>
      <c r="J16" s="73">
        <v>0</v>
      </c>
      <c r="K16" s="73">
        <v>0</v>
      </c>
      <c r="L16" s="73">
        <v>0</v>
      </c>
      <c r="M16" s="73">
        <v>0</v>
      </c>
      <c r="N16" s="73">
        <v>0</v>
      </c>
      <c r="O16" s="73">
        <v>0</v>
      </c>
      <c r="P16" s="73">
        <v>0</v>
      </c>
      <c r="Q16" s="73">
        <v>0</v>
      </c>
      <c r="R16" s="73">
        <v>0</v>
      </c>
    </row>
    <row r="17" spans="1:18" ht="15" customHeight="1">
      <c r="A17" s="83" t="s">
        <v>115</v>
      </c>
      <c r="B17" s="83" t="s">
        <v>116</v>
      </c>
      <c r="C17" s="83" t="s">
        <v>104</v>
      </c>
      <c r="D17" s="83" t="s">
        <v>105</v>
      </c>
      <c r="E17" s="70" t="s">
        <v>117</v>
      </c>
      <c r="F17" s="79">
        <v>248664.72</v>
      </c>
      <c r="G17" s="74">
        <v>248664.72</v>
      </c>
      <c r="H17" s="79">
        <v>248664.72</v>
      </c>
      <c r="I17" s="73">
        <v>0</v>
      </c>
      <c r="J17" s="73">
        <v>0</v>
      </c>
      <c r="K17" s="73">
        <v>0</v>
      </c>
      <c r="L17" s="73">
        <v>0</v>
      </c>
      <c r="M17" s="73">
        <v>0</v>
      </c>
      <c r="N17" s="73">
        <v>0</v>
      </c>
      <c r="O17" s="73">
        <v>0</v>
      </c>
      <c r="P17" s="73">
        <v>0</v>
      </c>
      <c r="Q17" s="73">
        <v>0</v>
      </c>
      <c r="R17" s="73">
        <v>0</v>
      </c>
    </row>
    <row r="18" spans="1:18" ht="15" customHeight="1">
      <c r="A18" s="83" t="s">
        <v>115</v>
      </c>
      <c r="B18" s="83" t="s">
        <v>116</v>
      </c>
      <c r="C18" s="83" t="s">
        <v>103</v>
      </c>
      <c r="D18" s="83" t="s">
        <v>105</v>
      </c>
      <c r="E18" s="70" t="s">
        <v>118</v>
      </c>
      <c r="F18" s="79">
        <v>88067.25</v>
      </c>
      <c r="G18" s="74">
        <v>88067.25</v>
      </c>
      <c r="H18" s="79">
        <v>88067.25</v>
      </c>
      <c r="I18" s="73">
        <v>0</v>
      </c>
      <c r="J18" s="73">
        <v>0</v>
      </c>
      <c r="K18" s="73">
        <v>0</v>
      </c>
      <c r="L18" s="73">
        <v>0</v>
      </c>
      <c r="M18" s="73">
        <v>0</v>
      </c>
      <c r="N18" s="73">
        <v>0</v>
      </c>
      <c r="O18" s="73">
        <v>0</v>
      </c>
      <c r="P18" s="73">
        <v>0</v>
      </c>
      <c r="Q18" s="73">
        <v>0</v>
      </c>
      <c r="R18" s="73">
        <v>0</v>
      </c>
    </row>
    <row r="19" spans="1:18" ht="15" customHeight="1">
      <c r="A19" s="83" t="s">
        <v>119</v>
      </c>
      <c r="B19" s="83" t="s">
        <v>107</v>
      </c>
      <c r="C19" s="83" t="s">
        <v>104</v>
      </c>
      <c r="D19" s="83" t="s">
        <v>105</v>
      </c>
      <c r="E19" s="70" t="s">
        <v>120</v>
      </c>
      <c r="F19" s="79">
        <v>326291.16</v>
      </c>
      <c r="G19" s="74">
        <v>326291.16</v>
      </c>
      <c r="H19" s="79">
        <v>326291.16</v>
      </c>
      <c r="I19" s="73">
        <v>0</v>
      </c>
      <c r="J19" s="73">
        <v>0</v>
      </c>
      <c r="K19" s="73">
        <v>0</v>
      </c>
      <c r="L19" s="73">
        <v>0</v>
      </c>
      <c r="M19" s="73">
        <v>0</v>
      </c>
      <c r="N19" s="73">
        <v>0</v>
      </c>
      <c r="O19" s="73">
        <v>0</v>
      </c>
      <c r="P19" s="73">
        <v>0</v>
      </c>
      <c r="Q19" s="73">
        <v>0</v>
      </c>
      <c r="R19" s="73">
        <v>0</v>
      </c>
    </row>
    <row r="20" ht="9.75" customHeight="1">
      <c r="G20" s="1"/>
    </row>
    <row r="21" ht="12.75" customHeight="1"/>
    <row r="22" ht="12.75" customHeight="1"/>
    <row r="23" ht="12.75" customHeight="1"/>
    <row r="24" ht="12.75" customHeight="1"/>
    <row r="25" ht="12.75" customHeight="1"/>
    <row r="26" ht="12.75" customHeight="1"/>
    <row r="27" ht="9.75" customHeight="1">
      <c r="J27" s="1"/>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480314866764337" right="0.7480314866764337" top="0.9842519685039369" bottom="0.9842519685039369" header="0.5118110048489307" footer="0.5118110048489307"/>
  <pageSetup fitToHeight="55" fitToWidth="1"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AB38"/>
  <sheetViews>
    <sheetView showGridLines="0" showZeros="0" workbookViewId="0" topLeftCell="A1">
      <selection activeCell="N1" sqref="N1"/>
    </sheetView>
  </sheetViews>
  <sheetFormatPr defaultColWidth="9.16015625" defaultRowHeight="11.25"/>
  <cols>
    <col min="1" max="3" width="5" style="0" customWidth="1"/>
    <col min="4" max="4" width="9.16015625" style="0" customWidth="1"/>
    <col min="5" max="5" width="27.33203125" style="0" customWidth="1"/>
    <col min="6" max="6" width="17.83203125" style="0" customWidth="1"/>
    <col min="7" max="8" width="15.33203125" style="0" customWidth="1"/>
    <col min="9" max="9" width="14.83203125" style="0" customWidth="1"/>
    <col min="10" max="10" width="13.66015625" style="0" customWidth="1"/>
    <col min="11" max="11" width="12.16015625" style="0" customWidth="1"/>
    <col min="12" max="12" width="7" style="0" customWidth="1"/>
    <col min="13" max="13" width="12.5" style="0" customWidth="1"/>
    <col min="14" max="18" width="7" style="0" customWidth="1"/>
    <col min="19" max="19" width="6.66015625" style="0" customWidth="1"/>
    <col min="20" max="21" width="7" style="0" customWidth="1"/>
    <col min="22" max="22" width="6" style="0" customWidth="1"/>
    <col min="23" max="24" width="9.16015625" style="0" customWidth="1"/>
  </cols>
  <sheetData>
    <row r="1" spans="1:22" ht="15" customHeight="1">
      <c r="A1" s="132" t="s">
        <v>121</v>
      </c>
      <c r="B1" s="147"/>
      <c r="C1" s="134"/>
      <c r="D1" s="134"/>
      <c r="E1" s="134"/>
      <c r="F1" s="134"/>
      <c r="G1" s="134"/>
      <c r="H1" s="99"/>
      <c r="I1" s="99"/>
      <c r="J1" s="99"/>
      <c r="K1" s="99"/>
      <c r="L1" s="99"/>
      <c r="M1" s="99"/>
      <c r="N1" s="99"/>
      <c r="O1" s="99"/>
      <c r="P1" s="99"/>
      <c r="Q1" s="99"/>
      <c r="R1" s="99"/>
      <c r="S1" s="99"/>
      <c r="T1" s="99"/>
      <c r="U1" s="132" t="s">
        <v>122</v>
      </c>
      <c r="V1" s="147"/>
    </row>
    <row r="2" spans="1:22" ht="30" customHeight="1">
      <c r="A2" s="2" t="s">
        <v>123</v>
      </c>
      <c r="B2" s="201"/>
      <c r="C2" s="2"/>
      <c r="D2" s="201"/>
      <c r="E2" s="201"/>
      <c r="F2" s="201"/>
      <c r="G2" s="201"/>
      <c r="H2" s="201"/>
      <c r="I2" s="201"/>
      <c r="J2" s="201"/>
      <c r="K2" s="201"/>
      <c r="L2" s="201"/>
      <c r="M2" s="201"/>
      <c r="N2" s="201"/>
      <c r="O2" s="201"/>
      <c r="P2" s="201"/>
      <c r="Q2" s="201"/>
      <c r="R2" s="201"/>
      <c r="S2" s="201"/>
      <c r="T2" s="201"/>
      <c r="U2" s="201"/>
      <c r="V2" s="150"/>
    </row>
    <row r="3" spans="1:22" ht="15" customHeight="1">
      <c r="A3" s="137"/>
      <c r="B3" s="147"/>
      <c r="C3" s="134"/>
      <c r="D3" s="134"/>
      <c r="E3" s="134"/>
      <c r="F3" s="134"/>
      <c r="G3" s="134"/>
      <c r="H3" s="104"/>
      <c r="I3" s="104"/>
      <c r="J3" s="104"/>
      <c r="K3" s="104"/>
      <c r="L3" s="104"/>
      <c r="M3" s="104"/>
      <c r="N3" s="104"/>
      <c r="O3" s="104"/>
      <c r="P3" s="104"/>
      <c r="Q3" s="104"/>
      <c r="R3" s="104"/>
      <c r="S3" s="104"/>
      <c r="T3" s="104"/>
      <c r="U3" s="132" t="s">
        <v>9</v>
      </c>
      <c r="V3" s="147"/>
    </row>
    <row r="4" spans="1:22" ht="15" customHeight="1">
      <c r="A4" s="76" t="s">
        <v>75</v>
      </c>
      <c r="B4" s="76"/>
      <c r="C4" s="165"/>
      <c r="D4" s="56" t="s">
        <v>76</v>
      </c>
      <c r="E4" s="56" t="s">
        <v>124</v>
      </c>
      <c r="F4" s="61" t="s">
        <v>82</v>
      </c>
      <c r="G4" s="202" t="s">
        <v>125</v>
      </c>
      <c r="H4" s="202"/>
      <c r="I4" s="202"/>
      <c r="J4" s="202"/>
      <c r="K4" s="113" t="s">
        <v>126</v>
      </c>
      <c r="L4" s="113"/>
      <c r="M4" s="113"/>
      <c r="N4" s="113"/>
      <c r="O4" s="113"/>
      <c r="P4" s="113"/>
      <c r="Q4" s="113"/>
      <c r="R4" s="113"/>
      <c r="S4" s="113"/>
      <c r="T4" s="113"/>
      <c r="U4" s="113"/>
      <c r="V4" s="150"/>
    </row>
    <row r="5" spans="1:22" ht="60" customHeight="1">
      <c r="A5" s="66" t="s">
        <v>79</v>
      </c>
      <c r="B5" s="66" t="s">
        <v>80</v>
      </c>
      <c r="C5" s="63" t="s">
        <v>81</v>
      </c>
      <c r="D5" s="56"/>
      <c r="E5" s="56"/>
      <c r="F5" s="61"/>
      <c r="G5" s="203" t="s">
        <v>91</v>
      </c>
      <c r="H5" s="69" t="s">
        <v>127</v>
      </c>
      <c r="I5" s="69" t="s">
        <v>128</v>
      </c>
      <c r="J5" s="69" t="s">
        <v>129</v>
      </c>
      <c r="K5" s="207" t="s">
        <v>91</v>
      </c>
      <c r="L5" s="157" t="s">
        <v>127</v>
      </c>
      <c r="M5" s="157" t="s">
        <v>128</v>
      </c>
      <c r="N5" s="157" t="s">
        <v>129</v>
      </c>
      <c r="O5" s="57" t="s">
        <v>130</v>
      </c>
      <c r="P5" s="57" t="s">
        <v>131</v>
      </c>
      <c r="Q5" s="57" t="s">
        <v>132</v>
      </c>
      <c r="R5" s="57" t="s">
        <v>133</v>
      </c>
      <c r="S5" s="57" t="s">
        <v>134</v>
      </c>
      <c r="T5" s="57" t="s">
        <v>135</v>
      </c>
      <c r="U5" s="57" t="s">
        <v>136</v>
      </c>
      <c r="V5" s="150"/>
    </row>
    <row r="6" spans="1:22" ht="15" customHeight="1">
      <c r="A6" s="204" t="s">
        <v>97</v>
      </c>
      <c r="B6" s="204" t="s">
        <v>97</v>
      </c>
      <c r="C6" s="204" t="s">
        <v>97</v>
      </c>
      <c r="D6" s="205" t="s">
        <v>97</v>
      </c>
      <c r="E6" s="205" t="s">
        <v>97</v>
      </c>
      <c r="F6" s="205">
        <v>1</v>
      </c>
      <c r="G6" s="206">
        <f aca="true" t="shared" si="0" ref="G6:U6">F6+1</f>
        <v>2</v>
      </c>
      <c r="H6" s="206">
        <f t="shared" si="0"/>
        <v>3</v>
      </c>
      <c r="I6" s="206">
        <f t="shared" si="0"/>
        <v>4</v>
      </c>
      <c r="J6" s="206">
        <f t="shared" si="0"/>
        <v>5</v>
      </c>
      <c r="K6" s="207">
        <f t="shared" si="0"/>
        <v>6</v>
      </c>
      <c r="L6" s="207">
        <f t="shared" si="0"/>
        <v>7</v>
      </c>
      <c r="M6" s="207">
        <f t="shared" si="0"/>
        <v>8</v>
      </c>
      <c r="N6" s="207">
        <f t="shared" si="0"/>
        <v>9</v>
      </c>
      <c r="O6" s="207">
        <f t="shared" si="0"/>
        <v>10</v>
      </c>
      <c r="P6" s="207">
        <f t="shared" si="0"/>
        <v>11</v>
      </c>
      <c r="Q6" s="207">
        <f t="shared" si="0"/>
        <v>12</v>
      </c>
      <c r="R6" s="207">
        <f t="shared" si="0"/>
        <v>13</v>
      </c>
      <c r="S6" s="207">
        <f t="shared" si="0"/>
        <v>14</v>
      </c>
      <c r="T6" s="207">
        <f t="shared" si="0"/>
        <v>15</v>
      </c>
      <c r="U6" s="207">
        <f t="shared" si="0"/>
        <v>16</v>
      </c>
      <c r="V6" s="147"/>
    </row>
    <row r="7" spans="1:23" ht="15" customHeight="1">
      <c r="A7" s="84"/>
      <c r="B7" s="84"/>
      <c r="C7" s="84"/>
      <c r="D7" s="84"/>
      <c r="E7" s="71" t="s">
        <v>88</v>
      </c>
      <c r="F7" s="79">
        <v>5596138.63</v>
      </c>
      <c r="G7" s="79">
        <v>5006138.63</v>
      </c>
      <c r="H7" s="79">
        <v>4360074.45</v>
      </c>
      <c r="I7" s="79">
        <v>579023.78</v>
      </c>
      <c r="J7" s="79">
        <v>67040.4</v>
      </c>
      <c r="K7" s="89">
        <v>590000</v>
      </c>
      <c r="L7" s="89">
        <v>0</v>
      </c>
      <c r="M7" s="89">
        <v>590000</v>
      </c>
      <c r="N7" s="89">
        <v>0</v>
      </c>
      <c r="O7" s="89">
        <v>0</v>
      </c>
      <c r="P7" s="89">
        <v>0</v>
      </c>
      <c r="Q7" s="89">
        <v>0</v>
      </c>
      <c r="R7" s="89">
        <v>0</v>
      </c>
      <c r="S7" s="89">
        <v>0</v>
      </c>
      <c r="T7" s="89">
        <v>0</v>
      </c>
      <c r="U7" s="79">
        <v>0</v>
      </c>
      <c r="V7" s="208"/>
      <c r="W7" s="209"/>
    </row>
    <row r="8" spans="1:23" ht="15" customHeight="1">
      <c r="A8" s="84"/>
      <c r="B8" s="84"/>
      <c r="C8" s="84"/>
      <c r="D8" s="84" t="s">
        <v>98</v>
      </c>
      <c r="E8" s="71"/>
      <c r="F8" s="79">
        <v>5596138.63</v>
      </c>
      <c r="G8" s="79">
        <v>5006138.63</v>
      </c>
      <c r="H8" s="79">
        <v>4360074.45</v>
      </c>
      <c r="I8" s="79">
        <v>579023.78</v>
      </c>
      <c r="J8" s="79">
        <v>67040.4</v>
      </c>
      <c r="K8" s="89">
        <v>590000</v>
      </c>
      <c r="L8" s="89">
        <v>0</v>
      </c>
      <c r="M8" s="89">
        <v>590000</v>
      </c>
      <c r="N8" s="89">
        <v>0</v>
      </c>
      <c r="O8" s="89">
        <v>0</v>
      </c>
      <c r="P8" s="89">
        <v>0</v>
      </c>
      <c r="Q8" s="89">
        <v>0</v>
      </c>
      <c r="R8" s="89">
        <v>0</v>
      </c>
      <c r="S8" s="89">
        <v>0</v>
      </c>
      <c r="T8" s="89">
        <v>0</v>
      </c>
      <c r="U8" s="79">
        <v>0</v>
      </c>
      <c r="V8" s="1"/>
      <c r="W8" s="1"/>
    </row>
    <row r="9" spans="1:23" ht="15" customHeight="1">
      <c r="A9" s="84"/>
      <c r="B9" s="84"/>
      <c r="C9" s="84"/>
      <c r="D9" s="84" t="s">
        <v>100</v>
      </c>
      <c r="E9" s="71" t="s">
        <v>137</v>
      </c>
      <c r="F9" s="79">
        <v>5596138.63</v>
      </c>
      <c r="G9" s="79">
        <v>5006138.63</v>
      </c>
      <c r="H9" s="79">
        <v>4360074.45</v>
      </c>
      <c r="I9" s="79">
        <v>579023.78</v>
      </c>
      <c r="J9" s="79">
        <v>67040.4</v>
      </c>
      <c r="K9" s="89">
        <v>590000</v>
      </c>
      <c r="L9" s="89">
        <v>0</v>
      </c>
      <c r="M9" s="89">
        <v>590000</v>
      </c>
      <c r="N9" s="89">
        <v>0</v>
      </c>
      <c r="O9" s="89">
        <v>0</v>
      </c>
      <c r="P9" s="89">
        <v>0</v>
      </c>
      <c r="Q9" s="89">
        <v>0</v>
      </c>
      <c r="R9" s="89">
        <v>0</v>
      </c>
      <c r="S9" s="89">
        <v>0</v>
      </c>
      <c r="T9" s="89">
        <v>0</v>
      </c>
      <c r="U9" s="79">
        <v>0</v>
      </c>
      <c r="W9" s="1"/>
    </row>
    <row r="10" spans="1:21" ht="15" customHeight="1">
      <c r="A10" s="84" t="s">
        <v>102</v>
      </c>
      <c r="B10" s="84" t="s">
        <v>103</v>
      </c>
      <c r="C10" s="84" t="s">
        <v>104</v>
      </c>
      <c r="D10" s="84" t="s">
        <v>105</v>
      </c>
      <c r="E10" s="71" t="s">
        <v>138</v>
      </c>
      <c r="F10" s="79">
        <v>3616773.18</v>
      </c>
      <c r="G10" s="79">
        <v>3616773.18</v>
      </c>
      <c r="H10" s="79">
        <v>3044469</v>
      </c>
      <c r="I10" s="79">
        <v>568623.78</v>
      </c>
      <c r="J10" s="79">
        <v>3680.4</v>
      </c>
      <c r="K10" s="89">
        <v>0</v>
      </c>
      <c r="L10" s="89">
        <v>0</v>
      </c>
      <c r="M10" s="89">
        <v>0</v>
      </c>
      <c r="N10" s="89">
        <v>0</v>
      </c>
      <c r="O10" s="89">
        <v>0</v>
      </c>
      <c r="P10" s="89">
        <v>0</v>
      </c>
      <c r="Q10" s="89">
        <v>0</v>
      </c>
      <c r="R10" s="89">
        <v>0</v>
      </c>
      <c r="S10" s="89">
        <v>0</v>
      </c>
      <c r="T10" s="89">
        <v>0</v>
      </c>
      <c r="U10" s="79">
        <v>0</v>
      </c>
    </row>
    <row r="11" spans="1:21" ht="15" customHeight="1">
      <c r="A11" s="84" t="s">
        <v>102</v>
      </c>
      <c r="B11" s="84" t="s">
        <v>103</v>
      </c>
      <c r="C11" s="84" t="s">
        <v>107</v>
      </c>
      <c r="D11" s="84" t="s">
        <v>105</v>
      </c>
      <c r="E11" s="71" t="s">
        <v>139</v>
      </c>
      <c r="F11" s="79">
        <v>590000</v>
      </c>
      <c r="G11" s="79">
        <v>0</v>
      </c>
      <c r="H11" s="79">
        <v>0</v>
      </c>
      <c r="I11" s="79">
        <v>0</v>
      </c>
      <c r="J11" s="79">
        <v>0</v>
      </c>
      <c r="K11" s="89">
        <v>590000</v>
      </c>
      <c r="L11" s="89">
        <v>0</v>
      </c>
      <c r="M11" s="89">
        <v>590000</v>
      </c>
      <c r="N11" s="89">
        <v>0</v>
      </c>
      <c r="O11" s="89">
        <v>0</v>
      </c>
      <c r="P11" s="89">
        <v>0</v>
      </c>
      <c r="Q11" s="89">
        <v>0</v>
      </c>
      <c r="R11" s="89">
        <v>0</v>
      </c>
      <c r="S11" s="89">
        <v>0</v>
      </c>
      <c r="T11" s="89">
        <v>0</v>
      </c>
      <c r="U11" s="79">
        <v>0</v>
      </c>
    </row>
    <row r="12" spans="1:21" ht="15" customHeight="1">
      <c r="A12" s="84" t="s">
        <v>109</v>
      </c>
      <c r="B12" s="84" t="s">
        <v>110</v>
      </c>
      <c r="C12" s="84" t="s">
        <v>104</v>
      </c>
      <c r="D12" s="84" t="s">
        <v>105</v>
      </c>
      <c r="E12" s="71" t="s">
        <v>140</v>
      </c>
      <c r="F12" s="79">
        <v>73760</v>
      </c>
      <c r="G12" s="79">
        <v>73760</v>
      </c>
      <c r="H12" s="79">
        <v>0</v>
      </c>
      <c r="I12" s="79">
        <v>10400</v>
      </c>
      <c r="J12" s="79">
        <v>63360</v>
      </c>
      <c r="K12" s="89">
        <v>0</v>
      </c>
      <c r="L12" s="89">
        <v>0</v>
      </c>
      <c r="M12" s="89">
        <v>0</v>
      </c>
      <c r="N12" s="89">
        <v>0</v>
      </c>
      <c r="O12" s="89">
        <v>0</v>
      </c>
      <c r="P12" s="89">
        <v>0</v>
      </c>
      <c r="Q12" s="89">
        <v>0</v>
      </c>
      <c r="R12" s="89">
        <v>0</v>
      </c>
      <c r="S12" s="89">
        <v>0</v>
      </c>
      <c r="T12" s="89">
        <v>0</v>
      </c>
      <c r="U12" s="79">
        <v>0</v>
      </c>
    </row>
    <row r="13" spans="1:21" ht="15" customHeight="1">
      <c r="A13" s="84" t="s">
        <v>109</v>
      </c>
      <c r="B13" s="84" t="s">
        <v>110</v>
      </c>
      <c r="C13" s="84" t="s">
        <v>110</v>
      </c>
      <c r="D13" s="84" t="s">
        <v>105</v>
      </c>
      <c r="E13" s="71" t="s">
        <v>141</v>
      </c>
      <c r="F13" s="79">
        <v>435054.88</v>
      </c>
      <c r="G13" s="79">
        <v>435054.88</v>
      </c>
      <c r="H13" s="79">
        <v>435054.88</v>
      </c>
      <c r="I13" s="79">
        <v>0</v>
      </c>
      <c r="J13" s="79">
        <v>0</v>
      </c>
      <c r="K13" s="89">
        <v>0</v>
      </c>
      <c r="L13" s="89">
        <v>0</v>
      </c>
      <c r="M13" s="89">
        <v>0</v>
      </c>
      <c r="N13" s="89">
        <v>0</v>
      </c>
      <c r="O13" s="89">
        <v>0</v>
      </c>
      <c r="P13" s="89">
        <v>0</v>
      </c>
      <c r="Q13" s="89">
        <v>0</v>
      </c>
      <c r="R13" s="89">
        <v>0</v>
      </c>
      <c r="S13" s="89">
        <v>0</v>
      </c>
      <c r="T13" s="89">
        <v>0</v>
      </c>
      <c r="U13" s="79">
        <v>0</v>
      </c>
    </row>
    <row r="14" spans="1:21" ht="15" customHeight="1">
      <c r="A14" s="84" t="s">
        <v>109</v>
      </c>
      <c r="B14" s="84" t="s">
        <v>110</v>
      </c>
      <c r="C14" s="84" t="s">
        <v>113</v>
      </c>
      <c r="D14" s="84" t="s">
        <v>105</v>
      </c>
      <c r="E14" s="71" t="s">
        <v>142</v>
      </c>
      <c r="F14" s="79">
        <v>217527.44</v>
      </c>
      <c r="G14" s="79">
        <v>217527.44</v>
      </c>
      <c r="H14" s="79">
        <v>217527.44</v>
      </c>
      <c r="I14" s="79">
        <v>0</v>
      </c>
      <c r="J14" s="79">
        <v>0</v>
      </c>
      <c r="K14" s="89">
        <v>0</v>
      </c>
      <c r="L14" s="89">
        <v>0</v>
      </c>
      <c r="M14" s="89">
        <v>0</v>
      </c>
      <c r="N14" s="89">
        <v>0</v>
      </c>
      <c r="O14" s="89">
        <v>0</v>
      </c>
      <c r="P14" s="89">
        <v>0</v>
      </c>
      <c r="Q14" s="89">
        <v>0</v>
      </c>
      <c r="R14" s="89">
        <v>0</v>
      </c>
      <c r="S14" s="89">
        <v>0</v>
      </c>
      <c r="T14" s="89">
        <v>0</v>
      </c>
      <c r="U14" s="79">
        <v>0</v>
      </c>
    </row>
    <row r="15" spans="1:21" ht="15" customHeight="1">
      <c r="A15" s="84" t="s">
        <v>115</v>
      </c>
      <c r="B15" s="84" t="s">
        <v>116</v>
      </c>
      <c r="C15" s="84" t="s">
        <v>104</v>
      </c>
      <c r="D15" s="84" t="s">
        <v>105</v>
      </c>
      <c r="E15" s="71" t="s">
        <v>143</v>
      </c>
      <c r="F15" s="79">
        <v>248664.72</v>
      </c>
      <c r="G15" s="79">
        <v>248664.72</v>
      </c>
      <c r="H15" s="79">
        <v>248664.72</v>
      </c>
      <c r="I15" s="79">
        <v>0</v>
      </c>
      <c r="J15" s="79">
        <v>0</v>
      </c>
      <c r="K15" s="89">
        <v>0</v>
      </c>
      <c r="L15" s="89">
        <v>0</v>
      </c>
      <c r="M15" s="89">
        <v>0</v>
      </c>
      <c r="N15" s="89">
        <v>0</v>
      </c>
      <c r="O15" s="89">
        <v>0</v>
      </c>
      <c r="P15" s="89">
        <v>0</v>
      </c>
      <c r="Q15" s="89">
        <v>0</v>
      </c>
      <c r="R15" s="89">
        <v>0</v>
      </c>
      <c r="S15" s="89">
        <v>0</v>
      </c>
      <c r="T15" s="89">
        <v>0</v>
      </c>
      <c r="U15" s="79">
        <v>0</v>
      </c>
    </row>
    <row r="16" spans="1:21" ht="15" customHeight="1">
      <c r="A16" s="84" t="s">
        <v>115</v>
      </c>
      <c r="B16" s="84" t="s">
        <v>116</v>
      </c>
      <c r="C16" s="84" t="s">
        <v>103</v>
      </c>
      <c r="D16" s="84" t="s">
        <v>105</v>
      </c>
      <c r="E16" s="71" t="s">
        <v>144</v>
      </c>
      <c r="F16" s="79">
        <v>88067.25</v>
      </c>
      <c r="G16" s="79">
        <v>88067.25</v>
      </c>
      <c r="H16" s="79">
        <v>88067.25</v>
      </c>
      <c r="I16" s="79">
        <v>0</v>
      </c>
      <c r="J16" s="79">
        <v>0</v>
      </c>
      <c r="K16" s="89">
        <v>0</v>
      </c>
      <c r="L16" s="89">
        <v>0</v>
      </c>
      <c r="M16" s="89">
        <v>0</v>
      </c>
      <c r="N16" s="89">
        <v>0</v>
      </c>
      <c r="O16" s="89">
        <v>0</v>
      </c>
      <c r="P16" s="89">
        <v>0</v>
      </c>
      <c r="Q16" s="89">
        <v>0</v>
      </c>
      <c r="R16" s="89">
        <v>0</v>
      </c>
      <c r="S16" s="89">
        <v>0</v>
      </c>
      <c r="T16" s="89">
        <v>0</v>
      </c>
      <c r="U16" s="79">
        <v>0</v>
      </c>
    </row>
    <row r="17" spans="1:21" ht="15" customHeight="1">
      <c r="A17" s="84" t="s">
        <v>119</v>
      </c>
      <c r="B17" s="84" t="s">
        <v>107</v>
      </c>
      <c r="C17" s="84" t="s">
        <v>104</v>
      </c>
      <c r="D17" s="84" t="s">
        <v>105</v>
      </c>
      <c r="E17" s="71" t="s">
        <v>145</v>
      </c>
      <c r="F17" s="79">
        <v>326291.16</v>
      </c>
      <c r="G17" s="79">
        <v>326291.16</v>
      </c>
      <c r="H17" s="79">
        <v>326291.16</v>
      </c>
      <c r="I17" s="79">
        <v>0</v>
      </c>
      <c r="J17" s="79">
        <v>0</v>
      </c>
      <c r="K17" s="89">
        <v>0</v>
      </c>
      <c r="L17" s="89">
        <v>0</v>
      </c>
      <c r="M17" s="89">
        <v>0</v>
      </c>
      <c r="N17" s="89">
        <v>0</v>
      </c>
      <c r="O17" s="89">
        <v>0</v>
      </c>
      <c r="P17" s="89">
        <v>0</v>
      </c>
      <c r="Q17" s="89">
        <v>0</v>
      </c>
      <c r="R17" s="89">
        <v>0</v>
      </c>
      <c r="S17" s="89">
        <v>0</v>
      </c>
      <c r="T17" s="89">
        <v>0</v>
      </c>
      <c r="U17" s="79">
        <v>0</v>
      </c>
    </row>
    <row r="18" spans="16:20" ht="12.75" customHeight="1">
      <c r="P18" s="1"/>
      <c r="T18" s="1"/>
    </row>
    <row r="19" ht="12.75" customHeight="1"/>
    <row r="20" ht="9.75" customHeight="1">
      <c r="F20" s="1"/>
    </row>
    <row r="21" ht="9.75" customHeight="1">
      <c r="G21" s="1"/>
    </row>
    <row r="22" ht="12.75" customHeight="1"/>
    <row r="23" ht="9.75" customHeight="1">
      <c r="E23" s="1"/>
    </row>
    <row r="38" ht="11.25">
      <c r="AB38" s="1"/>
    </row>
  </sheetData>
  <sheetProtection/>
  <mergeCells count="3">
    <mergeCell ref="D4:D5"/>
    <mergeCell ref="E4:E5"/>
    <mergeCell ref="F4:F5"/>
  </mergeCells>
  <printOptions horizontalCentered="1"/>
  <pageMargins left="0.7499999887361302" right="0.7499999887361302" top="0.9999999849815068" bottom="0.9999999849815068" header="0.4999999924907534" footer="0.4999999924907534"/>
  <pageSetup fitToHeight="55" fitToWidth="1"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IU41"/>
  <sheetViews>
    <sheetView showGridLines="0" showZeros="0" workbookViewId="0" topLeftCell="A1">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160"/>
      <c r="B1" s="161"/>
      <c r="C1" s="161"/>
      <c r="D1" s="161"/>
      <c r="E1" s="161" t="s">
        <v>146</v>
      </c>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row>
    <row r="2" spans="1:255" ht="30" customHeight="1">
      <c r="A2" s="162" t="s">
        <v>8</v>
      </c>
      <c r="B2" s="163"/>
      <c r="C2" s="163"/>
      <c r="D2" s="163"/>
      <c r="E2" s="163"/>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row>
    <row r="3" spans="1:255" ht="15" customHeight="1">
      <c r="A3" s="164"/>
      <c r="B3" s="45"/>
      <c r="C3" s="45"/>
      <c r="D3" s="45"/>
      <c r="E3" s="161" t="s">
        <v>9</v>
      </c>
      <c r="F3" s="52"/>
      <c r="G3" s="52"/>
      <c r="H3" s="52"/>
      <c r="I3" s="52"/>
      <c r="J3" s="52"/>
      <c r="K3" s="52"/>
      <c r="L3" s="52"/>
      <c r="M3" s="52"/>
      <c r="N3" s="52"/>
      <c r="O3" s="52"/>
      <c r="P3" s="52"/>
      <c r="Q3" s="52"/>
      <c r="R3" s="52"/>
      <c r="S3" s="52"/>
      <c r="T3" s="198"/>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row>
    <row r="4" spans="1:255" ht="15" customHeight="1">
      <c r="A4" s="165" t="s">
        <v>10</v>
      </c>
      <c r="B4" s="166"/>
      <c r="C4" s="165" t="s">
        <v>11</v>
      </c>
      <c r="D4" s="167"/>
      <c r="E4" s="166"/>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row>
    <row r="5" spans="1:255" ht="15" customHeight="1">
      <c r="A5" s="61" t="s">
        <v>12</v>
      </c>
      <c r="B5" s="66" t="s">
        <v>147</v>
      </c>
      <c r="C5" s="61" t="s">
        <v>148</v>
      </c>
      <c r="D5" s="66" t="s">
        <v>88</v>
      </c>
      <c r="E5" s="66" t="s">
        <v>149</v>
      </c>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row>
    <row r="6" spans="1:255" ht="15" customHeight="1">
      <c r="A6" s="168" t="s">
        <v>15</v>
      </c>
      <c r="B6" s="169">
        <v>5596138.63</v>
      </c>
      <c r="C6" s="170" t="s">
        <v>16</v>
      </c>
      <c r="D6" s="171">
        <f aca="true" t="shared" si="0" ref="D6:D32">E6</f>
        <v>4206773.18</v>
      </c>
      <c r="E6" s="169">
        <v>4206773.18</v>
      </c>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row>
    <row r="7" spans="1:255" ht="15" customHeight="1">
      <c r="A7" s="172" t="s">
        <v>24</v>
      </c>
      <c r="B7" s="169">
        <v>0</v>
      </c>
      <c r="C7" s="170" t="s">
        <v>19</v>
      </c>
      <c r="D7" s="171">
        <f t="shared" si="0"/>
        <v>0</v>
      </c>
      <c r="E7" s="169">
        <v>0</v>
      </c>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row>
    <row r="8" spans="1:255" ht="15" customHeight="1">
      <c r="A8" s="168" t="s">
        <v>27</v>
      </c>
      <c r="B8" s="79">
        <v>0</v>
      </c>
      <c r="C8" s="170" t="s">
        <v>22</v>
      </c>
      <c r="D8" s="171">
        <f t="shared" si="0"/>
        <v>0</v>
      </c>
      <c r="E8" s="169">
        <v>0</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row>
    <row r="9" spans="1:255" ht="15" customHeight="1">
      <c r="A9" s="173"/>
      <c r="B9" s="79"/>
      <c r="C9" s="170" t="s">
        <v>25</v>
      </c>
      <c r="D9" s="171">
        <f t="shared" si="0"/>
        <v>0</v>
      </c>
      <c r="E9" s="169">
        <v>0</v>
      </c>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row>
    <row r="10" spans="1:255" ht="15" customHeight="1">
      <c r="A10" s="173"/>
      <c r="B10" s="79"/>
      <c r="C10" s="170" t="s">
        <v>28</v>
      </c>
      <c r="D10" s="171">
        <f t="shared" si="0"/>
        <v>0</v>
      </c>
      <c r="E10" s="169">
        <v>0</v>
      </c>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row>
    <row r="11" spans="1:255" ht="15" customHeight="1">
      <c r="A11" s="174"/>
      <c r="B11" s="79"/>
      <c r="C11" s="170" t="s">
        <v>31</v>
      </c>
      <c r="D11" s="171">
        <f t="shared" si="0"/>
        <v>0</v>
      </c>
      <c r="E11" s="169">
        <v>0</v>
      </c>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c r="II11" s="199"/>
      <c r="IJ11" s="199"/>
      <c r="IK11" s="199"/>
      <c r="IL11" s="199"/>
      <c r="IM11" s="199"/>
      <c r="IN11" s="199"/>
      <c r="IO11" s="199"/>
      <c r="IP11" s="199"/>
      <c r="IQ11" s="199"/>
      <c r="IR11" s="199"/>
      <c r="IS11" s="199"/>
      <c r="IT11" s="199"/>
      <c r="IU11" s="199"/>
    </row>
    <row r="12" spans="1:255" ht="15" customHeight="1">
      <c r="A12" s="175"/>
      <c r="B12" s="79"/>
      <c r="C12" s="170" t="s">
        <v>33</v>
      </c>
      <c r="D12" s="171">
        <f t="shared" si="0"/>
        <v>0</v>
      </c>
      <c r="E12" s="169">
        <v>0</v>
      </c>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c r="IS12" s="199"/>
      <c r="IT12" s="199"/>
      <c r="IU12" s="199"/>
    </row>
    <row r="13" spans="1:255" ht="15" customHeight="1">
      <c r="A13" s="175"/>
      <c r="B13" s="79"/>
      <c r="C13" s="170" t="s">
        <v>35</v>
      </c>
      <c r="D13" s="89">
        <f t="shared" si="0"/>
        <v>726342.32</v>
      </c>
      <c r="E13" s="169">
        <v>726342.32</v>
      </c>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c r="IS13" s="199"/>
      <c r="IT13" s="199"/>
      <c r="IU13" s="199"/>
    </row>
    <row r="14" spans="1:255" ht="15" customHeight="1">
      <c r="A14" s="173"/>
      <c r="B14" s="79"/>
      <c r="C14" s="170" t="s">
        <v>36</v>
      </c>
      <c r="D14" s="176">
        <f t="shared" si="0"/>
        <v>336731.97</v>
      </c>
      <c r="E14" s="169">
        <v>336731.97</v>
      </c>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c r="IP14" s="199"/>
      <c r="IQ14" s="199"/>
      <c r="IR14" s="199"/>
      <c r="IS14" s="199"/>
      <c r="IT14" s="199"/>
      <c r="IU14" s="199"/>
    </row>
    <row r="15" spans="1:255" ht="15" customHeight="1">
      <c r="A15" s="173"/>
      <c r="B15" s="177"/>
      <c r="C15" s="170" t="s">
        <v>38</v>
      </c>
      <c r="D15" s="176">
        <f t="shared" si="0"/>
        <v>0</v>
      </c>
      <c r="E15" s="169">
        <v>0</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c r="IS15" s="199"/>
      <c r="IT15" s="199"/>
      <c r="IU15" s="199"/>
    </row>
    <row r="16" spans="1:255" ht="15" customHeight="1">
      <c r="A16" s="173"/>
      <c r="B16" s="169"/>
      <c r="C16" s="170" t="s">
        <v>40</v>
      </c>
      <c r="D16" s="176">
        <f t="shared" si="0"/>
        <v>0</v>
      </c>
      <c r="E16" s="169">
        <v>0</v>
      </c>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c r="IC16" s="199"/>
      <c r="ID16" s="199"/>
      <c r="IE16" s="199"/>
      <c r="IF16" s="199"/>
      <c r="IG16" s="199"/>
      <c r="IH16" s="199"/>
      <c r="II16" s="199"/>
      <c r="IJ16" s="199"/>
      <c r="IK16" s="199"/>
      <c r="IL16" s="199"/>
      <c r="IM16" s="199"/>
      <c r="IN16" s="199"/>
      <c r="IO16" s="199"/>
      <c r="IP16" s="199"/>
      <c r="IQ16" s="199"/>
      <c r="IR16" s="199"/>
      <c r="IS16" s="199"/>
      <c r="IT16" s="199"/>
      <c r="IU16" s="199"/>
    </row>
    <row r="17" spans="1:255" ht="15" customHeight="1">
      <c r="A17" s="178"/>
      <c r="B17" s="169"/>
      <c r="C17" s="170" t="s">
        <v>42</v>
      </c>
      <c r="D17" s="176">
        <f t="shared" si="0"/>
        <v>0</v>
      </c>
      <c r="E17" s="169">
        <v>0</v>
      </c>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c r="IS17" s="199"/>
      <c r="IT17" s="199"/>
      <c r="IU17" s="199"/>
    </row>
    <row r="18" spans="1:255" ht="15" customHeight="1">
      <c r="A18" s="168"/>
      <c r="B18" s="169"/>
      <c r="C18" s="170" t="s">
        <v>44</v>
      </c>
      <c r="D18" s="176">
        <f t="shared" si="0"/>
        <v>0</v>
      </c>
      <c r="E18" s="79">
        <v>0</v>
      </c>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c r="IS18" s="199"/>
      <c r="IT18" s="199"/>
      <c r="IU18" s="199"/>
    </row>
    <row r="19" spans="1:255" ht="15" customHeight="1">
      <c r="A19" s="168"/>
      <c r="B19" s="169"/>
      <c r="C19" s="170" t="s">
        <v>46</v>
      </c>
      <c r="D19" s="176">
        <f t="shared" si="0"/>
        <v>0</v>
      </c>
      <c r="E19" s="177">
        <v>0</v>
      </c>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c r="IS19" s="199"/>
      <c r="IT19" s="199"/>
      <c r="IU19" s="199"/>
    </row>
    <row r="20" spans="1:255" ht="15" customHeight="1">
      <c r="A20" s="168"/>
      <c r="B20" s="169"/>
      <c r="C20" s="170" t="s">
        <v>48</v>
      </c>
      <c r="D20" s="176">
        <f t="shared" si="0"/>
        <v>0</v>
      </c>
      <c r="E20" s="179">
        <v>0</v>
      </c>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c r="IS20" s="199"/>
      <c r="IT20" s="199"/>
      <c r="IU20" s="199"/>
    </row>
    <row r="21" spans="1:255" ht="15" customHeight="1">
      <c r="A21" s="168"/>
      <c r="B21" s="169"/>
      <c r="C21" s="170" t="s">
        <v>50</v>
      </c>
      <c r="D21" s="176">
        <f t="shared" si="0"/>
        <v>0</v>
      </c>
      <c r="E21" s="169">
        <v>0</v>
      </c>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c r="IS21" s="199"/>
      <c r="IT21" s="199"/>
      <c r="IU21" s="199"/>
    </row>
    <row r="22" spans="1:255" ht="15" customHeight="1">
      <c r="A22" s="168"/>
      <c r="B22" s="169"/>
      <c r="C22" s="170" t="s">
        <v>51</v>
      </c>
      <c r="D22" s="176">
        <f t="shared" si="0"/>
        <v>0</v>
      </c>
      <c r="E22" s="169">
        <v>0</v>
      </c>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c r="IS22" s="199"/>
      <c r="IT22" s="199"/>
      <c r="IU22" s="199"/>
    </row>
    <row r="23" spans="1:255" ht="15" customHeight="1">
      <c r="A23" s="168"/>
      <c r="B23" s="79"/>
      <c r="C23" s="180" t="s">
        <v>52</v>
      </c>
      <c r="D23" s="176">
        <f t="shared" si="0"/>
        <v>0</v>
      </c>
      <c r="E23" s="179">
        <v>0</v>
      </c>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c r="IS23" s="199"/>
      <c r="IT23" s="199"/>
      <c r="IU23" s="199"/>
    </row>
    <row r="24" spans="1:255" ht="15" customHeight="1">
      <c r="A24" s="175"/>
      <c r="B24" s="181"/>
      <c r="C24" s="180" t="s">
        <v>53</v>
      </c>
      <c r="D24" s="176">
        <f t="shared" si="0"/>
        <v>326291.16</v>
      </c>
      <c r="E24" s="179">
        <v>326291.16</v>
      </c>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c r="IS24" s="199"/>
      <c r="IT24" s="199"/>
      <c r="IU24" s="199"/>
    </row>
    <row r="25" spans="1:255" ht="15" customHeight="1">
      <c r="A25" s="175"/>
      <c r="B25" s="181"/>
      <c r="C25" s="180" t="s">
        <v>54</v>
      </c>
      <c r="D25" s="176">
        <f t="shared" si="0"/>
        <v>0</v>
      </c>
      <c r="E25" s="179">
        <v>0</v>
      </c>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row>
    <row r="26" spans="1:255" ht="12.75" customHeight="1">
      <c r="A26" s="175"/>
      <c r="B26" s="181"/>
      <c r="C26" s="89" t="s">
        <v>55</v>
      </c>
      <c r="D26" s="176">
        <f t="shared" si="0"/>
        <v>0</v>
      </c>
      <c r="E26" s="182">
        <v>0</v>
      </c>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row>
    <row r="27" spans="1:255" ht="15" customHeight="1">
      <c r="A27" s="175"/>
      <c r="B27" s="181"/>
      <c r="C27" s="168" t="s">
        <v>56</v>
      </c>
      <c r="D27" s="176">
        <f t="shared" si="0"/>
        <v>0</v>
      </c>
      <c r="E27" s="183">
        <v>0</v>
      </c>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row>
    <row r="28" spans="1:255" ht="15" customHeight="1">
      <c r="A28" s="168"/>
      <c r="B28" s="79"/>
      <c r="C28" s="180" t="s">
        <v>57</v>
      </c>
      <c r="D28" s="176">
        <f t="shared" si="0"/>
        <v>0</v>
      </c>
      <c r="E28" s="179">
        <v>0</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c r="IU28" s="199"/>
    </row>
    <row r="29" spans="1:255" ht="15" customHeight="1">
      <c r="A29" s="168"/>
      <c r="B29" s="177"/>
      <c r="C29" s="180" t="s">
        <v>58</v>
      </c>
      <c r="D29" s="176">
        <f t="shared" si="0"/>
        <v>0</v>
      </c>
      <c r="E29" s="184">
        <v>0</v>
      </c>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c r="IU29" s="199"/>
    </row>
    <row r="30" spans="1:255" ht="15" customHeight="1">
      <c r="A30" s="168"/>
      <c r="B30" s="79"/>
      <c r="C30" s="180" t="s">
        <v>59</v>
      </c>
      <c r="D30" s="176">
        <f t="shared" si="0"/>
        <v>0</v>
      </c>
      <c r="E30" s="185">
        <v>0</v>
      </c>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c r="IC30" s="199"/>
      <c r="ID30" s="199"/>
      <c r="IE30" s="199"/>
      <c r="IF30" s="199"/>
      <c r="IG30" s="199"/>
      <c r="IH30" s="199"/>
      <c r="II30" s="199"/>
      <c r="IJ30" s="199"/>
      <c r="IK30" s="199"/>
      <c r="IL30" s="199"/>
      <c r="IM30" s="199"/>
      <c r="IN30" s="199"/>
      <c r="IO30" s="199"/>
      <c r="IP30" s="199"/>
      <c r="IQ30" s="199"/>
      <c r="IR30" s="199"/>
      <c r="IS30" s="199"/>
      <c r="IT30" s="199"/>
      <c r="IU30" s="199"/>
    </row>
    <row r="31" spans="1:255" ht="15" customHeight="1">
      <c r="A31" s="175"/>
      <c r="B31" s="79"/>
      <c r="C31" s="168" t="s">
        <v>60</v>
      </c>
      <c r="D31" s="176">
        <f t="shared" si="0"/>
        <v>0</v>
      </c>
      <c r="E31" s="185">
        <v>0</v>
      </c>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c r="HU31" s="199"/>
      <c r="HV31" s="199"/>
      <c r="HW31" s="199"/>
      <c r="HX31" s="199"/>
      <c r="HY31" s="199"/>
      <c r="HZ31" s="199"/>
      <c r="IA31" s="199"/>
      <c r="IB31" s="199"/>
      <c r="IC31" s="199"/>
      <c r="ID31" s="199"/>
      <c r="IE31" s="199"/>
      <c r="IF31" s="199"/>
      <c r="IG31" s="199"/>
      <c r="IH31" s="199"/>
      <c r="II31" s="199"/>
      <c r="IJ31" s="199"/>
      <c r="IK31" s="199"/>
      <c r="IL31" s="199"/>
      <c r="IM31" s="199"/>
      <c r="IN31" s="199"/>
      <c r="IO31" s="199"/>
      <c r="IP31" s="199"/>
      <c r="IQ31" s="199"/>
      <c r="IR31" s="199"/>
      <c r="IS31" s="199"/>
      <c r="IT31" s="199"/>
      <c r="IU31" s="199"/>
    </row>
    <row r="32" spans="1:255" ht="15" customHeight="1">
      <c r="A32" s="168"/>
      <c r="B32" s="169"/>
      <c r="C32" s="168" t="s">
        <v>61</v>
      </c>
      <c r="D32" s="176">
        <f t="shared" si="0"/>
        <v>0</v>
      </c>
      <c r="E32" s="177">
        <v>0</v>
      </c>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c r="HU32" s="199"/>
      <c r="HV32" s="199"/>
      <c r="HW32" s="199"/>
      <c r="HX32" s="199"/>
      <c r="HY32" s="199"/>
      <c r="HZ32" s="199"/>
      <c r="IA32" s="199"/>
      <c r="IB32" s="199"/>
      <c r="IC32" s="199"/>
      <c r="ID32" s="199"/>
      <c r="IE32" s="199"/>
      <c r="IF32" s="199"/>
      <c r="IG32" s="199"/>
      <c r="IH32" s="199"/>
      <c r="II32" s="199"/>
      <c r="IJ32" s="199"/>
      <c r="IK32" s="199"/>
      <c r="IL32" s="199"/>
      <c r="IM32" s="199"/>
      <c r="IN32" s="199"/>
      <c r="IO32" s="199"/>
      <c r="IP32" s="199"/>
      <c r="IQ32" s="199"/>
      <c r="IR32" s="199"/>
      <c r="IS32" s="199"/>
      <c r="IT32" s="199"/>
      <c r="IU32" s="199"/>
    </row>
    <row r="33" spans="1:255" ht="15" customHeight="1">
      <c r="A33" s="186" t="s">
        <v>62</v>
      </c>
      <c r="B33" s="169">
        <f>B6+B7+B8</f>
        <v>5596138.63</v>
      </c>
      <c r="C33" s="187" t="s">
        <v>63</v>
      </c>
      <c r="D33" s="176">
        <f>SUM(D6:D32)</f>
        <v>5596138.63</v>
      </c>
      <c r="E33" s="79">
        <f>SUM(E6:E32)</f>
        <v>5596138.63</v>
      </c>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c r="GD33" s="199"/>
      <c r="GE33" s="199"/>
      <c r="GF33" s="199"/>
      <c r="GG33" s="199"/>
      <c r="GH33" s="199"/>
      <c r="GI33" s="199"/>
      <c r="GJ33" s="199"/>
      <c r="GK33" s="199"/>
      <c r="GL33" s="199"/>
      <c r="GM33" s="199"/>
      <c r="GN33" s="199"/>
      <c r="GO33" s="199"/>
      <c r="GP33" s="199"/>
      <c r="GQ33" s="199"/>
      <c r="GR33" s="199"/>
      <c r="GS33" s="199"/>
      <c r="GT33" s="199"/>
      <c r="GU33" s="199"/>
      <c r="GV33" s="199"/>
      <c r="GW33" s="199"/>
      <c r="GX33" s="199"/>
      <c r="GY33" s="199"/>
      <c r="GZ33" s="199"/>
      <c r="HA33" s="199"/>
      <c r="HB33" s="199"/>
      <c r="HC33" s="199"/>
      <c r="HD33" s="199"/>
      <c r="HE33" s="199"/>
      <c r="HF33" s="199"/>
      <c r="HG33" s="199"/>
      <c r="HH33" s="199"/>
      <c r="HI33" s="199"/>
      <c r="HJ33" s="199"/>
      <c r="HK33" s="199"/>
      <c r="HL33" s="199"/>
      <c r="HM33" s="199"/>
      <c r="HN33" s="199"/>
      <c r="HO33" s="199"/>
      <c r="HP33" s="199"/>
      <c r="HQ33" s="199"/>
      <c r="HR33" s="199"/>
      <c r="HS33" s="199"/>
      <c r="HT33" s="199"/>
      <c r="HU33" s="199"/>
      <c r="HV33" s="199"/>
      <c r="HW33" s="199"/>
      <c r="HX33" s="199"/>
      <c r="HY33" s="199"/>
      <c r="HZ33" s="199"/>
      <c r="IA33" s="199"/>
      <c r="IB33" s="199"/>
      <c r="IC33" s="199"/>
      <c r="ID33" s="199"/>
      <c r="IE33" s="199"/>
      <c r="IF33" s="199"/>
      <c r="IG33" s="199"/>
      <c r="IH33" s="199"/>
      <c r="II33" s="199"/>
      <c r="IJ33" s="199"/>
      <c r="IK33" s="199"/>
      <c r="IL33" s="199"/>
      <c r="IM33" s="199"/>
      <c r="IN33" s="199"/>
      <c r="IO33" s="199"/>
      <c r="IP33" s="199"/>
      <c r="IQ33" s="199"/>
      <c r="IR33" s="199"/>
      <c r="IS33" s="199"/>
      <c r="IT33" s="199"/>
      <c r="IU33" s="199"/>
    </row>
    <row r="34" spans="1:255" ht="15" customHeight="1">
      <c r="A34" s="168" t="s">
        <v>150</v>
      </c>
      <c r="B34" s="169">
        <v>0</v>
      </c>
      <c r="C34" s="188" t="s">
        <v>65</v>
      </c>
      <c r="D34" s="176">
        <f>B34</f>
        <v>0</v>
      </c>
      <c r="E34" s="189">
        <f>D34</f>
        <v>0</v>
      </c>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199"/>
      <c r="FG34" s="199"/>
      <c r="FH34" s="199"/>
      <c r="FI34" s="199"/>
      <c r="FJ34" s="199"/>
      <c r="FK34" s="199"/>
      <c r="FL34" s="199"/>
      <c r="FM34" s="199"/>
      <c r="FN34" s="199"/>
      <c r="FO34" s="199"/>
      <c r="FP34" s="199"/>
      <c r="FQ34" s="199"/>
      <c r="FR34" s="199"/>
      <c r="FS34" s="199"/>
      <c r="FT34" s="199"/>
      <c r="FU34" s="199"/>
      <c r="FV34" s="199"/>
      <c r="FW34" s="199"/>
      <c r="FX34" s="199"/>
      <c r="FY34" s="199"/>
      <c r="FZ34" s="199"/>
      <c r="GA34" s="199"/>
      <c r="GB34" s="199"/>
      <c r="GC34" s="199"/>
      <c r="GD34" s="199"/>
      <c r="GE34" s="199"/>
      <c r="GF34" s="199"/>
      <c r="GG34" s="199"/>
      <c r="GH34" s="199"/>
      <c r="GI34" s="199"/>
      <c r="GJ34" s="199"/>
      <c r="GK34" s="199"/>
      <c r="GL34" s="199"/>
      <c r="GM34" s="199"/>
      <c r="GN34" s="199"/>
      <c r="GO34" s="199"/>
      <c r="GP34" s="199"/>
      <c r="GQ34" s="199"/>
      <c r="GR34" s="199"/>
      <c r="GS34" s="199"/>
      <c r="GT34" s="199"/>
      <c r="GU34" s="199"/>
      <c r="GV34" s="199"/>
      <c r="GW34" s="199"/>
      <c r="GX34" s="199"/>
      <c r="GY34" s="199"/>
      <c r="GZ34" s="199"/>
      <c r="HA34" s="199"/>
      <c r="HB34" s="199"/>
      <c r="HC34" s="199"/>
      <c r="HD34" s="199"/>
      <c r="HE34" s="199"/>
      <c r="HF34" s="199"/>
      <c r="HG34" s="199"/>
      <c r="HH34" s="199"/>
      <c r="HI34" s="199"/>
      <c r="HJ34" s="199"/>
      <c r="HK34" s="199"/>
      <c r="HL34" s="199"/>
      <c r="HM34" s="199"/>
      <c r="HN34" s="199"/>
      <c r="HO34" s="199"/>
      <c r="HP34" s="199"/>
      <c r="HQ34" s="199"/>
      <c r="HR34" s="199"/>
      <c r="HS34" s="199"/>
      <c r="HT34" s="199"/>
      <c r="HU34" s="199"/>
      <c r="HV34" s="199"/>
      <c r="HW34" s="199"/>
      <c r="HX34" s="199"/>
      <c r="HY34" s="199"/>
      <c r="HZ34" s="199"/>
      <c r="IA34" s="199"/>
      <c r="IB34" s="199"/>
      <c r="IC34" s="199"/>
      <c r="ID34" s="199"/>
      <c r="IE34" s="199"/>
      <c r="IF34" s="199"/>
      <c r="IG34" s="199"/>
      <c r="IH34" s="199"/>
      <c r="II34" s="199"/>
      <c r="IJ34" s="199"/>
      <c r="IK34" s="199"/>
      <c r="IL34" s="199"/>
      <c r="IM34" s="199"/>
      <c r="IN34" s="199"/>
      <c r="IO34" s="199"/>
      <c r="IP34" s="199"/>
      <c r="IQ34" s="199"/>
      <c r="IR34" s="199"/>
      <c r="IS34" s="199"/>
      <c r="IT34" s="199"/>
      <c r="IU34" s="199"/>
    </row>
    <row r="35" spans="1:255" ht="15" customHeight="1">
      <c r="A35" s="168" t="s">
        <v>67</v>
      </c>
      <c r="B35" s="169">
        <v>0</v>
      </c>
      <c r="C35" s="190"/>
      <c r="D35" s="185"/>
      <c r="E35" s="185"/>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199"/>
      <c r="FG35" s="199"/>
      <c r="FH35" s="199"/>
      <c r="FI35" s="199"/>
      <c r="FJ35" s="199"/>
      <c r="FK35" s="199"/>
      <c r="FL35" s="199"/>
      <c r="FM35" s="199"/>
      <c r="FN35" s="199"/>
      <c r="FO35" s="199"/>
      <c r="FP35" s="199"/>
      <c r="FQ35" s="199"/>
      <c r="FR35" s="199"/>
      <c r="FS35" s="199"/>
      <c r="FT35" s="199"/>
      <c r="FU35" s="199"/>
      <c r="FV35" s="199"/>
      <c r="FW35" s="199"/>
      <c r="FX35" s="199"/>
      <c r="FY35" s="199"/>
      <c r="FZ35" s="199"/>
      <c r="GA35" s="199"/>
      <c r="GB35" s="199"/>
      <c r="GC35" s="199"/>
      <c r="GD35" s="199"/>
      <c r="GE35" s="199"/>
      <c r="GF35" s="199"/>
      <c r="GG35" s="199"/>
      <c r="GH35" s="199"/>
      <c r="GI35" s="199"/>
      <c r="GJ35" s="199"/>
      <c r="GK35" s="199"/>
      <c r="GL35" s="199"/>
      <c r="GM35" s="199"/>
      <c r="GN35" s="199"/>
      <c r="GO35" s="199"/>
      <c r="GP35" s="199"/>
      <c r="GQ35" s="199"/>
      <c r="GR35" s="199"/>
      <c r="GS35" s="199"/>
      <c r="GT35" s="199"/>
      <c r="GU35" s="199"/>
      <c r="GV35" s="199"/>
      <c r="GW35" s="199"/>
      <c r="GX35" s="199"/>
      <c r="GY35" s="199"/>
      <c r="GZ35" s="199"/>
      <c r="HA35" s="199"/>
      <c r="HB35" s="199"/>
      <c r="HC35" s="199"/>
      <c r="HD35" s="199"/>
      <c r="HE35" s="199"/>
      <c r="HF35" s="199"/>
      <c r="HG35" s="199"/>
      <c r="HH35" s="199"/>
      <c r="HI35" s="199"/>
      <c r="HJ35" s="199"/>
      <c r="HK35" s="199"/>
      <c r="HL35" s="199"/>
      <c r="HM35" s="199"/>
      <c r="HN35" s="199"/>
      <c r="HO35" s="199"/>
      <c r="HP35" s="199"/>
      <c r="HQ35" s="199"/>
      <c r="HR35" s="199"/>
      <c r="HS35" s="199"/>
      <c r="HT35" s="199"/>
      <c r="HU35" s="199"/>
      <c r="HV35" s="199"/>
      <c r="HW35" s="199"/>
      <c r="HX35" s="199"/>
      <c r="HY35" s="199"/>
      <c r="HZ35" s="199"/>
      <c r="IA35" s="199"/>
      <c r="IB35" s="199"/>
      <c r="IC35" s="199"/>
      <c r="ID35" s="199"/>
      <c r="IE35" s="199"/>
      <c r="IF35" s="199"/>
      <c r="IG35" s="199"/>
      <c r="IH35" s="199"/>
      <c r="II35" s="199"/>
      <c r="IJ35" s="199"/>
      <c r="IK35" s="199"/>
      <c r="IL35" s="199"/>
      <c r="IM35" s="199"/>
      <c r="IN35" s="199"/>
      <c r="IO35" s="199"/>
      <c r="IP35" s="199"/>
      <c r="IQ35" s="199"/>
      <c r="IR35" s="199"/>
      <c r="IS35" s="199"/>
      <c r="IT35" s="199"/>
      <c r="IU35" s="199"/>
    </row>
    <row r="36" spans="1:255" ht="15" customHeight="1">
      <c r="A36" s="168" t="s">
        <v>69</v>
      </c>
      <c r="B36" s="79">
        <v>0</v>
      </c>
      <c r="C36" s="190"/>
      <c r="D36" s="79"/>
      <c r="E36" s="191"/>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row>
    <row r="37" spans="1:255" ht="15" customHeight="1">
      <c r="A37" s="174"/>
      <c r="B37" s="185"/>
      <c r="C37" s="192"/>
      <c r="D37" s="79"/>
      <c r="E37" s="193"/>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c r="HO37" s="199"/>
      <c r="HP37" s="199"/>
      <c r="HQ37" s="199"/>
      <c r="HR37" s="199"/>
      <c r="HS37" s="199"/>
      <c r="HT37" s="199"/>
      <c r="HU37" s="199"/>
      <c r="HV37" s="199"/>
      <c r="HW37" s="199"/>
      <c r="HX37" s="199"/>
      <c r="HY37" s="199"/>
      <c r="HZ37" s="199"/>
      <c r="IA37" s="199"/>
      <c r="IB37" s="199"/>
      <c r="IC37" s="199"/>
      <c r="ID37" s="199"/>
      <c r="IE37" s="199"/>
      <c r="IF37" s="199"/>
      <c r="IG37" s="199"/>
      <c r="IH37" s="199"/>
      <c r="II37" s="199"/>
      <c r="IJ37" s="199"/>
      <c r="IK37" s="199"/>
      <c r="IL37" s="199"/>
      <c r="IM37" s="199"/>
      <c r="IN37" s="199"/>
      <c r="IO37" s="199"/>
      <c r="IP37" s="199"/>
      <c r="IQ37" s="199"/>
      <c r="IR37" s="199"/>
      <c r="IS37" s="199"/>
      <c r="IT37" s="199"/>
      <c r="IU37" s="199"/>
    </row>
    <row r="38" spans="1:255" ht="15" customHeight="1">
      <c r="A38" s="186" t="s">
        <v>71</v>
      </c>
      <c r="B38" s="191">
        <f>B33+B34</f>
        <v>5596138.63</v>
      </c>
      <c r="C38" s="194" t="s">
        <v>72</v>
      </c>
      <c r="D38" s="195">
        <f>D33+D34</f>
        <v>5596138.63</v>
      </c>
      <c r="E38" s="79">
        <f>E33+E34</f>
        <v>5596138.63</v>
      </c>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c r="EU38" s="196"/>
      <c r="EV38" s="196"/>
      <c r="EW38" s="196"/>
      <c r="EX38" s="196"/>
      <c r="EY38" s="196"/>
      <c r="EZ38" s="196"/>
      <c r="FA38" s="196"/>
      <c r="FB38" s="196"/>
      <c r="FC38" s="196"/>
      <c r="FD38" s="196"/>
      <c r="FE38" s="196"/>
      <c r="FF38" s="200"/>
      <c r="FG38" s="200"/>
      <c r="FH38" s="200"/>
      <c r="FI38" s="200"/>
      <c r="FJ38" s="200"/>
      <c r="FK38" s="200"/>
      <c r="FL38" s="200"/>
      <c r="FM38" s="200"/>
      <c r="FN38" s="200"/>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200"/>
      <c r="GK38" s="200"/>
      <c r="GL38" s="200"/>
      <c r="GM38" s="200"/>
      <c r="GN38" s="200"/>
      <c r="GO38" s="200"/>
      <c r="GP38" s="200"/>
      <c r="GQ38" s="200"/>
      <c r="GR38" s="200"/>
      <c r="GS38" s="200"/>
      <c r="GT38" s="200"/>
      <c r="GU38" s="200"/>
      <c r="GV38" s="200"/>
      <c r="GW38" s="200"/>
      <c r="GX38" s="200"/>
      <c r="GY38" s="200"/>
      <c r="GZ38" s="200"/>
      <c r="HA38" s="200"/>
      <c r="HB38" s="200"/>
      <c r="HC38" s="200"/>
      <c r="HD38" s="200"/>
      <c r="HE38" s="200"/>
      <c r="HF38" s="200"/>
      <c r="HG38" s="200"/>
      <c r="HH38" s="200"/>
      <c r="HI38" s="200"/>
      <c r="HJ38" s="200"/>
      <c r="HK38" s="200"/>
      <c r="HL38" s="200"/>
      <c r="HM38" s="200"/>
      <c r="HN38" s="200"/>
      <c r="HO38" s="200"/>
      <c r="HP38" s="200"/>
      <c r="HQ38" s="200"/>
      <c r="HR38" s="200"/>
      <c r="HS38" s="200"/>
      <c r="HT38" s="200"/>
      <c r="HU38" s="200"/>
      <c r="HV38" s="200"/>
      <c r="HW38" s="200"/>
      <c r="HX38" s="200"/>
      <c r="HY38" s="200"/>
      <c r="HZ38" s="200"/>
      <c r="IA38" s="200"/>
      <c r="IB38" s="200"/>
      <c r="IC38" s="200"/>
      <c r="ID38" s="200"/>
      <c r="IE38" s="200"/>
      <c r="IF38" s="200"/>
      <c r="IG38" s="200"/>
      <c r="IH38" s="200"/>
      <c r="II38" s="200"/>
      <c r="IJ38" s="200"/>
      <c r="IK38" s="200"/>
      <c r="IL38" s="200"/>
      <c r="IM38" s="200"/>
      <c r="IN38" s="200"/>
      <c r="IO38" s="200"/>
      <c r="IP38" s="200"/>
      <c r="IQ38" s="200"/>
      <c r="IR38" s="200"/>
      <c r="IS38" s="200"/>
      <c r="IT38" s="200"/>
      <c r="IU38" s="200"/>
    </row>
    <row r="39" ht="15" customHeight="1"/>
    <row r="40" spans="1:255" ht="15" customHeight="1">
      <c r="A40" s="52"/>
      <c r="B40" s="52"/>
      <c r="C40" s="52"/>
      <c r="D40" s="52"/>
      <c r="E40" s="197"/>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199"/>
      <c r="FG40" s="199"/>
      <c r="FH40" s="199"/>
      <c r="FI40" s="199"/>
      <c r="FJ40" s="199"/>
      <c r="FK40" s="199"/>
      <c r="FL40" s="199"/>
      <c r="FM40" s="199"/>
      <c r="FN40" s="199"/>
      <c r="FO40" s="199"/>
      <c r="FP40" s="199"/>
      <c r="FQ40" s="199"/>
      <c r="FR40" s="199"/>
      <c r="FS40" s="199"/>
      <c r="FT40" s="199"/>
      <c r="FU40" s="199"/>
      <c r="FV40" s="199"/>
      <c r="FW40" s="199"/>
      <c r="FX40" s="199"/>
      <c r="FY40" s="199"/>
      <c r="FZ40" s="199"/>
      <c r="GA40" s="199"/>
      <c r="GB40" s="199"/>
      <c r="GC40" s="199"/>
      <c r="GD40" s="199"/>
      <c r="GE40" s="199"/>
      <c r="GF40" s="199"/>
      <c r="GG40" s="199"/>
      <c r="GH40" s="199"/>
      <c r="GI40" s="199"/>
      <c r="GJ40" s="199"/>
      <c r="GK40" s="199"/>
      <c r="GL40" s="199"/>
      <c r="GM40" s="199"/>
      <c r="GN40" s="199"/>
      <c r="GO40" s="199"/>
      <c r="GP40" s="199"/>
      <c r="GQ40" s="199"/>
      <c r="GR40" s="199"/>
      <c r="GS40" s="199"/>
      <c r="GT40" s="199"/>
      <c r="GU40" s="199"/>
      <c r="GV40" s="199"/>
      <c r="GW40" s="199"/>
      <c r="GX40" s="199"/>
      <c r="GY40" s="199"/>
      <c r="GZ40" s="199"/>
      <c r="HA40" s="199"/>
      <c r="HB40" s="199"/>
      <c r="HC40" s="199"/>
      <c r="HD40" s="199"/>
      <c r="HE40" s="199"/>
      <c r="HF40" s="199"/>
      <c r="HG40" s="199"/>
      <c r="HH40" s="199"/>
      <c r="HI40" s="199"/>
      <c r="HJ40" s="199"/>
      <c r="HK40" s="199"/>
      <c r="HL40" s="199"/>
      <c r="HM40" s="199"/>
      <c r="HN40" s="199"/>
      <c r="HO40" s="199"/>
      <c r="HP40" s="199"/>
      <c r="HQ40" s="199"/>
      <c r="HR40" s="199"/>
      <c r="HS40" s="199"/>
      <c r="HT40" s="199"/>
      <c r="HU40" s="199"/>
      <c r="HV40" s="199"/>
      <c r="HW40" s="199"/>
      <c r="HX40" s="199"/>
      <c r="HY40" s="199"/>
      <c r="HZ40" s="199"/>
      <c r="IA40" s="199"/>
      <c r="IB40" s="199"/>
      <c r="IC40" s="199"/>
      <c r="ID40" s="199"/>
      <c r="IE40" s="199"/>
      <c r="IF40" s="199"/>
      <c r="IG40" s="199"/>
      <c r="IH40" s="199"/>
      <c r="II40" s="199"/>
      <c r="IJ40" s="199"/>
      <c r="IK40" s="199"/>
      <c r="IL40" s="199"/>
      <c r="IM40" s="199"/>
      <c r="IN40" s="199"/>
      <c r="IO40" s="199"/>
      <c r="IP40" s="199"/>
      <c r="IQ40" s="199"/>
      <c r="IR40" s="199"/>
      <c r="IS40" s="199"/>
      <c r="IT40" s="199"/>
      <c r="IU40" s="199"/>
    </row>
    <row r="41" ht="15" customHeight="1">
      <c r="C41" s="1"/>
    </row>
  </sheetData>
  <sheetProtection/>
  <printOptions horizontalCentered="1"/>
  <pageMargins left="0.5905511811023622" right="0.5905511811023622" top="0.159999998066369" bottom="0.2099999996620839" header="0.6000000191485787" footer="0.259999989524601"/>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16.83203125" style="0" customWidth="1"/>
    <col min="7" max="7" width="16" style="0" customWidth="1"/>
    <col min="8" max="8" width="15.83203125" style="0" customWidth="1"/>
    <col min="9" max="9" width="12" style="0" customWidth="1"/>
    <col min="10" max="10" width="10.83203125" style="0" customWidth="1"/>
    <col min="11" max="11" width="13" style="0" customWidth="1"/>
    <col min="12" max="12" width="7.83203125" style="0" customWidth="1"/>
    <col min="13" max="13" width="14.33203125" style="0" customWidth="1"/>
    <col min="14" max="20" width="7.83203125" style="0" customWidth="1"/>
    <col min="21" max="23" width="6" style="0" customWidth="1"/>
  </cols>
  <sheetData>
    <row r="1" spans="1:23" ht="19.5" customHeight="1">
      <c r="A1" s="99"/>
      <c r="B1" s="99"/>
      <c r="C1" s="132"/>
      <c r="D1" s="132"/>
      <c r="E1" s="133"/>
      <c r="F1" s="134"/>
      <c r="G1" s="134"/>
      <c r="H1" s="134"/>
      <c r="I1" s="134"/>
      <c r="J1" s="134"/>
      <c r="K1" s="134"/>
      <c r="L1" s="134"/>
      <c r="M1" s="134"/>
      <c r="N1" s="134"/>
      <c r="O1" s="99"/>
      <c r="P1" s="99"/>
      <c r="Q1" s="99"/>
      <c r="R1" s="99"/>
      <c r="S1" s="99"/>
      <c r="T1" s="132" t="s">
        <v>151</v>
      </c>
      <c r="U1" s="133"/>
      <c r="V1" s="133"/>
      <c r="W1" s="147"/>
    </row>
    <row r="2" spans="1:23" ht="19.5" customHeight="1">
      <c r="A2" s="135" t="s">
        <v>152</v>
      </c>
      <c r="B2" s="136"/>
      <c r="C2" s="136"/>
      <c r="D2" s="136"/>
      <c r="E2" s="136"/>
      <c r="F2" s="136"/>
      <c r="G2" s="136"/>
      <c r="H2" s="136"/>
      <c r="I2" s="136"/>
      <c r="J2" s="136"/>
      <c r="K2" s="136"/>
      <c r="L2" s="136"/>
      <c r="M2" s="136"/>
      <c r="N2" s="136"/>
      <c r="O2" s="136"/>
      <c r="P2" s="136"/>
      <c r="Q2" s="136"/>
      <c r="R2" s="136"/>
      <c r="S2" s="136"/>
      <c r="T2" s="136"/>
      <c r="U2" s="148"/>
      <c r="V2" s="149"/>
      <c r="W2" s="150"/>
    </row>
    <row r="3" spans="1:23" ht="18.75" customHeight="1">
      <c r="A3" s="104"/>
      <c r="B3" s="104"/>
      <c r="C3" s="137"/>
      <c r="D3" s="137"/>
      <c r="E3" s="133"/>
      <c r="F3" s="134"/>
      <c r="G3" s="134"/>
      <c r="H3" s="134"/>
      <c r="I3" s="134"/>
      <c r="J3" s="134"/>
      <c r="K3" s="134"/>
      <c r="L3" s="134"/>
      <c r="M3" s="134"/>
      <c r="N3" s="134"/>
      <c r="O3" s="104"/>
      <c r="P3" s="104"/>
      <c r="Q3" s="104"/>
      <c r="R3" s="104"/>
      <c r="S3" s="104"/>
      <c r="T3" s="132" t="s">
        <v>9</v>
      </c>
      <c r="U3" s="133"/>
      <c r="V3" s="151"/>
      <c r="W3" s="147"/>
    </row>
    <row r="4" spans="1:23" ht="17.25" customHeight="1">
      <c r="A4" s="76" t="s">
        <v>75</v>
      </c>
      <c r="B4" s="76"/>
      <c r="C4" s="76"/>
      <c r="D4" s="61" t="s">
        <v>76</v>
      </c>
      <c r="E4" s="31" t="s">
        <v>153</v>
      </c>
      <c r="F4" s="61" t="s">
        <v>88</v>
      </c>
      <c r="G4" s="109" t="s">
        <v>125</v>
      </c>
      <c r="H4" s="109"/>
      <c r="I4" s="109"/>
      <c r="J4" s="109"/>
      <c r="K4" s="113" t="s">
        <v>126</v>
      </c>
      <c r="L4" s="113"/>
      <c r="M4" s="113"/>
      <c r="N4" s="113"/>
      <c r="O4" s="113"/>
      <c r="P4" s="113"/>
      <c r="Q4" s="113"/>
      <c r="R4" s="113"/>
      <c r="S4" s="113"/>
      <c r="T4" s="113"/>
      <c r="U4" s="149"/>
      <c r="V4" s="149"/>
      <c r="W4" s="150"/>
    </row>
    <row r="5" spans="1:23" ht="40.5" customHeight="1">
      <c r="A5" s="139" t="s">
        <v>79</v>
      </c>
      <c r="B5" s="139" t="s">
        <v>80</v>
      </c>
      <c r="C5" s="139" t="s">
        <v>81</v>
      </c>
      <c r="D5" s="61"/>
      <c r="E5" s="28"/>
      <c r="F5" s="61"/>
      <c r="G5" s="157" t="s">
        <v>91</v>
      </c>
      <c r="H5" s="157" t="s">
        <v>127</v>
      </c>
      <c r="I5" s="157" t="s">
        <v>128</v>
      </c>
      <c r="J5" s="157" t="s">
        <v>129</v>
      </c>
      <c r="K5" s="157" t="s">
        <v>91</v>
      </c>
      <c r="L5" s="157" t="s">
        <v>127</v>
      </c>
      <c r="M5" s="157" t="s">
        <v>128</v>
      </c>
      <c r="N5" s="157" t="s">
        <v>129</v>
      </c>
      <c r="O5" s="159" t="s">
        <v>154</v>
      </c>
      <c r="P5" s="159" t="s">
        <v>155</v>
      </c>
      <c r="Q5" s="159" t="s">
        <v>156</v>
      </c>
      <c r="R5" s="159" t="s">
        <v>157</v>
      </c>
      <c r="S5" s="57" t="s">
        <v>158</v>
      </c>
      <c r="T5" s="57" t="s">
        <v>136</v>
      </c>
      <c r="U5" s="152"/>
      <c r="V5" s="152"/>
      <c r="W5" s="153"/>
    </row>
    <row r="6" spans="1:23" ht="19.5" customHeight="1">
      <c r="A6" s="66" t="s">
        <v>97</v>
      </c>
      <c r="B6" s="66" t="s">
        <v>97</v>
      </c>
      <c r="C6" s="66" t="s">
        <v>97</v>
      </c>
      <c r="D6" s="63" t="s">
        <v>97</v>
      </c>
      <c r="E6" s="140" t="s">
        <v>97</v>
      </c>
      <c r="F6" s="110">
        <v>1</v>
      </c>
      <c r="G6" s="66">
        <f aca="true" t="shared" si="0" ref="G6:T6">F6+1</f>
        <v>2</v>
      </c>
      <c r="H6" s="66">
        <f t="shared" si="0"/>
        <v>3</v>
      </c>
      <c r="I6" s="66">
        <f t="shared" si="0"/>
        <v>4</v>
      </c>
      <c r="J6" s="66">
        <f t="shared" si="0"/>
        <v>5</v>
      </c>
      <c r="K6" s="66">
        <f t="shared" si="0"/>
        <v>6</v>
      </c>
      <c r="L6" s="66">
        <f t="shared" si="0"/>
        <v>7</v>
      </c>
      <c r="M6" s="66">
        <f t="shared" si="0"/>
        <v>8</v>
      </c>
      <c r="N6" s="66">
        <f t="shared" si="0"/>
        <v>9</v>
      </c>
      <c r="O6" s="66">
        <f t="shared" si="0"/>
        <v>10</v>
      </c>
      <c r="P6" s="66">
        <f t="shared" si="0"/>
        <v>11</v>
      </c>
      <c r="Q6" s="66">
        <f t="shared" si="0"/>
        <v>12</v>
      </c>
      <c r="R6" s="66">
        <f t="shared" si="0"/>
        <v>13</v>
      </c>
      <c r="S6" s="66">
        <f t="shared" si="0"/>
        <v>14</v>
      </c>
      <c r="T6" s="66">
        <f t="shared" si="0"/>
        <v>15</v>
      </c>
      <c r="U6" s="154"/>
      <c r="V6" s="155"/>
      <c r="W6" s="155"/>
    </row>
    <row r="7" spans="1:23" ht="19.5" customHeight="1">
      <c r="A7" s="143"/>
      <c r="B7" s="143"/>
      <c r="C7" s="143"/>
      <c r="D7" s="143"/>
      <c r="E7" s="158" t="s">
        <v>88</v>
      </c>
      <c r="F7" s="79">
        <v>5596138.63</v>
      </c>
      <c r="G7" s="79">
        <v>5006138.63</v>
      </c>
      <c r="H7" s="79">
        <v>4360074.45</v>
      </c>
      <c r="I7" s="79">
        <v>579023.78</v>
      </c>
      <c r="J7" s="79">
        <v>67040.4</v>
      </c>
      <c r="K7" s="79">
        <v>590000</v>
      </c>
      <c r="L7" s="79">
        <v>0</v>
      </c>
      <c r="M7" s="79">
        <v>590000</v>
      </c>
      <c r="N7" s="79">
        <v>0</v>
      </c>
      <c r="O7" s="79">
        <v>0</v>
      </c>
      <c r="P7" s="79">
        <v>0</v>
      </c>
      <c r="Q7" s="79">
        <v>0</v>
      </c>
      <c r="R7" s="79">
        <v>0</v>
      </c>
      <c r="S7" s="79">
        <v>0</v>
      </c>
      <c r="T7" s="79">
        <v>0</v>
      </c>
      <c r="U7" s="156"/>
      <c r="V7" s="156"/>
      <c r="W7" s="156"/>
    </row>
    <row r="8" spans="1:23" ht="19.5" customHeight="1">
      <c r="A8" s="143"/>
      <c r="B8" s="143"/>
      <c r="C8" s="143"/>
      <c r="D8" s="143" t="s">
        <v>98</v>
      </c>
      <c r="E8" s="158" t="s">
        <v>99</v>
      </c>
      <c r="F8" s="79">
        <v>5596138.63</v>
      </c>
      <c r="G8" s="79">
        <v>5006138.63</v>
      </c>
      <c r="H8" s="79">
        <v>4360074.45</v>
      </c>
      <c r="I8" s="79">
        <v>579023.78</v>
      </c>
      <c r="J8" s="79">
        <v>67040.4</v>
      </c>
      <c r="K8" s="79">
        <v>590000</v>
      </c>
      <c r="L8" s="79">
        <v>0</v>
      </c>
      <c r="M8" s="79">
        <v>590000</v>
      </c>
      <c r="N8" s="79">
        <v>0</v>
      </c>
      <c r="O8" s="79">
        <v>0</v>
      </c>
      <c r="P8" s="79">
        <v>0</v>
      </c>
      <c r="Q8" s="79">
        <v>0</v>
      </c>
      <c r="R8" s="79">
        <v>0</v>
      </c>
      <c r="S8" s="79">
        <v>0</v>
      </c>
      <c r="T8" s="79">
        <v>0</v>
      </c>
      <c r="W8" s="147"/>
    </row>
    <row r="9" spans="1:20" ht="19.5" customHeight="1">
      <c r="A9" s="143"/>
      <c r="B9" s="143"/>
      <c r="C9" s="143"/>
      <c r="D9" s="143" t="s">
        <v>100</v>
      </c>
      <c r="E9" s="158" t="s">
        <v>101</v>
      </c>
      <c r="F9" s="79">
        <v>5596138.63</v>
      </c>
      <c r="G9" s="79">
        <v>5006138.63</v>
      </c>
      <c r="H9" s="79">
        <v>4360074.45</v>
      </c>
      <c r="I9" s="79">
        <v>579023.78</v>
      </c>
      <c r="J9" s="79">
        <v>67040.4</v>
      </c>
      <c r="K9" s="79">
        <v>590000</v>
      </c>
      <c r="L9" s="79">
        <v>0</v>
      </c>
      <c r="M9" s="79">
        <v>590000</v>
      </c>
      <c r="N9" s="79">
        <v>0</v>
      </c>
      <c r="O9" s="79">
        <v>0</v>
      </c>
      <c r="P9" s="79">
        <v>0</v>
      </c>
      <c r="Q9" s="79">
        <v>0</v>
      </c>
      <c r="R9" s="79">
        <v>0</v>
      </c>
      <c r="S9" s="79">
        <v>0</v>
      </c>
      <c r="T9" s="79">
        <v>0</v>
      </c>
    </row>
    <row r="10" spans="1:20" ht="19.5" customHeight="1">
      <c r="A10" s="143" t="s">
        <v>102</v>
      </c>
      <c r="B10" s="143" t="s">
        <v>103</v>
      </c>
      <c r="C10" s="143" t="s">
        <v>104</v>
      </c>
      <c r="D10" s="143" t="s">
        <v>105</v>
      </c>
      <c r="E10" s="158" t="s">
        <v>106</v>
      </c>
      <c r="F10" s="79">
        <v>3616773.18</v>
      </c>
      <c r="G10" s="79">
        <v>3616773.18</v>
      </c>
      <c r="H10" s="79">
        <v>3044469</v>
      </c>
      <c r="I10" s="79">
        <v>568623.78</v>
      </c>
      <c r="J10" s="79">
        <v>3680.4</v>
      </c>
      <c r="K10" s="79">
        <v>0</v>
      </c>
      <c r="L10" s="79">
        <v>0</v>
      </c>
      <c r="M10" s="79">
        <v>0</v>
      </c>
      <c r="N10" s="79">
        <v>0</v>
      </c>
      <c r="O10" s="79">
        <v>0</v>
      </c>
      <c r="P10" s="79">
        <v>0</v>
      </c>
      <c r="Q10" s="79">
        <v>0</v>
      </c>
      <c r="R10" s="79">
        <v>0</v>
      </c>
      <c r="S10" s="79">
        <v>0</v>
      </c>
      <c r="T10" s="79">
        <v>0</v>
      </c>
    </row>
    <row r="11" spans="1:20" ht="19.5" customHeight="1">
      <c r="A11" s="143" t="s">
        <v>102</v>
      </c>
      <c r="B11" s="143" t="s">
        <v>103</v>
      </c>
      <c r="C11" s="143" t="s">
        <v>107</v>
      </c>
      <c r="D11" s="143" t="s">
        <v>105</v>
      </c>
      <c r="E11" s="158" t="s">
        <v>108</v>
      </c>
      <c r="F11" s="79">
        <v>590000</v>
      </c>
      <c r="G11" s="79">
        <v>0</v>
      </c>
      <c r="H11" s="79">
        <v>0</v>
      </c>
      <c r="I11" s="79">
        <v>0</v>
      </c>
      <c r="J11" s="79">
        <v>0</v>
      </c>
      <c r="K11" s="79">
        <v>590000</v>
      </c>
      <c r="L11" s="79">
        <v>0</v>
      </c>
      <c r="M11" s="79">
        <v>590000</v>
      </c>
      <c r="N11" s="79">
        <v>0</v>
      </c>
      <c r="O11" s="79">
        <v>0</v>
      </c>
      <c r="P11" s="79">
        <v>0</v>
      </c>
      <c r="Q11" s="79">
        <v>0</v>
      </c>
      <c r="R11" s="79">
        <v>0</v>
      </c>
      <c r="S11" s="79">
        <v>0</v>
      </c>
      <c r="T11" s="79">
        <v>0</v>
      </c>
    </row>
    <row r="12" spans="1:20" ht="19.5" customHeight="1">
      <c r="A12" s="143" t="s">
        <v>109</v>
      </c>
      <c r="B12" s="143" t="s">
        <v>110</v>
      </c>
      <c r="C12" s="143" t="s">
        <v>104</v>
      </c>
      <c r="D12" s="143" t="s">
        <v>105</v>
      </c>
      <c r="E12" s="158" t="s">
        <v>111</v>
      </c>
      <c r="F12" s="79">
        <v>73760</v>
      </c>
      <c r="G12" s="79">
        <v>73760</v>
      </c>
      <c r="H12" s="79">
        <v>0</v>
      </c>
      <c r="I12" s="79">
        <v>10400</v>
      </c>
      <c r="J12" s="79">
        <v>63360</v>
      </c>
      <c r="K12" s="79">
        <v>0</v>
      </c>
      <c r="L12" s="79">
        <v>0</v>
      </c>
      <c r="M12" s="79">
        <v>0</v>
      </c>
      <c r="N12" s="79">
        <v>0</v>
      </c>
      <c r="O12" s="79">
        <v>0</v>
      </c>
      <c r="P12" s="79">
        <v>0</v>
      </c>
      <c r="Q12" s="79">
        <v>0</v>
      </c>
      <c r="R12" s="79">
        <v>0</v>
      </c>
      <c r="S12" s="79">
        <v>0</v>
      </c>
      <c r="T12" s="79">
        <v>0</v>
      </c>
    </row>
    <row r="13" spans="1:20" ht="24" customHeight="1">
      <c r="A13" s="143" t="s">
        <v>109</v>
      </c>
      <c r="B13" s="143" t="s">
        <v>110</v>
      </c>
      <c r="C13" s="143" t="s">
        <v>110</v>
      </c>
      <c r="D13" s="143" t="s">
        <v>105</v>
      </c>
      <c r="E13" s="158" t="s">
        <v>112</v>
      </c>
      <c r="F13" s="79">
        <v>435054.88</v>
      </c>
      <c r="G13" s="79">
        <v>435054.88</v>
      </c>
      <c r="H13" s="79">
        <v>435054.88</v>
      </c>
      <c r="I13" s="79">
        <v>0</v>
      </c>
      <c r="J13" s="79">
        <v>0</v>
      </c>
      <c r="K13" s="79">
        <v>0</v>
      </c>
      <c r="L13" s="79">
        <v>0</v>
      </c>
      <c r="M13" s="79">
        <v>0</v>
      </c>
      <c r="N13" s="79">
        <v>0</v>
      </c>
      <c r="O13" s="79">
        <v>0</v>
      </c>
      <c r="P13" s="79">
        <v>0</v>
      </c>
      <c r="Q13" s="79">
        <v>0</v>
      </c>
      <c r="R13" s="79">
        <v>0</v>
      </c>
      <c r="S13" s="79">
        <v>0</v>
      </c>
      <c r="T13" s="79">
        <v>0</v>
      </c>
    </row>
    <row r="14" spans="1:22" ht="27.75" customHeight="1">
      <c r="A14" s="143" t="s">
        <v>109</v>
      </c>
      <c r="B14" s="143" t="s">
        <v>110</v>
      </c>
      <c r="C14" s="143" t="s">
        <v>113</v>
      </c>
      <c r="D14" s="143" t="s">
        <v>105</v>
      </c>
      <c r="E14" s="158" t="s">
        <v>114</v>
      </c>
      <c r="F14" s="79">
        <v>217527.44</v>
      </c>
      <c r="G14" s="79">
        <v>217527.44</v>
      </c>
      <c r="H14" s="79">
        <v>217527.44</v>
      </c>
      <c r="I14" s="79">
        <v>0</v>
      </c>
      <c r="J14" s="79">
        <v>0</v>
      </c>
      <c r="K14" s="79">
        <v>0</v>
      </c>
      <c r="L14" s="79">
        <v>0</v>
      </c>
      <c r="M14" s="79">
        <v>0</v>
      </c>
      <c r="N14" s="79">
        <v>0</v>
      </c>
      <c r="O14" s="79">
        <v>0</v>
      </c>
      <c r="P14" s="79">
        <v>0</v>
      </c>
      <c r="Q14" s="79">
        <v>0</v>
      </c>
      <c r="R14" s="79">
        <v>0</v>
      </c>
      <c r="S14" s="79">
        <v>0</v>
      </c>
      <c r="T14" s="79">
        <v>0</v>
      </c>
      <c r="U14" s="1"/>
      <c r="V14" s="1"/>
    </row>
    <row r="15" spans="1:22" ht="19.5" customHeight="1">
      <c r="A15" s="143" t="s">
        <v>115</v>
      </c>
      <c r="B15" s="143" t="s">
        <v>116</v>
      </c>
      <c r="C15" s="143" t="s">
        <v>104</v>
      </c>
      <c r="D15" s="143" t="s">
        <v>105</v>
      </c>
      <c r="E15" s="158" t="s">
        <v>117</v>
      </c>
      <c r="F15" s="79">
        <v>248664.72</v>
      </c>
      <c r="G15" s="79">
        <v>248664.72</v>
      </c>
      <c r="H15" s="79">
        <v>248664.72</v>
      </c>
      <c r="I15" s="79">
        <v>0</v>
      </c>
      <c r="J15" s="79">
        <v>0</v>
      </c>
      <c r="K15" s="79">
        <v>0</v>
      </c>
      <c r="L15" s="79">
        <v>0</v>
      </c>
      <c r="M15" s="79">
        <v>0</v>
      </c>
      <c r="N15" s="79">
        <v>0</v>
      </c>
      <c r="O15" s="79">
        <v>0</v>
      </c>
      <c r="P15" s="79">
        <v>0</v>
      </c>
      <c r="Q15" s="79">
        <v>0</v>
      </c>
      <c r="R15" s="79">
        <v>0</v>
      </c>
      <c r="S15" s="79">
        <v>0</v>
      </c>
      <c r="T15" s="79">
        <v>0</v>
      </c>
      <c r="U15" s="1"/>
      <c r="V15" s="1"/>
    </row>
    <row r="16" spans="1:22" ht="19.5" customHeight="1">
      <c r="A16" s="143" t="s">
        <v>115</v>
      </c>
      <c r="B16" s="143" t="s">
        <v>116</v>
      </c>
      <c r="C16" s="143" t="s">
        <v>103</v>
      </c>
      <c r="D16" s="143" t="s">
        <v>105</v>
      </c>
      <c r="E16" s="158" t="s">
        <v>118</v>
      </c>
      <c r="F16" s="79">
        <v>88067.25</v>
      </c>
      <c r="G16" s="79">
        <v>88067.25</v>
      </c>
      <c r="H16" s="79">
        <v>88067.25</v>
      </c>
      <c r="I16" s="79">
        <v>0</v>
      </c>
      <c r="J16" s="79">
        <v>0</v>
      </c>
      <c r="K16" s="79">
        <v>0</v>
      </c>
      <c r="L16" s="79">
        <v>0</v>
      </c>
      <c r="M16" s="79">
        <v>0</v>
      </c>
      <c r="N16" s="79">
        <v>0</v>
      </c>
      <c r="O16" s="79">
        <v>0</v>
      </c>
      <c r="P16" s="79">
        <v>0</v>
      </c>
      <c r="Q16" s="79">
        <v>0</v>
      </c>
      <c r="R16" s="79">
        <v>0</v>
      </c>
      <c r="S16" s="79">
        <v>0</v>
      </c>
      <c r="T16" s="79">
        <v>0</v>
      </c>
      <c r="U16" s="1"/>
      <c r="V16" s="1"/>
    </row>
    <row r="17" spans="1:22" ht="19.5" customHeight="1">
      <c r="A17" s="143" t="s">
        <v>119</v>
      </c>
      <c r="B17" s="143" t="s">
        <v>107</v>
      </c>
      <c r="C17" s="143" t="s">
        <v>104</v>
      </c>
      <c r="D17" s="143" t="s">
        <v>105</v>
      </c>
      <c r="E17" s="158" t="s">
        <v>120</v>
      </c>
      <c r="F17" s="79">
        <v>326291.16</v>
      </c>
      <c r="G17" s="79">
        <v>326291.16</v>
      </c>
      <c r="H17" s="79">
        <v>326291.16</v>
      </c>
      <c r="I17" s="79">
        <v>0</v>
      </c>
      <c r="J17" s="79">
        <v>0</v>
      </c>
      <c r="K17" s="79">
        <v>0</v>
      </c>
      <c r="L17" s="79">
        <v>0</v>
      </c>
      <c r="M17" s="79">
        <v>0</v>
      </c>
      <c r="N17" s="79">
        <v>0</v>
      </c>
      <c r="O17" s="79">
        <v>0</v>
      </c>
      <c r="P17" s="79">
        <v>0</v>
      </c>
      <c r="Q17" s="79">
        <v>0</v>
      </c>
      <c r="R17" s="79">
        <v>0</v>
      </c>
      <c r="S17" s="79">
        <v>0</v>
      </c>
      <c r="T17" s="79">
        <v>0</v>
      </c>
      <c r="U17" s="1"/>
      <c r="V17" s="1"/>
    </row>
    <row r="18" spans="1:22" ht="9.75" customHeight="1">
      <c r="A18" s="1"/>
      <c r="B18" s="1"/>
      <c r="C18" s="1"/>
      <c r="D18" s="1"/>
      <c r="E18" s="1"/>
      <c r="F18" s="1"/>
      <c r="G18" s="1"/>
      <c r="H18" s="1"/>
      <c r="I18" s="1"/>
      <c r="J18" s="1"/>
      <c r="K18" s="1"/>
      <c r="L18" s="1"/>
      <c r="M18" s="1"/>
      <c r="N18" s="1"/>
      <c r="O18" s="1"/>
      <c r="P18" s="1"/>
      <c r="Q18" s="1"/>
      <c r="R18" s="1"/>
      <c r="S18" s="1"/>
      <c r="T18" s="1"/>
      <c r="U18" s="1"/>
      <c r="V18" s="1"/>
    </row>
    <row r="19" spans="1:22" ht="9.75" customHeight="1">
      <c r="A19" s="1"/>
      <c r="B19" s="1"/>
      <c r="C19" s="1"/>
      <c r="D19" s="1"/>
      <c r="E19" s="1"/>
      <c r="F19" s="1"/>
      <c r="G19" s="1"/>
      <c r="H19" s="1"/>
      <c r="I19" s="1"/>
      <c r="J19" s="1"/>
      <c r="K19" s="1"/>
      <c r="L19" s="1"/>
      <c r="M19" s="1"/>
      <c r="N19" s="1"/>
      <c r="O19" s="1"/>
      <c r="P19" s="1"/>
      <c r="Q19" s="1"/>
      <c r="R19" s="1"/>
      <c r="S19" s="1"/>
      <c r="T19" s="1"/>
      <c r="U19" s="1"/>
      <c r="V19" s="1"/>
    </row>
    <row r="20" spans="1:22" ht="9.75" customHeight="1">
      <c r="A20" s="1"/>
      <c r="B20" s="1"/>
      <c r="C20" s="1"/>
      <c r="D20" s="1"/>
      <c r="E20" s="1"/>
      <c r="F20" s="1"/>
      <c r="G20" s="1"/>
      <c r="H20" s="1"/>
      <c r="I20" s="1"/>
      <c r="J20" s="1"/>
      <c r="K20" s="1"/>
      <c r="L20" s="1"/>
      <c r="M20" s="1"/>
      <c r="N20" s="1"/>
      <c r="O20" s="1"/>
      <c r="P20" s="1"/>
      <c r="Q20" s="1"/>
      <c r="R20" s="1"/>
      <c r="S20" s="1"/>
      <c r="T20" s="1"/>
      <c r="U20" s="1"/>
      <c r="V20" s="1"/>
    </row>
    <row r="21" spans="1:22" ht="9.75" customHeight="1">
      <c r="A21" s="1"/>
      <c r="B21" s="1"/>
      <c r="C21" s="1"/>
      <c r="D21" s="1"/>
      <c r="E21" s="1"/>
      <c r="F21" s="1"/>
      <c r="G21" s="1"/>
      <c r="H21" s="1"/>
      <c r="I21" s="1"/>
      <c r="J21" s="1"/>
      <c r="K21" s="1"/>
      <c r="L21" s="1"/>
      <c r="M21" s="1"/>
      <c r="N21" s="1"/>
      <c r="O21" s="1"/>
      <c r="P21" s="1"/>
      <c r="Q21" s="1"/>
      <c r="R21" s="1"/>
      <c r="S21" s="1"/>
      <c r="T21" s="1"/>
      <c r="U21" s="1"/>
      <c r="V21" s="1"/>
    </row>
    <row r="22" spans="1:22" ht="9.75" customHeight="1">
      <c r="A22" s="1"/>
      <c r="B22" s="1"/>
      <c r="C22" s="1"/>
      <c r="D22" s="1"/>
      <c r="E22" s="1"/>
      <c r="F22" s="1"/>
      <c r="G22" s="1"/>
      <c r="H22" s="1"/>
      <c r="I22" s="1"/>
      <c r="J22" s="1"/>
      <c r="K22" s="1"/>
      <c r="L22" s="1"/>
      <c r="M22" s="1"/>
      <c r="N22" s="1"/>
      <c r="O22" s="1"/>
      <c r="P22" s="1"/>
      <c r="Q22" s="1"/>
      <c r="R22" s="1"/>
      <c r="S22" s="1"/>
      <c r="T22" s="1"/>
      <c r="U22" s="1"/>
      <c r="V22" s="1"/>
    </row>
    <row r="23" spans="1:22" ht="9.75" customHeight="1">
      <c r="A23" s="1"/>
      <c r="B23" s="1"/>
      <c r="C23" s="1"/>
      <c r="D23" s="1"/>
      <c r="E23" s="1"/>
      <c r="F23" s="1"/>
      <c r="G23" s="1"/>
      <c r="H23" s="1"/>
      <c r="I23" s="1"/>
      <c r="J23" s="1"/>
      <c r="K23" s="1"/>
      <c r="L23" s="1"/>
      <c r="M23" s="1"/>
      <c r="N23" s="1"/>
      <c r="O23" s="1"/>
      <c r="P23" s="1"/>
      <c r="Q23" s="1"/>
      <c r="R23" s="1"/>
      <c r="S23" s="1"/>
      <c r="T23" s="1"/>
      <c r="U23" s="1"/>
      <c r="V23" s="1"/>
    </row>
    <row r="24" ht="12.75" customHeight="1"/>
    <row r="25" ht="12.75" customHeight="1"/>
    <row r="26" ht="12.75" customHeight="1"/>
    <row r="27" ht="12.75" customHeight="1"/>
    <row r="28" ht="9.75" customHeight="1">
      <c r="G28" s="1"/>
    </row>
  </sheetData>
  <sheetProtection/>
  <mergeCells count="3">
    <mergeCell ref="D4:D5"/>
    <mergeCell ref="E4:E5"/>
    <mergeCell ref="F4:F5"/>
  </mergeCells>
  <printOptions horizontalCentered="1"/>
  <pageMargins left="0.7480314866764337" right="0.7480314866764337" top="0.9842519685039369" bottom="0.9842519685039369" header="0.5118110048489307" footer="0.5118110048489307"/>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GridLines="0" showZeros="0" workbookViewId="0" topLeftCell="A1">
      <selection activeCell="G1" sqref="G1:G65536"/>
    </sheetView>
  </sheetViews>
  <sheetFormatPr defaultColWidth="9.16015625" defaultRowHeight="11.25"/>
  <cols>
    <col min="1" max="2" width="5.16015625" style="0" customWidth="1"/>
    <col min="3" max="3" width="13" style="0" customWidth="1"/>
    <col min="4" max="4" width="25.16015625" style="0" customWidth="1"/>
    <col min="5" max="5" width="42.5" style="0" customWidth="1"/>
    <col min="6" max="6" width="17" style="0" customWidth="1"/>
    <col min="7" max="7" width="18.5" style="0" customWidth="1"/>
    <col min="8" max="8" width="24.33203125" style="0" customWidth="1"/>
    <col min="9" max="11" width="6" style="0" customWidth="1"/>
  </cols>
  <sheetData>
    <row r="1" spans="1:11" ht="19.5" customHeight="1">
      <c r="A1" s="99"/>
      <c r="B1" s="99"/>
      <c r="C1" s="132"/>
      <c r="D1" s="133"/>
      <c r="E1" s="133"/>
      <c r="F1" s="134"/>
      <c r="G1" s="134"/>
      <c r="H1" s="132" t="s">
        <v>159</v>
      </c>
      <c r="I1" s="133"/>
      <c r="J1" s="133"/>
      <c r="K1" s="147"/>
    </row>
    <row r="2" spans="1:11" ht="19.5" customHeight="1">
      <c r="A2" s="135" t="s">
        <v>152</v>
      </c>
      <c r="B2" s="136"/>
      <c r="C2" s="136"/>
      <c r="D2" s="136"/>
      <c r="E2" s="136"/>
      <c r="F2" s="136"/>
      <c r="G2" s="136"/>
      <c r="H2" s="136"/>
      <c r="I2" s="148"/>
      <c r="J2" s="149"/>
      <c r="K2" s="150"/>
    </row>
    <row r="3" spans="1:11" ht="18.75" customHeight="1">
      <c r="A3" s="104"/>
      <c r="B3" s="104"/>
      <c r="C3" s="137"/>
      <c r="D3" s="133"/>
      <c r="E3" s="133"/>
      <c r="F3" s="134"/>
      <c r="G3" s="134"/>
      <c r="H3" s="132" t="s">
        <v>9</v>
      </c>
      <c r="I3" s="133"/>
      <c r="J3" s="151"/>
      <c r="K3" s="147"/>
    </row>
    <row r="4" spans="1:11" ht="17.25" customHeight="1">
      <c r="A4" s="76" t="s">
        <v>75</v>
      </c>
      <c r="B4" s="76"/>
      <c r="C4" s="61" t="s">
        <v>76</v>
      </c>
      <c r="D4" s="31" t="s">
        <v>160</v>
      </c>
      <c r="E4" s="31" t="s">
        <v>161</v>
      </c>
      <c r="F4" s="60" t="s">
        <v>88</v>
      </c>
      <c r="G4" s="60" t="s">
        <v>125</v>
      </c>
      <c r="H4" s="138" t="s">
        <v>126</v>
      </c>
      <c r="I4" s="149"/>
      <c r="J4" s="149"/>
      <c r="K4" s="150"/>
    </row>
    <row r="5" spans="1:11" ht="40.5" customHeight="1">
      <c r="A5" s="139" t="s">
        <v>79</v>
      </c>
      <c r="B5" s="139" t="s">
        <v>80</v>
      </c>
      <c r="C5" s="61"/>
      <c r="D5" s="28"/>
      <c r="E5" s="28"/>
      <c r="F5" s="60"/>
      <c r="G5" s="60"/>
      <c r="H5" s="138"/>
      <c r="I5" s="152"/>
      <c r="J5" s="152"/>
      <c r="K5" s="153"/>
    </row>
    <row r="6" spans="1:11" ht="19.5" customHeight="1">
      <c r="A6" s="66" t="s">
        <v>97</v>
      </c>
      <c r="B6" s="66" t="s">
        <v>97</v>
      </c>
      <c r="C6" s="63" t="s">
        <v>97</v>
      </c>
      <c r="D6" s="140" t="s">
        <v>97</v>
      </c>
      <c r="E6" s="141" t="s">
        <v>97</v>
      </c>
      <c r="F6" s="110">
        <v>1</v>
      </c>
      <c r="G6" s="142">
        <f>F6+1</f>
        <v>2</v>
      </c>
      <c r="H6" s="142">
        <f>G6+1</f>
        <v>3</v>
      </c>
      <c r="I6" s="154"/>
      <c r="J6" s="155"/>
      <c r="K6" s="155"/>
    </row>
    <row r="7" spans="1:11" ht="19.5" customHeight="1">
      <c r="A7" s="143"/>
      <c r="B7" s="143"/>
      <c r="C7" s="144"/>
      <c r="D7" s="145"/>
      <c r="E7" s="146"/>
      <c r="F7" s="74">
        <v>5596138.63</v>
      </c>
      <c r="G7" s="89">
        <v>5006138.63</v>
      </c>
      <c r="H7" s="79">
        <v>590000</v>
      </c>
      <c r="I7" s="156"/>
      <c r="J7" s="156"/>
      <c r="K7" s="156"/>
    </row>
    <row r="8" spans="1:11" ht="19.5" customHeight="1">
      <c r="A8" s="143"/>
      <c r="B8" s="143"/>
      <c r="C8" s="144" t="s">
        <v>98</v>
      </c>
      <c r="D8" s="145"/>
      <c r="E8" s="146"/>
      <c r="F8" s="74">
        <v>5596138.63</v>
      </c>
      <c r="G8" s="89">
        <v>5006138.63</v>
      </c>
      <c r="H8" s="79">
        <v>590000</v>
      </c>
      <c r="K8" s="147"/>
    </row>
    <row r="9" spans="1:8" ht="19.5" customHeight="1">
      <c r="A9" s="143"/>
      <c r="B9" s="143"/>
      <c r="C9" s="144" t="s">
        <v>100</v>
      </c>
      <c r="D9" s="145"/>
      <c r="E9" s="146"/>
      <c r="F9" s="74">
        <v>5596138.63</v>
      </c>
      <c r="G9" s="89">
        <v>5006138.63</v>
      </c>
      <c r="H9" s="79">
        <v>590000</v>
      </c>
    </row>
    <row r="10" spans="1:8" ht="19.5" customHeight="1">
      <c r="A10" s="143"/>
      <c r="B10" s="143"/>
      <c r="C10" s="144"/>
      <c r="D10" s="145"/>
      <c r="E10" s="146" t="s">
        <v>162</v>
      </c>
      <c r="F10" s="74">
        <v>288000</v>
      </c>
      <c r="G10" s="89">
        <v>288000</v>
      </c>
      <c r="H10" s="79">
        <v>0</v>
      </c>
    </row>
    <row r="11" spans="1:8" ht="19.5" customHeight="1">
      <c r="A11" s="143" t="s">
        <v>102</v>
      </c>
      <c r="B11" s="143" t="s">
        <v>103</v>
      </c>
      <c r="C11" s="144" t="s">
        <v>163</v>
      </c>
      <c r="D11" s="145" t="s">
        <v>137</v>
      </c>
      <c r="E11" s="146" t="s">
        <v>164</v>
      </c>
      <c r="F11" s="74">
        <v>288000</v>
      </c>
      <c r="G11" s="89">
        <v>288000</v>
      </c>
      <c r="H11" s="79">
        <v>0</v>
      </c>
    </row>
    <row r="12" spans="1:8" ht="19.5" customHeight="1">
      <c r="A12" s="143"/>
      <c r="B12" s="143"/>
      <c r="C12" s="144"/>
      <c r="D12" s="145"/>
      <c r="E12" s="146" t="s">
        <v>165</v>
      </c>
      <c r="F12" s="74">
        <v>60423.78</v>
      </c>
      <c r="G12" s="89">
        <v>60423.78</v>
      </c>
      <c r="H12" s="79">
        <v>0</v>
      </c>
    </row>
    <row r="13" spans="1:8" ht="19.5" customHeight="1">
      <c r="A13" s="143" t="s">
        <v>102</v>
      </c>
      <c r="B13" s="143" t="s">
        <v>103</v>
      </c>
      <c r="C13" s="144" t="s">
        <v>163</v>
      </c>
      <c r="D13" s="145" t="s">
        <v>137</v>
      </c>
      <c r="E13" s="146" t="s">
        <v>166</v>
      </c>
      <c r="F13" s="74">
        <v>60423.78</v>
      </c>
      <c r="G13" s="89">
        <v>60423.78</v>
      </c>
      <c r="H13" s="79">
        <v>0</v>
      </c>
    </row>
    <row r="14" spans="1:10" ht="19.5" customHeight="1">
      <c r="A14" s="143"/>
      <c r="B14" s="143"/>
      <c r="C14" s="144"/>
      <c r="D14" s="145"/>
      <c r="E14" s="146" t="s">
        <v>167</v>
      </c>
      <c r="F14" s="74">
        <v>4531.85</v>
      </c>
      <c r="G14" s="89">
        <v>4531.85</v>
      </c>
      <c r="H14" s="79">
        <v>0</v>
      </c>
      <c r="I14" s="1"/>
      <c r="J14" s="1"/>
    </row>
    <row r="15" spans="1:10" ht="19.5" customHeight="1">
      <c r="A15" s="143" t="s">
        <v>115</v>
      </c>
      <c r="B15" s="143" t="s">
        <v>116</v>
      </c>
      <c r="C15" s="144" t="s">
        <v>163</v>
      </c>
      <c r="D15" s="145" t="s">
        <v>137</v>
      </c>
      <c r="E15" s="146" t="s">
        <v>168</v>
      </c>
      <c r="F15" s="74">
        <v>4531.85</v>
      </c>
      <c r="G15" s="89">
        <v>4531.85</v>
      </c>
      <c r="H15" s="79">
        <v>0</v>
      </c>
      <c r="I15" s="1"/>
      <c r="J15" s="1"/>
    </row>
    <row r="16" spans="1:10" ht="19.5" customHeight="1">
      <c r="A16" s="143"/>
      <c r="B16" s="143"/>
      <c r="C16" s="144"/>
      <c r="D16" s="145"/>
      <c r="E16" s="146" t="s">
        <v>169</v>
      </c>
      <c r="F16" s="74">
        <v>1947845</v>
      </c>
      <c r="G16" s="89">
        <v>1947845</v>
      </c>
      <c r="H16" s="79">
        <v>0</v>
      </c>
      <c r="I16" s="1"/>
      <c r="J16" s="1"/>
    </row>
    <row r="17" spans="1:10" ht="19.5" customHeight="1">
      <c r="A17" s="143" t="s">
        <v>102</v>
      </c>
      <c r="B17" s="143" t="s">
        <v>103</v>
      </c>
      <c r="C17" s="144" t="s">
        <v>163</v>
      </c>
      <c r="D17" s="145" t="s">
        <v>137</v>
      </c>
      <c r="E17" s="146" t="s">
        <v>170</v>
      </c>
      <c r="F17" s="74">
        <v>1947845</v>
      </c>
      <c r="G17" s="89">
        <v>1947845</v>
      </c>
      <c r="H17" s="79">
        <v>0</v>
      </c>
      <c r="I17" s="1"/>
      <c r="J17" s="1"/>
    </row>
    <row r="18" spans="1:10" ht="19.5" customHeight="1">
      <c r="A18" s="143"/>
      <c r="B18" s="143"/>
      <c r="C18" s="144"/>
      <c r="D18" s="145"/>
      <c r="E18" s="146" t="s">
        <v>171</v>
      </c>
      <c r="F18" s="74">
        <v>67200</v>
      </c>
      <c r="G18" s="89">
        <v>67200</v>
      </c>
      <c r="H18" s="79">
        <v>0</v>
      </c>
      <c r="I18" s="1"/>
      <c r="J18" s="1"/>
    </row>
    <row r="19" spans="1:10" ht="19.5" customHeight="1">
      <c r="A19" s="143" t="s">
        <v>102</v>
      </c>
      <c r="B19" s="143" t="s">
        <v>103</v>
      </c>
      <c r="C19" s="144" t="s">
        <v>163</v>
      </c>
      <c r="D19" s="145" t="s">
        <v>137</v>
      </c>
      <c r="E19" s="146" t="s">
        <v>172</v>
      </c>
      <c r="F19" s="74">
        <v>67200</v>
      </c>
      <c r="G19" s="89">
        <v>67200</v>
      </c>
      <c r="H19" s="79">
        <v>0</v>
      </c>
      <c r="I19" s="1"/>
      <c r="J19" s="1"/>
    </row>
    <row r="20" spans="1:10" ht="19.5" customHeight="1">
      <c r="A20" s="143"/>
      <c r="B20" s="143"/>
      <c r="C20" s="144"/>
      <c r="D20" s="145"/>
      <c r="E20" s="146" t="s">
        <v>173</v>
      </c>
      <c r="F20" s="74">
        <v>88067.25</v>
      </c>
      <c r="G20" s="89">
        <v>88067.25</v>
      </c>
      <c r="H20" s="79">
        <v>0</v>
      </c>
      <c r="I20" s="1"/>
      <c r="J20" s="1"/>
    </row>
    <row r="21" spans="1:10" ht="19.5" customHeight="1">
      <c r="A21" s="143" t="s">
        <v>115</v>
      </c>
      <c r="B21" s="143" t="s">
        <v>116</v>
      </c>
      <c r="C21" s="144" t="s">
        <v>163</v>
      </c>
      <c r="D21" s="145" t="s">
        <v>137</v>
      </c>
      <c r="E21" s="146" t="s">
        <v>144</v>
      </c>
      <c r="F21" s="74">
        <v>88067.25</v>
      </c>
      <c r="G21" s="89">
        <v>88067.25</v>
      </c>
      <c r="H21" s="79">
        <v>0</v>
      </c>
      <c r="I21" s="1"/>
      <c r="J21" s="1"/>
    </row>
    <row r="22" spans="1:10" ht="19.5" customHeight="1">
      <c r="A22" s="143"/>
      <c r="B22" s="143"/>
      <c r="C22" s="144"/>
      <c r="D22" s="145"/>
      <c r="E22" s="146" t="s">
        <v>174</v>
      </c>
      <c r="F22" s="74">
        <v>96000</v>
      </c>
      <c r="G22" s="89">
        <v>96000</v>
      </c>
      <c r="H22" s="79">
        <v>0</v>
      </c>
      <c r="I22" s="1"/>
      <c r="J22" s="1"/>
    </row>
    <row r="23" spans="1:10" ht="19.5" customHeight="1">
      <c r="A23" s="143" t="s">
        <v>102</v>
      </c>
      <c r="B23" s="143" t="s">
        <v>103</v>
      </c>
      <c r="C23" s="144" t="s">
        <v>163</v>
      </c>
      <c r="D23" s="145" t="s">
        <v>137</v>
      </c>
      <c r="E23" s="146" t="s">
        <v>175</v>
      </c>
      <c r="F23" s="74">
        <v>96000</v>
      </c>
      <c r="G23" s="89">
        <v>96000</v>
      </c>
      <c r="H23" s="79">
        <v>0</v>
      </c>
      <c r="I23" s="1"/>
      <c r="J23" s="1"/>
    </row>
    <row r="24" spans="1:8" ht="19.5" customHeight="1">
      <c r="A24" s="143"/>
      <c r="B24" s="143"/>
      <c r="C24" s="144"/>
      <c r="D24" s="145"/>
      <c r="E24" s="146" t="s">
        <v>176</v>
      </c>
      <c r="F24" s="74">
        <v>1096624</v>
      </c>
      <c r="G24" s="89">
        <v>1096624</v>
      </c>
      <c r="H24" s="79">
        <v>0</v>
      </c>
    </row>
    <row r="25" spans="1:8" ht="19.5" customHeight="1">
      <c r="A25" s="143" t="s">
        <v>102</v>
      </c>
      <c r="B25" s="143" t="s">
        <v>103</v>
      </c>
      <c r="C25" s="144" t="s">
        <v>163</v>
      </c>
      <c r="D25" s="145" t="s">
        <v>137</v>
      </c>
      <c r="E25" s="146" t="s">
        <v>177</v>
      </c>
      <c r="F25" s="74">
        <v>1096624</v>
      </c>
      <c r="G25" s="89">
        <v>1096624</v>
      </c>
      <c r="H25" s="79">
        <v>0</v>
      </c>
    </row>
    <row r="26" spans="1:8" ht="19.5" customHeight="1">
      <c r="A26" s="143"/>
      <c r="B26" s="143"/>
      <c r="C26" s="144"/>
      <c r="D26" s="145"/>
      <c r="E26" s="146" t="s">
        <v>178</v>
      </c>
      <c r="F26" s="74">
        <v>3680.4</v>
      </c>
      <c r="G26" s="89">
        <v>3680.4</v>
      </c>
      <c r="H26" s="79">
        <v>0</v>
      </c>
    </row>
    <row r="27" spans="1:8" ht="19.5" customHeight="1">
      <c r="A27" s="143" t="s">
        <v>102</v>
      </c>
      <c r="B27" s="143" t="s">
        <v>103</v>
      </c>
      <c r="C27" s="144" t="s">
        <v>163</v>
      </c>
      <c r="D27" s="145" t="s">
        <v>137</v>
      </c>
      <c r="E27" s="146" t="s">
        <v>179</v>
      </c>
      <c r="F27" s="74">
        <v>3680.4</v>
      </c>
      <c r="G27" s="89">
        <v>3680.4</v>
      </c>
      <c r="H27" s="79">
        <v>0</v>
      </c>
    </row>
    <row r="28" spans="1:8" ht="19.5" customHeight="1">
      <c r="A28" s="143"/>
      <c r="B28" s="143"/>
      <c r="C28" s="144"/>
      <c r="D28" s="145"/>
      <c r="E28" s="146" t="s">
        <v>180</v>
      </c>
      <c r="F28" s="74">
        <v>10400</v>
      </c>
      <c r="G28" s="89">
        <v>10400</v>
      </c>
      <c r="H28" s="79">
        <v>0</v>
      </c>
    </row>
    <row r="29" spans="1:8" ht="19.5" customHeight="1">
      <c r="A29" s="143" t="s">
        <v>109</v>
      </c>
      <c r="B29" s="143" t="s">
        <v>110</v>
      </c>
      <c r="C29" s="144" t="s">
        <v>163</v>
      </c>
      <c r="D29" s="145" t="s">
        <v>137</v>
      </c>
      <c r="E29" s="146" t="s">
        <v>181</v>
      </c>
      <c r="F29" s="74">
        <v>10400</v>
      </c>
      <c r="G29" s="89">
        <v>10400</v>
      </c>
      <c r="H29" s="79">
        <v>0</v>
      </c>
    </row>
    <row r="30" spans="1:8" ht="19.5" customHeight="1">
      <c r="A30" s="143"/>
      <c r="B30" s="143"/>
      <c r="C30" s="144"/>
      <c r="D30" s="145"/>
      <c r="E30" s="146" t="s">
        <v>182</v>
      </c>
      <c r="F30" s="74">
        <v>15360</v>
      </c>
      <c r="G30" s="89">
        <v>15360</v>
      </c>
      <c r="H30" s="79">
        <v>0</v>
      </c>
    </row>
    <row r="31" spans="1:8" ht="19.5" customHeight="1">
      <c r="A31" s="143" t="s">
        <v>109</v>
      </c>
      <c r="B31" s="143" t="s">
        <v>110</v>
      </c>
      <c r="C31" s="144" t="s">
        <v>163</v>
      </c>
      <c r="D31" s="145" t="s">
        <v>137</v>
      </c>
      <c r="E31" s="146" t="s">
        <v>183</v>
      </c>
      <c r="F31" s="74">
        <v>15360</v>
      </c>
      <c r="G31" s="89">
        <v>15360</v>
      </c>
      <c r="H31" s="79">
        <v>0</v>
      </c>
    </row>
    <row r="32" spans="1:8" ht="19.5" customHeight="1">
      <c r="A32" s="143"/>
      <c r="B32" s="143"/>
      <c r="C32" s="144"/>
      <c r="D32" s="145"/>
      <c r="E32" s="146" t="s">
        <v>184</v>
      </c>
      <c r="F32" s="74">
        <v>48000</v>
      </c>
      <c r="G32" s="89">
        <v>48000</v>
      </c>
      <c r="H32" s="79">
        <v>0</v>
      </c>
    </row>
    <row r="33" spans="1:8" ht="19.5" customHeight="1">
      <c r="A33" s="143" t="s">
        <v>109</v>
      </c>
      <c r="B33" s="143" t="s">
        <v>110</v>
      </c>
      <c r="C33" s="144" t="s">
        <v>163</v>
      </c>
      <c r="D33" s="145" t="s">
        <v>137</v>
      </c>
      <c r="E33" s="146" t="s">
        <v>185</v>
      </c>
      <c r="F33" s="74">
        <v>48000</v>
      </c>
      <c r="G33" s="89">
        <v>48000</v>
      </c>
      <c r="H33" s="79">
        <v>0</v>
      </c>
    </row>
    <row r="34" spans="1:8" ht="19.5" customHeight="1">
      <c r="A34" s="143"/>
      <c r="B34" s="143"/>
      <c r="C34" s="144"/>
      <c r="D34" s="145"/>
      <c r="E34" s="146" t="s">
        <v>186</v>
      </c>
      <c r="F34" s="74">
        <v>25515.65</v>
      </c>
      <c r="G34" s="89">
        <v>25515.65</v>
      </c>
      <c r="H34" s="79">
        <v>0</v>
      </c>
    </row>
    <row r="35" spans="1:8" ht="19.5" customHeight="1">
      <c r="A35" s="143" t="s">
        <v>115</v>
      </c>
      <c r="B35" s="143" t="s">
        <v>116</v>
      </c>
      <c r="C35" s="144" t="s">
        <v>163</v>
      </c>
      <c r="D35" s="145" t="s">
        <v>137</v>
      </c>
      <c r="E35" s="146" t="s">
        <v>187</v>
      </c>
      <c r="F35" s="74">
        <v>25515.65</v>
      </c>
      <c r="G35" s="89">
        <v>25515.65</v>
      </c>
      <c r="H35" s="79">
        <v>0</v>
      </c>
    </row>
    <row r="36" spans="1:8" ht="19.5" customHeight="1">
      <c r="A36" s="143"/>
      <c r="B36" s="143"/>
      <c r="C36" s="144"/>
      <c r="D36" s="145"/>
      <c r="E36" s="146" t="s">
        <v>188</v>
      </c>
      <c r="F36" s="74">
        <v>10920</v>
      </c>
      <c r="G36" s="89">
        <v>10920</v>
      </c>
      <c r="H36" s="79">
        <v>0</v>
      </c>
    </row>
    <row r="37" spans="1:8" ht="19.5" customHeight="1">
      <c r="A37" s="143" t="s">
        <v>102</v>
      </c>
      <c r="B37" s="143" t="s">
        <v>103</v>
      </c>
      <c r="C37" s="144" t="s">
        <v>163</v>
      </c>
      <c r="D37" s="145" t="s">
        <v>137</v>
      </c>
      <c r="E37" s="146" t="s">
        <v>189</v>
      </c>
      <c r="F37" s="74">
        <v>10920</v>
      </c>
      <c r="G37" s="89">
        <v>10920</v>
      </c>
      <c r="H37" s="79">
        <v>0</v>
      </c>
    </row>
    <row r="38" spans="1:8" ht="19.5" customHeight="1">
      <c r="A38" s="143"/>
      <c r="B38" s="143"/>
      <c r="C38" s="144"/>
      <c r="D38" s="145"/>
      <c r="E38" s="146" t="s">
        <v>190</v>
      </c>
      <c r="F38" s="74">
        <v>435054.88</v>
      </c>
      <c r="G38" s="89">
        <v>435054.88</v>
      </c>
      <c r="H38" s="79">
        <v>0</v>
      </c>
    </row>
    <row r="39" spans="1:8" ht="19.5" customHeight="1">
      <c r="A39" s="143" t="s">
        <v>109</v>
      </c>
      <c r="B39" s="143" t="s">
        <v>110</v>
      </c>
      <c r="C39" s="144" t="s">
        <v>163</v>
      </c>
      <c r="D39" s="145" t="s">
        <v>137</v>
      </c>
      <c r="E39" s="146" t="s">
        <v>191</v>
      </c>
      <c r="F39" s="74">
        <v>435054.88</v>
      </c>
      <c r="G39" s="89">
        <v>435054.88</v>
      </c>
      <c r="H39" s="79">
        <v>0</v>
      </c>
    </row>
    <row r="40" spans="1:8" ht="19.5" customHeight="1">
      <c r="A40" s="143"/>
      <c r="B40" s="143"/>
      <c r="C40" s="144"/>
      <c r="D40" s="145"/>
      <c r="E40" s="146" t="s">
        <v>192</v>
      </c>
      <c r="F40" s="74">
        <v>590000</v>
      </c>
      <c r="G40" s="89">
        <v>0</v>
      </c>
      <c r="H40" s="79">
        <v>590000</v>
      </c>
    </row>
    <row r="41" spans="1:8" ht="19.5" customHeight="1">
      <c r="A41" s="143" t="s">
        <v>102</v>
      </c>
      <c r="B41" s="143" t="s">
        <v>103</v>
      </c>
      <c r="C41" s="144" t="s">
        <v>163</v>
      </c>
      <c r="D41" s="145" t="s">
        <v>137</v>
      </c>
      <c r="E41" s="146" t="s">
        <v>193</v>
      </c>
      <c r="F41" s="74">
        <v>590000</v>
      </c>
      <c r="G41" s="89">
        <v>0</v>
      </c>
      <c r="H41" s="79">
        <v>590000</v>
      </c>
    </row>
    <row r="42" spans="1:8" ht="19.5" customHeight="1">
      <c r="A42" s="143"/>
      <c r="B42" s="143"/>
      <c r="C42" s="144"/>
      <c r="D42" s="145"/>
      <c r="E42" s="146" t="s">
        <v>194</v>
      </c>
      <c r="F42" s="74">
        <v>218617.22</v>
      </c>
      <c r="G42" s="89">
        <v>218617.22</v>
      </c>
      <c r="H42" s="79">
        <v>0</v>
      </c>
    </row>
    <row r="43" spans="1:8" ht="19.5" customHeight="1">
      <c r="A43" s="143" t="s">
        <v>115</v>
      </c>
      <c r="B43" s="143" t="s">
        <v>116</v>
      </c>
      <c r="C43" s="144" t="s">
        <v>163</v>
      </c>
      <c r="D43" s="145" t="s">
        <v>137</v>
      </c>
      <c r="E43" s="146" t="s">
        <v>195</v>
      </c>
      <c r="F43" s="74">
        <v>218617.22</v>
      </c>
      <c r="G43" s="89">
        <v>218617.22</v>
      </c>
      <c r="H43" s="79">
        <v>0</v>
      </c>
    </row>
    <row r="44" spans="1:8" ht="19.5" customHeight="1">
      <c r="A44" s="143"/>
      <c r="B44" s="143"/>
      <c r="C44" s="144"/>
      <c r="D44" s="145"/>
      <c r="E44" s="146" t="s">
        <v>196</v>
      </c>
      <c r="F44" s="74">
        <v>46080</v>
      </c>
      <c r="G44" s="89">
        <v>46080</v>
      </c>
      <c r="H44" s="79">
        <v>0</v>
      </c>
    </row>
    <row r="45" spans="1:8" ht="19.5" customHeight="1">
      <c r="A45" s="143" t="s">
        <v>102</v>
      </c>
      <c r="B45" s="143" t="s">
        <v>103</v>
      </c>
      <c r="C45" s="144" t="s">
        <v>163</v>
      </c>
      <c r="D45" s="145" t="s">
        <v>137</v>
      </c>
      <c r="E45" s="146" t="s">
        <v>197</v>
      </c>
      <c r="F45" s="74">
        <v>46080</v>
      </c>
      <c r="G45" s="89">
        <v>46080</v>
      </c>
      <c r="H45" s="79">
        <v>0</v>
      </c>
    </row>
    <row r="46" spans="1:8" ht="19.5" customHeight="1">
      <c r="A46" s="143"/>
      <c r="B46" s="143"/>
      <c r="C46" s="144"/>
      <c r="D46" s="145"/>
      <c r="E46" s="146" t="s">
        <v>198</v>
      </c>
      <c r="F46" s="74">
        <v>217527.44</v>
      </c>
      <c r="G46" s="89">
        <v>217527.44</v>
      </c>
      <c r="H46" s="79">
        <v>0</v>
      </c>
    </row>
    <row r="47" spans="1:8" ht="19.5" customHeight="1">
      <c r="A47" s="143" t="s">
        <v>109</v>
      </c>
      <c r="B47" s="143" t="s">
        <v>110</v>
      </c>
      <c r="C47" s="144" t="s">
        <v>163</v>
      </c>
      <c r="D47" s="145" t="s">
        <v>137</v>
      </c>
      <c r="E47" s="146" t="s">
        <v>199</v>
      </c>
      <c r="F47" s="74">
        <v>217527.44</v>
      </c>
      <c r="G47" s="89">
        <v>217527.44</v>
      </c>
      <c r="H47" s="79">
        <v>0</v>
      </c>
    </row>
    <row r="48" spans="1:8" ht="19.5" customHeight="1">
      <c r="A48" s="143"/>
      <c r="B48" s="143"/>
      <c r="C48" s="144"/>
      <c r="D48" s="145"/>
      <c r="E48" s="146" t="s">
        <v>200</v>
      </c>
      <c r="F48" s="74">
        <v>326291.16</v>
      </c>
      <c r="G48" s="89">
        <v>326291.16</v>
      </c>
      <c r="H48" s="79">
        <v>0</v>
      </c>
    </row>
    <row r="49" spans="1:8" ht="19.5" customHeight="1">
      <c r="A49" s="143" t="s">
        <v>119</v>
      </c>
      <c r="B49" s="143" t="s">
        <v>107</v>
      </c>
      <c r="C49" s="144" t="s">
        <v>163</v>
      </c>
      <c r="D49" s="145" t="s">
        <v>137</v>
      </c>
      <c r="E49" s="146" t="s">
        <v>201</v>
      </c>
      <c r="F49" s="74">
        <v>326291.16</v>
      </c>
      <c r="G49" s="89">
        <v>326291.16</v>
      </c>
      <c r="H49" s="79">
        <v>0</v>
      </c>
    </row>
  </sheetData>
  <sheetProtection/>
  <mergeCells count="6">
    <mergeCell ref="C4:C5"/>
    <mergeCell ref="D4:D5"/>
    <mergeCell ref="E4:E5"/>
    <mergeCell ref="F4:F5"/>
    <mergeCell ref="G4:G5"/>
    <mergeCell ref="H4:H5"/>
  </mergeCells>
  <printOptions horizontalCentered="1"/>
  <pageMargins left="0.7480314866764337" right="0.7480314866764337" top="0.9842519685039369" bottom="0.9842519685039369" header="0.5118110048489307" footer="0.5118110048489307"/>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A20" sqref="A20:IV20"/>
    </sheetView>
  </sheetViews>
  <sheetFormatPr defaultColWidth="9.16015625" defaultRowHeight="11.25"/>
  <cols>
    <col min="1" max="1" width="9.16015625" style="0" customWidth="1"/>
    <col min="2" max="5" width="34.16015625" style="0" customWidth="1"/>
    <col min="6" max="6" width="51" style="0" customWidth="1"/>
    <col min="7" max="9" width="18.16015625" style="0" customWidth="1"/>
    <col min="10" max="12" width="6" style="0" customWidth="1"/>
  </cols>
  <sheetData>
    <row r="1" spans="1:5" ht="11.25">
      <c r="A1" s="121"/>
      <c r="B1" s="121"/>
      <c r="C1" s="121"/>
      <c r="D1" s="121"/>
      <c r="E1" s="122"/>
    </row>
    <row r="2" spans="1:5" s="120" customFormat="1" ht="19.5">
      <c r="A2" s="123" t="s">
        <v>202</v>
      </c>
      <c r="B2" s="123"/>
      <c r="C2" s="123"/>
      <c r="D2" s="123"/>
      <c r="E2" s="123"/>
    </row>
    <row r="3" spans="1:5" ht="11.25">
      <c r="A3" s="121"/>
      <c r="B3" s="121"/>
      <c r="C3" s="121"/>
      <c r="D3" s="121"/>
      <c r="E3" s="122" t="s">
        <v>9</v>
      </c>
    </row>
    <row r="4" spans="1:5" ht="11.25">
      <c r="A4" s="124" t="s">
        <v>203</v>
      </c>
      <c r="B4" s="124" t="s">
        <v>204</v>
      </c>
      <c r="C4" s="124" t="s">
        <v>125</v>
      </c>
      <c r="D4" s="124"/>
      <c r="E4" s="124"/>
    </row>
    <row r="5" spans="1:5" ht="11.25">
      <c r="A5" s="124"/>
      <c r="B5" s="124"/>
      <c r="C5" s="124" t="s">
        <v>88</v>
      </c>
      <c r="D5" s="124" t="s">
        <v>205</v>
      </c>
      <c r="E5" s="124" t="s">
        <v>206</v>
      </c>
    </row>
    <row r="6" spans="1:5" ht="11.25">
      <c r="A6" s="124"/>
      <c r="B6" s="124"/>
      <c r="C6" s="124"/>
      <c r="D6" s="124"/>
      <c r="E6" s="124"/>
    </row>
    <row r="7" spans="1:5" ht="11.25">
      <c r="A7" s="124" t="s">
        <v>97</v>
      </c>
      <c r="B7" s="124" t="s">
        <v>97</v>
      </c>
      <c r="C7" s="124">
        <v>1</v>
      </c>
      <c r="D7" s="124">
        <v>2</v>
      </c>
      <c r="E7" s="124">
        <v>3</v>
      </c>
    </row>
    <row r="8" spans="1:5" ht="21" customHeight="1">
      <c r="A8" s="125" t="s">
        <v>207</v>
      </c>
      <c r="B8" s="126" t="s">
        <v>137</v>
      </c>
      <c r="C8" s="127">
        <f>C9+C20+C35</f>
        <v>5006138.63</v>
      </c>
      <c r="D8" s="127">
        <f>D9+D20+D35</f>
        <v>4473194.85</v>
      </c>
      <c r="E8" s="127">
        <f>E9+E20+E35</f>
        <v>532943.78</v>
      </c>
    </row>
    <row r="9" spans="1:5" ht="21" customHeight="1">
      <c r="A9" s="128" t="s">
        <v>208</v>
      </c>
      <c r="B9" s="128" t="s">
        <v>127</v>
      </c>
      <c r="C9" s="127">
        <f>SUM(C10:C19)</f>
        <v>4363754.85</v>
      </c>
      <c r="D9" s="127">
        <f>SUM(D10:D19)</f>
        <v>4363754.85</v>
      </c>
      <c r="E9" s="127">
        <f>SUM(E10:E19)</f>
        <v>0</v>
      </c>
    </row>
    <row r="10" spans="1:5" ht="18" customHeight="1">
      <c r="A10" s="126" t="s">
        <v>209</v>
      </c>
      <c r="B10" s="126" t="s">
        <v>210</v>
      </c>
      <c r="C10" s="127">
        <f aca="true" t="shared" si="0" ref="C10:C19">SUM(D10:E10)</f>
        <v>1076172</v>
      </c>
      <c r="D10" s="127">
        <v>1076172</v>
      </c>
      <c r="E10" s="129"/>
    </row>
    <row r="11" spans="1:5" ht="21" customHeight="1">
      <c r="A11" s="126" t="s">
        <v>211</v>
      </c>
      <c r="B11" s="126" t="s">
        <v>212</v>
      </c>
      <c r="C11" s="127">
        <f t="shared" si="0"/>
        <v>231708</v>
      </c>
      <c r="D11" s="127">
        <v>231708</v>
      </c>
      <c r="E11" s="127"/>
    </row>
    <row r="12" spans="1:5" ht="19.5" customHeight="1">
      <c r="A12" s="126" t="s">
        <v>213</v>
      </c>
      <c r="B12" s="126" t="s">
        <v>214</v>
      </c>
      <c r="C12" s="127">
        <f t="shared" si="0"/>
        <v>643645.4</v>
      </c>
      <c r="D12" s="127">
        <v>643645.4</v>
      </c>
      <c r="E12" s="129"/>
    </row>
    <row r="13" spans="1:5" ht="19.5" customHeight="1">
      <c r="A13" s="126" t="s">
        <v>215</v>
      </c>
      <c r="B13" s="126" t="s">
        <v>176</v>
      </c>
      <c r="C13" s="127">
        <f t="shared" si="0"/>
        <v>1096624</v>
      </c>
      <c r="D13" s="127">
        <v>1096624</v>
      </c>
      <c r="E13" s="127"/>
    </row>
    <row r="14" spans="1:5" ht="18" customHeight="1">
      <c r="A14" s="126" t="s">
        <v>216</v>
      </c>
      <c r="B14" s="126" t="s">
        <v>217</v>
      </c>
      <c r="C14" s="127">
        <f t="shared" si="0"/>
        <v>435054.88</v>
      </c>
      <c r="D14" s="127">
        <v>435054.88</v>
      </c>
      <c r="E14" s="127"/>
    </row>
    <row r="15" spans="1:5" ht="21" customHeight="1">
      <c r="A15" s="126" t="s">
        <v>218</v>
      </c>
      <c r="B15" s="126" t="s">
        <v>219</v>
      </c>
      <c r="C15" s="127">
        <f t="shared" si="0"/>
        <v>217527.44</v>
      </c>
      <c r="D15" s="127">
        <v>217527.44</v>
      </c>
      <c r="E15" s="127"/>
    </row>
    <row r="16" spans="1:5" ht="11.25">
      <c r="A16" s="126" t="s">
        <v>220</v>
      </c>
      <c r="B16" s="126" t="s">
        <v>221</v>
      </c>
      <c r="C16" s="127">
        <f t="shared" si="0"/>
        <v>218617.22</v>
      </c>
      <c r="D16" s="127">
        <v>218617.22</v>
      </c>
      <c r="E16" s="127"/>
    </row>
    <row r="17" spans="1:5" ht="13.5">
      <c r="A17" s="126" t="s">
        <v>222</v>
      </c>
      <c r="B17" s="126" t="s">
        <v>223</v>
      </c>
      <c r="C17" s="127">
        <f t="shared" si="0"/>
        <v>88067.25</v>
      </c>
      <c r="D17" s="127">
        <v>88067.25</v>
      </c>
      <c r="E17" s="129"/>
    </row>
    <row r="18" spans="1:5" ht="13.5">
      <c r="A18" s="126" t="s">
        <v>224</v>
      </c>
      <c r="B18" s="126" t="s">
        <v>225</v>
      </c>
      <c r="C18" s="127">
        <f t="shared" si="0"/>
        <v>30047.5</v>
      </c>
      <c r="D18" s="127">
        <v>30047.5</v>
      </c>
      <c r="E18" s="129"/>
    </row>
    <row r="19" spans="1:5" ht="11.25">
      <c r="A19" s="126" t="s">
        <v>226</v>
      </c>
      <c r="B19" s="126" t="s">
        <v>227</v>
      </c>
      <c r="C19" s="127">
        <f t="shared" si="0"/>
        <v>326291.16</v>
      </c>
      <c r="D19" s="127">
        <v>326291.16</v>
      </c>
      <c r="E19" s="127"/>
    </row>
    <row r="20" spans="1:5" ht="11.25">
      <c r="A20" s="128" t="s">
        <v>228</v>
      </c>
      <c r="B20" s="128" t="s">
        <v>128</v>
      </c>
      <c r="C20" s="127">
        <f>SUM(C21:C34)</f>
        <v>579023.78</v>
      </c>
      <c r="D20" s="127">
        <f>SUM(D21:D34)</f>
        <v>46080</v>
      </c>
      <c r="E20" s="127">
        <f>SUM(E21:E34)</f>
        <v>532943.78</v>
      </c>
    </row>
    <row r="21" spans="1:5" ht="11.25">
      <c r="A21" s="126" t="s">
        <v>229</v>
      </c>
      <c r="B21" s="126" t="s">
        <v>230</v>
      </c>
      <c r="C21" s="127">
        <f aca="true" t="shared" si="1" ref="C21:C34">SUM(D21:E21)</f>
        <v>85872</v>
      </c>
      <c r="D21" s="127"/>
      <c r="E21" s="127">
        <v>85872</v>
      </c>
    </row>
    <row r="22" spans="1:5" ht="11.25">
      <c r="A22" s="126" t="s">
        <v>231</v>
      </c>
      <c r="B22" s="126" t="s">
        <v>232</v>
      </c>
      <c r="C22" s="127">
        <f t="shared" si="1"/>
        <v>7200</v>
      </c>
      <c r="D22" s="127"/>
      <c r="E22" s="127">
        <v>7200</v>
      </c>
    </row>
    <row r="23" spans="1:5" ht="11.25">
      <c r="A23" s="126" t="s">
        <v>233</v>
      </c>
      <c r="B23" s="126" t="s">
        <v>234</v>
      </c>
      <c r="C23" s="127">
        <f t="shared" si="1"/>
        <v>6000</v>
      </c>
      <c r="D23" s="127"/>
      <c r="E23" s="127">
        <v>6000</v>
      </c>
    </row>
    <row r="24" spans="1:5" ht="11.25">
      <c r="A24" s="126" t="s">
        <v>235</v>
      </c>
      <c r="B24" s="126" t="s">
        <v>236</v>
      </c>
      <c r="C24" s="127">
        <f t="shared" si="1"/>
        <v>26400</v>
      </c>
      <c r="D24" s="127"/>
      <c r="E24" s="127">
        <v>26400</v>
      </c>
    </row>
    <row r="25" spans="1:5" ht="11.25">
      <c r="A25" s="126" t="s">
        <v>237</v>
      </c>
      <c r="B25" s="126" t="s">
        <v>238</v>
      </c>
      <c r="C25" s="127">
        <f t="shared" si="1"/>
        <v>27720</v>
      </c>
      <c r="D25" s="127">
        <v>0</v>
      </c>
      <c r="E25" s="127">
        <v>27720</v>
      </c>
    </row>
    <row r="26" spans="1:5" ht="11.25">
      <c r="A26" s="126" t="s">
        <v>239</v>
      </c>
      <c r="B26" s="126" t="s">
        <v>240</v>
      </c>
      <c r="C26" s="127">
        <f t="shared" si="1"/>
        <v>4800</v>
      </c>
      <c r="D26" s="127"/>
      <c r="E26" s="127">
        <v>4800</v>
      </c>
    </row>
    <row r="27" spans="1:5" ht="11.25">
      <c r="A27" s="126" t="s">
        <v>241</v>
      </c>
      <c r="B27" s="126" t="s">
        <v>242</v>
      </c>
      <c r="C27" s="127">
        <f t="shared" si="1"/>
        <v>88800</v>
      </c>
      <c r="D27" s="127"/>
      <c r="E27" s="127">
        <v>88800</v>
      </c>
    </row>
    <row r="28" spans="1:5" ht="11.25">
      <c r="A28" s="126" t="s">
        <v>243</v>
      </c>
      <c r="B28" s="126" t="s">
        <v>244</v>
      </c>
      <c r="C28" s="127">
        <f t="shared" si="1"/>
        <v>14400</v>
      </c>
      <c r="D28" s="127"/>
      <c r="E28" s="127">
        <v>14400</v>
      </c>
    </row>
    <row r="29" spans="1:5" ht="11.25">
      <c r="A29" s="126" t="s">
        <v>245</v>
      </c>
      <c r="B29" s="126" t="s">
        <v>246</v>
      </c>
      <c r="C29" s="127">
        <f t="shared" si="1"/>
        <v>0</v>
      </c>
      <c r="D29" s="127"/>
      <c r="E29" s="127">
        <v>0</v>
      </c>
    </row>
    <row r="30" spans="1:5" ht="11.25">
      <c r="A30" s="126" t="s">
        <v>247</v>
      </c>
      <c r="B30" s="126" t="s">
        <v>248</v>
      </c>
      <c r="C30" s="127">
        <f t="shared" si="1"/>
        <v>5520</v>
      </c>
      <c r="D30" s="127"/>
      <c r="E30" s="127">
        <v>5520</v>
      </c>
    </row>
    <row r="31" spans="1:5" ht="11.25">
      <c r="A31" s="126" t="s">
        <v>249</v>
      </c>
      <c r="B31" s="126" t="s">
        <v>250</v>
      </c>
      <c r="C31" s="127">
        <f t="shared" si="1"/>
        <v>8208</v>
      </c>
      <c r="D31" s="127"/>
      <c r="E31" s="127">
        <v>8208</v>
      </c>
    </row>
    <row r="32" spans="1:5" ht="11.25">
      <c r="A32" s="126" t="s">
        <v>251</v>
      </c>
      <c r="B32" s="126" t="s">
        <v>165</v>
      </c>
      <c r="C32" s="127">
        <f t="shared" si="1"/>
        <v>60423.78</v>
      </c>
      <c r="D32" s="127"/>
      <c r="E32" s="127">
        <v>60423.78</v>
      </c>
    </row>
    <row r="33" spans="1:5" ht="11.25">
      <c r="A33" s="126" t="s">
        <v>252</v>
      </c>
      <c r="B33" s="126" t="s">
        <v>253</v>
      </c>
      <c r="C33" s="127">
        <f t="shared" si="1"/>
        <v>67200</v>
      </c>
      <c r="D33" s="127"/>
      <c r="E33" s="127">
        <v>67200</v>
      </c>
    </row>
    <row r="34" spans="1:5" s="1" customFormat="1" ht="11.25">
      <c r="A34" s="130" t="s">
        <v>254</v>
      </c>
      <c r="B34" s="130" t="s">
        <v>255</v>
      </c>
      <c r="C34" s="131">
        <f t="shared" si="1"/>
        <v>176480</v>
      </c>
      <c r="D34" s="131">
        <v>46080</v>
      </c>
      <c r="E34" s="131">
        <v>130400</v>
      </c>
    </row>
    <row r="35" spans="1:5" ht="11.25">
      <c r="A35" s="128" t="s">
        <v>256</v>
      </c>
      <c r="B35" s="128" t="s">
        <v>129</v>
      </c>
      <c r="C35" s="127">
        <f>SUM(C36:C38)</f>
        <v>63360</v>
      </c>
      <c r="D35" s="127">
        <f>SUM(D36:D38)</f>
        <v>63360</v>
      </c>
      <c r="E35" s="127">
        <f>SUM(E36:E38)</f>
        <v>0</v>
      </c>
    </row>
    <row r="36" spans="1:5" ht="11.25">
      <c r="A36" s="126" t="s">
        <v>257</v>
      </c>
      <c r="B36" s="126" t="s">
        <v>258</v>
      </c>
      <c r="C36" s="127">
        <f aca="true" t="shared" si="2" ref="C36:C38">SUM(D36:E36)</f>
        <v>0</v>
      </c>
      <c r="D36" s="127"/>
      <c r="E36" s="127"/>
    </row>
    <row r="37" spans="1:5" ht="11.25">
      <c r="A37" s="126" t="s">
        <v>259</v>
      </c>
      <c r="B37" s="126" t="s">
        <v>260</v>
      </c>
      <c r="C37" s="127">
        <f t="shared" si="2"/>
        <v>63360</v>
      </c>
      <c r="D37" s="127">
        <v>63360</v>
      </c>
      <c r="E37" s="127"/>
    </row>
    <row r="38" spans="1:5" ht="11.25">
      <c r="A38" s="126" t="s">
        <v>261</v>
      </c>
      <c r="B38" s="126" t="s">
        <v>262</v>
      </c>
      <c r="C38" s="127">
        <f t="shared" si="2"/>
        <v>0</v>
      </c>
      <c r="D38" s="127"/>
      <c r="E38" s="127"/>
    </row>
  </sheetData>
  <sheetProtection/>
  <mergeCells count="7">
    <mergeCell ref="A2:E2"/>
    <mergeCell ref="C4:E4"/>
    <mergeCell ref="A4:A6"/>
    <mergeCell ref="B4:B6"/>
    <mergeCell ref="C5:C6"/>
    <mergeCell ref="D5:D6"/>
    <mergeCell ref="E5:E6"/>
  </mergeCells>
  <printOptions horizontalCentered="1"/>
  <pageMargins left="0.7480314866764337" right="0.7480314866764337" top="0.9842519685039369" bottom="0.9842519685039369" header="0.5118110048489307" footer="0.5118110048489307"/>
  <pageSetup fitToHeight="1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9"/>
      <c r="B1" s="99"/>
      <c r="C1" s="99"/>
      <c r="D1" s="100"/>
      <c r="E1" s="101"/>
      <c r="F1" s="101"/>
      <c r="G1" s="101"/>
      <c r="H1" s="101"/>
      <c r="I1" s="101"/>
      <c r="J1" s="101"/>
      <c r="K1" s="101"/>
      <c r="L1" s="101"/>
      <c r="M1" s="101"/>
      <c r="N1" s="101"/>
      <c r="O1" s="101"/>
      <c r="P1" s="101"/>
      <c r="Q1" s="101"/>
      <c r="R1" s="99"/>
      <c r="S1" s="99"/>
      <c r="T1" s="115" t="s">
        <v>263</v>
      </c>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row>
    <row r="2" spans="1:245" ht="19.5" customHeight="1">
      <c r="A2" s="102" t="s">
        <v>264</v>
      </c>
      <c r="B2" s="103"/>
      <c r="C2" s="103"/>
      <c r="D2" s="103"/>
      <c r="E2" s="103"/>
      <c r="F2" s="103"/>
      <c r="G2" s="103"/>
      <c r="H2" s="103"/>
      <c r="I2" s="103"/>
      <c r="J2" s="103"/>
      <c r="K2" s="103"/>
      <c r="L2" s="103"/>
      <c r="M2" s="103"/>
      <c r="N2" s="103"/>
      <c r="O2" s="103"/>
      <c r="P2" s="103"/>
      <c r="Q2" s="103"/>
      <c r="R2" s="103"/>
      <c r="S2" s="103"/>
      <c r="T2" s="103"/>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row>
    <row r="3" spans="1:245" ht="18" customHeight="1">
      <c r="A3" s="104"/>
      <c r="B3" s="104"/>
      <c r="C3" s="104"/>
      <c r="D3" s="105"/>
      <c r="E3" s="106"/>
      <c r="F3" s="106"/>
      <c r="G3" s="106"/>
      <c r="H3" s="106"/>
      <c r="I3" s="106"/>
      <c r="J3" s="106"/>
      <c r="K3" s="106"/>
      <c r="L3" s="106"/>
      <c r="M3" s="106"/>
      <c r="N3" s="106"/>
      <c r="O3" s="106"/>
      <c r="P3" s="106"/>
      <c r="Q3" s="106"/>
      <c r="R3" s="99"/>
      <c r="S3" s="99"/>
      <c r="T3" s="116" t="s">
        <v>9</v>
      </c>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row>
    <row r="4" spans="1:245" ht="18" customHeight="1">
      <c r="A4" s="54" t="s">
        <v>75</v>
      </c>
      <c r="B4" s="54"/>
      <c r="C4" s="76"/>
      <c r="D4" s="61" t="s">
        <v>76</v>
      </c>
      <c r="E4" s="57" t="s">
        <v>265</v>
      </c>
      <c r="F4" s="59" t="s">
        <v>266</v>
      </c>
      <c r="G4" s="76"/>
      <c r="H4" s="76"/>
      <c r="I4" s="76"/>
      <c r="J4" s="76"/>
      <c r="K4" s="76"/>
      <c r="L4" s="76"/>
      <c r="M4" s="76"/>
      <c r="N4" s="76"/>
      <c r="O4" s="76"/>
      <c r="P4" s="76"/>
      <c r="Q4" s="76"/>
      <c r="R4" s="76"/>
      <c r="S4" s="76"/>
      <c r="T4" s="76"/>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row>
    <row r="5" spans="1:245" ht="15.75" customHeight="1">
      <c r="A5" s="60" t="s">
        <v>79</v>
      </c>
      <c r="B5" s="60" t="s">
        <v>80</v>
      </c>
      <c r="C5" s="61" t="s">
        <v>81</v>
      </c>
      <c r="D5" s="107"/>
      <c r="E5" s="57"/>
      <c r="F5" s="61" t="s">
        <v>88</v>
      </c>
      <c r="G5" s="108" t="s">
        <v>125</v>
      </c>
      <c r="H5" s="109"/>
      <c r="I5" s="109"/>
      <c r="J5" s="109"/>
      <c r="K5" s="113" t="s">
        <v>126</v>
      </c>
      <c r="L5" s="113"/>
      <c r="M5" s="113"/>
      <c r="N5" s="113"/>
      <c r="O5" s="113"/>
      <c r="P5" s="113"/>
      <c r="Q5" s="113"/>
      <c r="R5" s="113"/>
      <c r="S5" s="113"/>
      <c r="T5" s="113"/>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row>
    <row r="6" spans="1:245" ht="43.5" customHeight="1">
      <c r="A6" s="63"/>
      <c r="B6" s="63"/>
      <c r="C6" s="66"/>
      <c r="D6" s="110"/>
      <c r="E6" s="65"/>
      <c r="F6" s="66"/>
      <c r="G6" s="58" t="s">
        <v>91</v>
      </c>
      <c r="H6" s="111" t="s">
        <v>127</v>
      </c>
      <c r="I6" s="111" t="s">
        <v>128</v>
      </c>
      <c r="J6" s="111" t="s">
        <v>129</v>
      </c>
      <c r="K6" s="69" t="s">
        <v>91</v>
      </c>
      <c r="L6" s="69" t="s">
        <v>127</v>
      </c>
      <c r="M6" s="69" t="s">
        <v>128</v>
      </c>
      <c r="N6" s="69" t="s">
        <v>129</v>
      </c>
      <c r="O6" s="114" t="s">
        <v>154</v>
      </c>
      <c r="P6" s="114" t="s">
        <v>155</v>
      </c>
      <c r="Q6" s="114" t="s">
        <v>156</v>
      </c>
      <c r="R6" s="114" t="s">
        <v>157</v>
      </c>
      <c r="S6" s="65" t="s">
        <v>158</v>
      </c>
      <c r="T6" s="65" t="s">
        <v>136</v>
      </c>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row>
    <row r="7" spans="1:245" ht="19.5" customHeight="1">
      <c r="A7" s="63" t="s">
        <v>97</v>
      </c>
      <c r="B7" s="63" t="s">
        <v>97</v>
      </c>
      <c r="C7" s="63" t="s">
        <v>97</v>
      </c>
      <c r="D7" s="63" t="s">
        <v>97</v>
      </c>
      <c r="E7" s="63" t="s">
        <v>97</v>
      </c>
      <c r="F7" s="63">
        <v>1</v>
      </c>
      <c r="G7" s="63">
        <f aca="true" t="shared" si="0" ref="G7:T7">F7+1</f>
        <v>2</v>
      </c>
      <c r="H7" s="63">
        <f t="shared" si="0"/>
        <v>3</v>
      </c>
      <c r="I7" s="63">
        <f t="shared" si="0"/>
        <v>4</v>
      </c>
      <c r="J7" s="63">
        <f t="shared" si="0"/>
        <v>5</v>
      </c>
      <c r="K7" s="63">
        <f t="shared" si="0"/>
        <v>6</v>
      </c>
      <c r="L7" s="63">
        <f t="shared" si="0"/>
        <v>7</v>
      </c>
      <c r="M7" s="63">
        <f t="shared" si="0"/>
        <v>8</v>
      </c>
      <c r="N7" s="63">
        <f t="shared" si="0"/>
        <v>9</v>
      </c>
      <c r="O7" s="63">
        <f t="shared" si="0"/>
        <v>10</v>
      </c>
      <c r="P7" s="63">
        <f t="shared" si="0"/>
        <v>11</v>
      </c>
      <c r="Q7" s="63">
        <f t="shared" si="0"/>
        <v>12</v>
      </c>
      <c r="R7" s="63">
        <f t="shared" si="0"/>
        <v>13</v>
      </c>
      <c r="S7" s="63">
        <f t="shared" si="0"/>
        <v>14</v>
      </c>
      <c r="T7" s="63">
        <f t="shared" si="0"/>
        <v>15</v>
      </c>
      <c r="U7" s="117"/>
      <c r="V7" s="118"/>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row>
    <row r="8" spans="1:245" ht="19.5" customHeight="1">
      <c r="A8" s="84"/>
      <c r="B8" s="85"/>
      <c r="C8" s="112"/>
      <c r="D8" s="83"/>
      <c r="E8" s="70"/>
      <c r="F8" s="79"/>
      <c r="G8" s="73"/>
      <c r="H8" s="73"/>
      <c r="I8" s="73"/>
      <c r="J8" s="73"/>
      <c r="K8" s="73"/>
      <c r="L8" s="73"/>
      <c r="M8" s="73"/>
      <c r="N8" s="73"/>
      <c r="O8" s="73"/>
      <c r="P8" s="73"/>
      <c r="Q8" s="73"/>
      <c r="R8" s="73"/>
      <c r="S8" s="73"/>
      <c r="T8" s="73"/>
      <c r="U8" s="119"/>
      <c r="V8" s="11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80314960629921" right="0.7480314960629921" top="0.9842519685039371" bottom="0.9842519685039371" header="0.5118110236220472" footer="0.5118110236220472"/>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空空仔</cp:lastModifiedBy>
  <dcterms:created xsi:type="dcterms:W3CDTF">2022-06-09T09:20:21Z</dcterms:created>
  <dcterms:modified xsi:type="dcterms:W3CDTF">2022-06-15T01:30:02Z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669967196E1046CB80946E1279295823</vt:lpwstr>
  </property>
  <property fmtid="{D5CDD505-2E9C-101B-9397-08002B2CF9AE}" pid="4" name="KSOProductBuildV">
    <vt:lpwstr>2052-11.1.0.11744</vt:lpwstr>
  </property>
</Properties>
</file>