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3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</definedNames>
  <calcPr fullCalcOnLoad="1"/>
</workbook>
</file>

<file path=xl/sharedStrings.xml><?xml version="1.0" encoding="utf-8"?>
<sst xmlns="http://schemas.openxmlformats.org/spreadsheetml/2006/main" count="838" uniqueCount="328">
  <si>
    <t xml:space="preserve">      2021年部门预算表（草案）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</si>
  <si>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</si>
  <si>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</si>
  <si>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</si>
  <si>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</si>
  <si>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</si>
  <si>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</si>
  <si>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</si>
  <si>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2021  年  收  支  预  算  总  表</t>
  </si>
  <si>
    <t>单位：元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</si>
  <si>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</si>
  <si>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</si>
  <si>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</si>
  <si>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</si>
  <si>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</si>
  <si>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</si>
  <si>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</si>
  <si>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</si>
  <si>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</si>
  <si>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</si>
  <si>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</si>
  <si>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</si>
  <si>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</si>
  <si>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</si>
  <si>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</si>
  <si>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</si>
  <si>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</si>
  <si>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</si>
  <si>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</si>
  <si>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</si>
  <si>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</si>
  <si>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</si>
  <si>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</si>
  <si>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</si>
  <si>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</si>
  <si>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</si>
  <si>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</si>
  <si>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</si>
  <si>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</si>
  <si>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</si>
  <si>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</si>
  <si>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</si>
  <si>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</si>
  <si>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</si>
  <si>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</si>
  <si>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</si>
  <si>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</si>
  <si>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</si>
  <si>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</si>
  <si>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</si>
  <si>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</si>
  <si>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</si>
  <si>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</si>
  <si>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</si>
  <si>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</si>
  <si>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</si>
  <si>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</si>
  <si>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</si>
  <si>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</si>
  <si>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</si>
  <si>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</si>
  <si>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</si>
  <si>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</si>
  <si>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</si>
  <si>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</si>
  <si>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</si>
  <si>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</si>
  <si>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</si>
  <si>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</si>
  <si>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</si>
  <si>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</si>
  <si>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</si>
  <si>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</si>
  <si>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</si>
  <si>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2021年收入预算总表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</si>
  <si>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</si>
  <si>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</si>
  <si>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</si>
  <si>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</si>
  <si>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</si>
  <si>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</si>
  <si>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</si>
  <si>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</si>
  <si>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</si>
  <si>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</si>
  <si>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</si>
  <si>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</si>
  <si>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</si>
  <si>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</si>
  <si>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</si>
  <si>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</si>
  <si>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</si>
  <si>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</si>
  <si>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</si>
  <si>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</si>
  <si>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</si>
  <si>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</si>
  <si>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</si>
  <si>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204</t>
  </si>
  <si>
    <t>教科文-小学</t>
  </si>
  <si>
    <t xml:space="preserve">  204010</t>
  </si>
  <si>
    <t xml:space="preserve">  柳州市文韬小学</t>
  </si>
  <si>
    <t>205</t>
  </si>
  <si>
    <t>02</t>
  </si>
  <si>
    <t xml:space="preserve">          </t>
  </si>
  <si>
    <t xml:space="preserve">    小学教育</t>
  </si>
  <si>
    <t xml:space="preserve">                                </t>
  </si>
  <si>
    <t>预算03表</t>
  </si>
  <si>
    <t>2021年支出预算总表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</si>
  <si>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</si>
  <si>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</si>
  <si>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</si>
  <si>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</si>
  <si>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</si>
  <si>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</si>
  <si>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</si>
  <si>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</si>
  <si>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</si>
  <si>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</si>
  <si>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</si>
  <si>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</si>
  <si>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</si>
  <si>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柳州市文韬小学</t>
  </si>
  <si>
    <t xml:space="preserve">  小学教育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</si>
  <si>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</si>
  <si>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</si>
  <si>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</si>
  <si>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</si>
  <si>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</si>
  <si>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</si>
  <si>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2021年一般公共预算资金支出预算表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</si>
  <si>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</si>
  <si>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</si>
  <si>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</si>
  <si>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</si>
  <si>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</si>
  <si>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</si>
  <si>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</si>
  <si>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</si>
  <si>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</si>
  <si>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工会经费</t>
  </si>
  <si>
    <t xml:space="preserve">    204010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</si>
  <si>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</si>
  <si>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</si>
  <si>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</si>
  <si>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</si>
  <si>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</si>
  <si>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公务员医疗补助</t>
  </si>
  <si>
    <t xml:space="preserve">  公务员医疗补助</t>
  </si>
  <si>
    <t>伙食补助</t>
  </si>
  <si>
    <t xml:space="preserve">  伙食补助</t>
  </si>
  <si>
    <t>绩效工资</t>
  </si>
  <si>
    <t xml:space="preserve">  绩效工资</t>
  </si>
  <si>
    <t>奖励金</t>
  </si>
  <si>
    <t xml:space="preserve">  奖励金</t>
  </si>
  <si>
    <t>离退休公用经费</t>
  </si>
  <si>
    <t xml:space="preserve">  离退休公用经费</t>
  </si>
  <si>
    <t>离退休物业补贴</t>
  </si>
  <si>
    <t xml:space="preserve">  离退休物业补贴</t>
  </si>
  <si>
    <t>离退休支出（财政统发）</t>
  </si>
  <si>
    <t xml:space="preserve">  离退休支出（财政统发）</t>
  </si>
  <si>
    <t>生均经费</t>
  </si>
  <si>
    <t xml:space="preserve">  生均经费</t>
  </si>
  <si>
    <t>失业保险</t>
  </si>
  <si>
    <t xml:space="preserve">  失业保险</t>
  </si>
  <si>
    <t>养老保险</t>
  </si>
  <si>
    <t xml:space="preserve">  养老保险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</si>
  <si>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</si>
  <si>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</si>
  <si>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</si>
  <si>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</si>
  <si>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</si>
  <si>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</si>
  <si>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</si>
  <si>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</si>
  <si>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</si>
  <si>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</si>
  <si>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</si>
  <si>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</si>
  <si>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</si>
  <si>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</si>
  <si>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</si>
  <si>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</si>
  <si>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</si>
  <si>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</si>
  <si>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</si>
  <si>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</si>
  <si>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</si>
  <si>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</si>
  <si>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</si>
  <si>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</si>
  <si>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</si>
  <si>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</si>
  <si>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</si>
  <si>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</si>
  <si>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</si>
  <si>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</si>
  <si>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</si>
  <si>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</si>
  <si>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</si>
  <si>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</si>
  <si>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</si>
  <si>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</si>
  <si>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</si>
  <si>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</si>
  <si>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</si>
  <si>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</si>
  <si>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</si>
  <si>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</si>
  <si>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</si>
  <si>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</si>
  <si>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</si>
  <si>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</si>
  <si>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</si>
  <si>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</si>
  <si>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</si>
  <si>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</si>
  <si>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</si>
  <si>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</si>
  <si>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</si>
  <si>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</si>
  <si>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</si>
  <si>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</si>
  <si>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</si>
  <si>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</si>
  <si>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30239</t>
  </si>
  <si>
    <t>其他交通费用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</si>
  <si>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</si>
  <si>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</si>
  <si>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</si>
  <si>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</si>
  <si>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</si>
  <si>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</si>
  <si>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</si>
  <si>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30307</t>
  </si>
  <si>
    <t>医疗费补助</t>
  </si>
  <si>
    <t>预算08表</t>
  </si>
  <si>
    <t>2021年政府性基金收入支出预算表</t>
  </si>
  <si>
    <t>单位名称(功能分类科目名称）</t>
  </si>
  <si>
    <t>政府性基金收入安排的资金</t>
  </si>
  <si>
    <t>预算09表</t>
  </si>
  <si>
    <t>2021年国有资本经营收入支出预算表</t>
  </si>
  <si>
    <t>国有资本经营收入安排的资金</t>
  </si>
  <si>
    <t>预算10表</t>
  </si>
  <si>
    <t>2021年纳入财政专户管理的收入支出预算表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</si>
  <si>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</si>
  <si>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</si>
  <si>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</si>
  <si>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</si>
  <si>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</si>
  <si>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</si>
  <si>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2020年预算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</si>
  <si>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</si>
  <si>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</si>
  <si>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</si>
  <si>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</si>
  <si>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</si>
  <si>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</si>
  <si>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</si>
  <si>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</si>
  <si>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</si>
  <si>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</si>
  <si>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</si>
  <si>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</si>
  <si>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</si>
  <si>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</si>
  <si>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</si>
  <si>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</si>
  <si>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204010</t>
  </si>
  <si>
    <t>1A02010104</t>
  </si>
  <si>
    <t>1A02010105</t>
  </si>
  <si>
    <t>1A0201060101</t>
  </si>
  <si>
    <t>1A0201060104</t>
  </si>
  <si>
    <t>1A02010801</t>
  </si>
  <si>
    <t>1A020202</t>
  </si>
  <si>
    <t>1A020208</t>
  </si>
  <si>
    <t>1A02021101</t>
  </si>
  <si>
    <t>1A02061504</t>
  </si>
  <si>
    <t>1A06</t>
  </si>
  <si>
    <t>1A090101</t>
  </si>
  <si>
    <t>1C030102</t>
  </si>
  <si>
    <t>1C081401</t>
  </si>
  <si>
    <t>1C1204</t>
  </si>
  <si>
    <t>预算14表</t>
  </si>
  <si>
    <t>项目支出预算表</t>
  </si>
  <si>
    <t>单位代码          (功能分类科目名称)</t>
  </si>
  <si>
    <t>项目单位</t>
  </si>
  <si>
    <t>柳州市城中区部门（单位）整体支出绩效目标申报表</t>
  </si>
  <si>
    <t>（2021年度）</t>
  </si>
  <si>
    <t>部门(单位)名称(盖章)：柳州市文韬小学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</si>
  <si>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</si>
  <si>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</si>
  <si>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</si>
  <si>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</si>
  <si>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</si>
  <si>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</si>
  <si>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</si>
  <si>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</si>
  <si>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</si>
  <si>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 xml:space="preserve">1.项目概况：学校开展日常教学活动需要各种相关物资。
2.立项依据：柳州市人民政府《关于全面推进我市预算绩效管理的意见》（柳政发〔2014〕21号）。
3.必要性与可行性：校本课程是为了补充学校基础教育课程内容，为学生提供素质教育实践基地，从而提高学生的综合素质能力，是学校教育资源最大化发展。
4.支持范围：城中区财政预算部门。
5.实施内容：用于奖励学生、各种学科特色活动的气氛营造，建立学生学籍档案、教学工作档案必备物品，实施校本课程需要的书籍，教师培训支出。                                                                                     6：依规精细化管理，确保集团校科学规范发展；                                                                                           </t>
  </si>
  <si>
    <t>部门（单位）整体支出年度绩效目标（逐条填写，与部门、单位职能对应）</t>
  </si>
  <si>
    <t xml:space="preserve">1.开设校本课程，为教师配备教学用书、进行教师培训，开展读书活动提供相应的物资。
2.为各学科开展学科活动营造气氛，购买学生需要的奖品。
3.开展招生工作，建立学生学籍档案，配备相应的物资。
4.建立教学工作档案，配备相应的物资                                                                                                          5：开展好“两学一做”党风廉政主题教育活动；以“平安文惠集团”为主题加大平安、法制、谐校园的建设力度；做好财务管理规范化工作；做好控辍保学工作，进一步完善电子学籍管理工作；打造智慧校园，加速信息化建设和师资的培训；                                                                                                                  6：积极培育和践行社会主义核心价值观；建设班集体优质文化，引领学生自主成长；统筹校内外德育资源，注重在活动中育人；全面落实“阳光体育活动”计划和“2+1”艺体活动；抓好科学工作室常规管理与运行工作；                                                                                      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</si>
  <si>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</si>
  <si>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</si>
  <si>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</si>
  <si>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</si>
  <si>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</si>
  <si>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</si>
  <si>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</si>
  <si>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表彰优秀党务工作者和优秀党员、奋斗支部、奋斗党员、优秀志愿者、党员先锋岗等</t>
  </si>
  <si>
    <t>完成90%，得2分，完成70%，得1分，低于完成50%，得0分</t>
  </si>
  <si>
    <t>9834121.63</t>
  </si>
  <si>
    <t>0</t>
  </si>
  <si>
    <t>单位显示编码</t>
  </si>
  <si>
    <t>日常档案管理工作</t>
  </si>
  <si>
    <t>效果优得2分，合格得1分，否则0分</t>
  </si>
  <si>
    <t>质量指标</t>
  </si>
  <si>
    <t>招聘教师</t>
  </si>
  <si>
    <t>优</t>
  </si>
  <si>
    <t>效益指标</t>
  </si>
  <si>
    <t>可持续影响指标</t>
  </si>
  <si>
    <t>实现教师信息化办公、教学</t>
  </si>
  <si>
    <t>100%</t>
  </si>
  <si>
    <t>满意度指标</t>
  </si>
  <si>
    <t>服务对象满意度指标</t>
  </si>
  <si>
    <t>学生、家长和老师满意度</t>
  </si>
  <si>
    <t>≥95%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</si>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</sst>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  <numFmt numFmtId="181" formatCode="#,##0.0_ "/>
    <numFmt numFmtId="182" formatCode="00"/>
    <numFmt numFmtId="183" formatCode="#\ ??/??"/>
    <numFmt numFmtId="184" formatCode="* #,##0.00;* \-#,##0.00;* &quot;&quot;??;@"/>
    <numFmt numFmtId="185" formatCode="#\ ?/?"/>
  </numFmts>
  <fonts count="5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left" vertical="top" wrapText="1"/>
      <protection/>
    </xf>
    <xf numFmtId="0" fontId="0" fillId="0" borderId="18" xfId="63" applyFont="1" applyBorder="1" applyAlignment="1">
      <alignment horizontal="left" vertical="top" wrapText="1"/>
      <protection/>
    </xf>
    <xf numFmtId="0" fontId="0" fillId="0" borderId="16" xfId="63" applyFont="1" applyBorder="1" applyAlignment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5" fillId="33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7" fillId="0" borderId="0" xfId="0" applyNumberFormat="1" applyFont="1" applyFill="1" applyAlignment="1" applyProtection="1">
      <alignment horizontal="centerContinuous" vertical="center"/>
      <protection/>
    </xf>
    <xf numFmtId="182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183" fontId="6" fillId="0" borderId="16" xfId="0" applyNumberFormat="1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centerContinuous" vertical="center"/>
    </xf>
    <xf numFmtId="184" fontId="7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1" fontId="6" fillId="0" borderId="10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 applyProtection="1">
      <alignment horizontal="center" vertical="center"/>
      <protection/>
    </xf>
    <xf numFmtId="183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83" fontId="6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right" vertical="center" wrapText="1"/>
    </xf>
    <xf numFmtId="4" fontId="6" fillId="0" borderId="16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8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6" fillId="0" borderId="21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4" fontId="15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4" fontId="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31"/>
    </row>
    <row r="5" ht="138" customHeight="1">
      <c r="A5" s="232" t="s">
        <v>0</v>
      </c>
    </row>
    <row r="11" ht="24" customHeight="1">
      <c r="F11" s="233" t="s">
        <v>1</v>
      </c>
    </row>
    <row r="12" ht="24" customHeight="1">
      <c r="F12" s="233" t="s">
        <v>2</v>
      </c>
    </row>
    <row r="13" ht="24" customHeight="1">
      <c r="F13" s="233" t="s">
        <v>3</v>
      </c>
    </row>
    <row r="14" ht="24" customHeight="1">
      <c r="F14" s="233" t="s">
        <v>4</v>
      </c>
    </row>
    <row r="15" ht="24" customHeight="1">
      <c r="F15" s="233" t="s">
        <v>5</v>
      </c>
    </row>
    <row r="16" ht="24" customHeight="1">
      <c r="F16" s="233" t="s">
        <v>6</v>
      </c>
    </row>
    <row r="17" ht="24" customHeight="1"/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7"/>
      <c r="S1" s="97"/>
      <c r="T1" s="113" t="s">
        <v>240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</row>
    <row r="2" spans="1:245" ht="19.5" customHeight="1">
      <c r="A2" s="100" t="s">
        <v>241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</row>
    <row r="3" spans="1:245" ht="18" customHeight="1">
      <c r="A3" s="102"/>
      <c r="B3" s="102"/>
      <c r="C3" s="102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97"/>
      <c r="S3" s="97"/>
      <c r="T3" s="114" t="s">
        <v>9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</row>
    <row r="4" spans="1:245" ht="18" customHeight="1">
      <c r="A4" s="52" t="s">
        <v>75</v>
      </c>
      <c r="B4" s="52"/>
      <c r="C4" s="74"/>
      <c r="D4" s="59" t="s">
        <v>76</v>
      </c>
      <c r="E4" s="55" t="s">
        <v>238</v>
      </c>
      <c r="F4" s="57" t="s">
        <v>242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</row>
    <row r="5" spans="1:245" ht="15.75" customHeight="1">
      <c r="A5" s="58" t="s">
        <v>79</v>
      </c>
      <c r="B5" s="58" t="s">
        <v>80</v>
      </c>
      <c r="C5" s="59" t="s">
        <v>81</v>
      </c>
      <c r="D5" s="105"/>
      <c r="E5" s="55"/>
      <c r="F5" s="59" t="s">
        <v>88</v>
      </c>
      <c r="G5" s="106" t="s">
        <v>110</v>
      </c>
      <c r="H5" s="107"/>
      <c r="I5" s="107"/>
      <c r="J5" s="107"/>
      <c r="K5" s="111" t="s">
        <v>111</v>
      </c>
      <c r="L5" s="111"/>
      <c r="M5" s="111"/>
      <c r="N5" s="111"/>
      <c r="O5" s="111"/>
      <c r="P5" s="111"/>
      <c r="Q5" s="111"/>
      <c r="R5" s="111"/>
      <c r="S5" s="111"/>
      <c r="T5" s="111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</row>
    <row r="6" spans="1:245" ht="43.5" customHeight="1">
      <c r="A6" s="61"/>
      <c r="B6" s="61"/>
      <c r="C6" s="64"/>
      <c r="D6" s="108"/>
      <c r="E6" s="63"/>
      <c r="F6" s="64"/>
      <c r="G6" s="56" t="s">
        <v>91</v>
      </c>
      <c r="H6" s="109" t="s">
        <v>112</v>
      </c>
      <c r="I6" s="109" t="s">
        <v>113</v>
      </c>
      <c r="J6" s="109" t="s">
        <v>114</v>
      </c>
      <c r="K6" s="67" t="s">
        <v>91</v>
      </c>
      <c r="L6" s="67" t="s">
        <v>112</v>
      </c>
      <c r="M6" s="67" t="s">
        <v>113</v>
      </c>
      <c r="N6" s="67" t="s">
        <v>114</v>
      </c>
      <c r="O6" s="112" t="s">
        <v>132</v>
      </c>
      <c r="P6" s="112" t="s">
        <v>133</v>
      </c>
      <c r="Q6" s="112" t="s">
        <v>134</v>
      </c>
      <c r="R6" s="112" t="s">
        <v>135</v>
      </c>
      <c r="S6" s="63" t="s">
        <v>136</v>
      </c>
      <c r="T6" s="63" t="s">
        <v>121</v>
      </c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</row>
    <row r="7" spans="1:245" ht="19.5" customHeight="1">
      <c r="A7" s="61" t="s">
        <v>97</v>
      </c>
      <c r="B7" s="61" t="s">
        <v>97</v>
      </c>
      <c r="C7" s="61" t="s">
        <v>97</v>
      </c>
      <c r="D7" s="61" t="s">
        <v>97</v>
      </c>
      <c r="E7" s="61" t="s">
        <v>97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5"/>
      <c r="V7" s="116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82"/>
      <c r="B8" s="83"/>
      <c r="C8" s="110"/>
      <c r="D8" s="81"/>
      <c r="E8" s="68"/>
      <c r="F8" s="77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7"/>
      <c r="V8" s="11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7"/>
      <c r="S1" s="97"/>
      <c r="T1" s="113" t="s">
        <v>243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</row>
    <row r="2" spans="1:245" ht="19.5" customHeight="1">
      <c r="A2" s="100" t="s">
        <v>244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</row>
    <row r="3" spans="1:245" ht="18" customHeight="1">
      <c r="A3" s="102"/>
      <c r="B3" s="102"/>
      <c r="C3" s="102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97"/>
      <c r="S3" s="97"/>
      <c r="T3" s="114" t="s">
        <v>9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</row>
    <row r="4" spans="1:245" ht="18" customHeight="1">
      <c r="A4" s="52" t="s">
        <v>75</v>
      </c>
      <c r="B4" s="52"/>
      <c r="C4" s="74"/>
      <c r="D4" s="59" t="s">
        <v>76</v>
      </c>
      <c r="E4" s="55" t="s">
        <v>238</v>
      </c>
      <c r="F4" s="57" t="s">
        <v>86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</row>
    <row r="5" spans="1:245" ht="15.75" customHeight="1">
      <c r="A5" s="58" t="s">
        <v>79</v>
      </c>
      <c r="B5" s="58" t="s">
        <v>80</v>
      </c>
      <c r="C5" s="59" t="s">
        <v>81</v>
      </c>
      <c r="D5" s="105"/>
      <c r="E5" s="55"/>
      <c r="F5" s="59" t="s">
        <v>88</v>
      </c>
      <c r="G5" s="106" t="s">
        <v>110</v>
      </c>
      <c r="H5" s="107"/>
      <c r="I5" s="107"/>
      <c r="J5" s="107"/>
      <c r="K5" s="111" t="s">
        <v>111</v>
      </c>
      <c r="L5" s="111"/>
      <c r="M5" s="111"/>
      <c r="N5" s="111"/>
      <c r="O5" s="111"/>
      <c r="P5" s="111"/>
      <c r="Q5" s="111"/>
      <c r="R5" s="111"/>
      <c r="S5" s="111"/>
      <c r="T5" s="111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</row>
    <row r="6" spans="1:245" ht="43.5" customHeight="1">
      <c r="A6" s="61"/>
      <c r="B6" s="61"/>
      <c r="C6" s="64"/>
      <c r="D6" s="108"/>
      <c r="E6" s="63"/>
      <c r="F6" s="64"/>
      <c r="G6" s="56" t="s">
        <v>91</v>
      </c>
      <c r="H6" s="109" t="s">
        <v>112</v>
      </c>
      <c r="I6" s="109" t="s">
        <v>113</v>
      </c>
      <c r="J6" s="109" t="s">
        <v>114</v>
      </c>
      <c r="K6" s="67" t="s">
        <v>91</v>
      </c>
      <c r="L6" s="67" t="s">
        <v>112</v>
      </c>
      <c r="M6" s="67" t="s">
        <v>113</v>
      </c>
      <c r="N6" s="67" t="s">
        <v>114</v>
      </c>
      <c r="O6" s="112" t="s">
        <v>132</v>
      </c>
      <c r="P6" s="112" t="s">
        <v>133</v>
      </c>
      <c r="Q6" s="112" t="s">
        <v>134</v>
      </c>
      <c r="R6" s="112" t="s">
        <v>135</v>
      </c>
      <c r="S6" s="63" t="s">
        <v>136</v>
      </c>
      <c r="T6" s="63" t="s">
        <v>121</v>
      </c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</row>
    <row r="7" spans="1:245" ht="19.5" customHeight="1">
      <c r="A7" s="61" t="s">
        <v>97</v>
      </c>
      <c r="B7" s="61" t="s">
        <v>97</v>
      </c>
      <c r="C7" s="61" t="s">
        <v>97</v>
      </c>
      <c r="D7" s="61" t="s">
        <v>97</v>
      </c>
      <c r="E7" s="61" t="s">
        <v>97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5"/>
      <c r="V7" s="116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82"/>
      <c r="B8" s="83"/>
      <c r="C8" s="110"/>
      <c r="D8" s="81"/>
      <c r="E8" s="68" t="s">
        <v>88</v>
      </c>
      <c r="F8" s="77">
        <v>760000</v>
      </c>
      <c r="G8" s="71">
        <v>0</v>
      </c>
      <c r="H8" s="71">
        <v>0</v>
      </c>
      <c r="I8" s="71">
        <v>0</v>
      </c>
      <c r="J8" s="71">
        <v>0</v>
      </c>
      <c r="K8" s="71">
        <v>760000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760000</v>
      </c>
      <c r="U8" s="117"/>
      <c r="V8" s="11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</row>
    <row r="9" spans="1:20" ht="19.5" customHeight="1">
      <c r="A9" s="82"/>
      <c r="B9" s="83"/>
      <c r="C9" s="110"/>
      <c r="D9" s="81" t="s">
        <v>98</v>
      </c>
      <c r="E9" s="68" t="s">
        <v>99</v>
      </c>
      <c r="F9" s="77">
        <v>760000</v>
      </c>
      <c r="G9" s="71">
        <v>0</v>
      </c>
      <c r="H9" s="71">
        <v>0</v>
      </c>
      <c r="I9" s="71">
        <v>0</v>
      </c>
      <c r="J9" s="71">
        <v>0</v>
      </c>
      <c r="K9" s="71">
        <v>760000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760000</v>
      </c>
    </row>
    <row r="10" spans="1:20" ht="19.5" customHeight="1">
      <c r="A10" s="82"/>
      <c r="B10" s="83"/>
      <c r="C10" s="110"/>
      <c r="D10" s="81" t="s">
        <v>100</v>
      </c>
      <c r="E10" s="68" t="s">
        <v>101</v>
      </c>
      <c r="F10" s="77">
        <v>760000</v>
      </c>
      <c r="G10" s="71">
        <v>0</v>
      </c>
      <c r="H10" s="71">
        <v>0</v>
      </c>
      <c r="I10" s="71">
        <v>0</v>
      </c>
      <c r="J10" s="71">
        <v>0</v>
      </c>
      <c r="K10" s="71">
        <v>760000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760000</v>
      </c>
    </row>
    <row r="11" spans="1:20" ht="19.5" customHeight="1">
      <c r="A11" s="82" t="s">
        <v>102</v>
      </c>
      <c r="B11" s="83" t="s">
        <v>103</v>
      </c>
      <c r="C11" s="110" t="s">
        <v>103</v>
      </c>
      <c r="D11" s="81" t="s">
        <v>104</v>
      </c>
      <c r="E11" s="68" t="s">
        <v>105</v>
      </c>
      <c r="F11" s="77">
        <v>760000</v>
      </c>
      <c r="G11" s="71">
        <v>0</v>
      </c>
      <c r="H11" s="71">
        <v>0</v>
      </c>
      <c r="I11" s="71">
        <v>0</v>
      </c>
      <c r="J11" s="71">
        <v>0</v>
      </c>
      <c r="K11" s="71">
        <v>760000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760000</v>
      </c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7"/>
      <c r="S1" s="97"/>
      <c r="T1" s="113" t="s">
        <v>245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</row>
    <row r="2" spans="1:245" ht="19.5" customHeight="1">
      <c r="A2" s="100" t="s">
        <v>246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</row>
    <row r="3" spans="1:245" ht="18" customHeight="1">
      <c r="A3" s="102"/>
      <c r="B3" s="102"/>
      <c r="C3" s="102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97"/>
      <c r="S3" s="97"/>
      <c r="T3" s="114" t="s">
        <v>9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</row>
    <row r="4" spans="1:245" ht="18" customHeight="1">
      <c r="A4" s="52" t="s">
        <v>75</v>
      </c>
      <c r="B4" s="52"/>
      <c r="C4" s="74"/>
      <c r="D4" s="59" t="s">
        <v>76</v>
      </c>
      <c r="E4" s="55" t="s">
        <v>238</v>
      </c>
      <c r="F4" s="57" t="s">
        <v>247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</row>
    <row r="5" spans="1:245" ht="15.75" customHeight="1">
      <c r="A5" s="58" t="s">
        <v>79</v>
      </c>
      <c r="B5" s="58" t="s">
        <v>80</v>
      </c>
      <c r="C5" s="59" t="s">
        <v>81</v>
      </c>
      <c r="D5" s="105"/>
      <c r="E5" s="55"/>
      <c r="F5" s="59" t="s">
        <v>88</v>
      </c>
      <c r="G5" s="106" t="s">
        <v>110</v>
      </c>
      <c r="H5" s="107"/>
      <c r="I5" s="107"/>
      <c r="J5" s="107"/>
      <c r="K5" s="111" t="s">
        <v>111</v>
      </c>
      <c r="L5" s="111"/>
      <c r="M5" s="111"/>
      <c r="N5" s="111"/>
      <c r="O5" s="111"/>
      <c r="P5" s="111"/>
      <c r="Q5" s="111"/>
      <c r="R5" s="111"/>
      <c r="S5" s="111"/>
      <c r="T5" s="111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</row>
    <row r="6" spans="1:245" ht="43.5" customHeight="1">
      <c r="A6" s="61"/>
      <c r="B6" s="61"/>
      <c r="C6" s="64"/>
      <c r="D6" s="108"/>
      <c r="E6" s="63"/>
      <c r="F6" s="64"/>
      <c r="G6" s="56" t="s">
        <v>91</v>
      </c>
      <c r="H6" s="109" t="s">
        <v>112</v>
      </c>
      <c r="I6" s="109" t="s">
        <v>113</v>
      </c>
      <c r="J6" s="109" t="s">
        <v>114</v>
      </c>
      <c r="K6" s="67" t="s">
        <v>91</v>
      </c>
      <c r="L6" s="67" t="s">
        <v>112</v>
      </c>
      <c r="M6" s="67" t="s">
        <v>113</v>
      </c>
      <c r="N6" s="67" t="s">
        <v>114</v>
      </c>
      <c r="O6" s="112" t="s">
        <v>132</v>
      </c>
      <c r="P6" s="112" t="s">
        <v>133</v>
      </c>
      <c r="Q6" s="112" t="s">
        <v>134</v>
      </c>
      <c r="R6" s="112" t="s">
        <v>135</v>
      </c>
      <c r="S6" s="63" t="s">
        <v>136</v>
      </c>
      <c r="T6" s="63" t="s">
        <v>121</v>
      </c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</row>
    <row r="7" spans="1:245" ht="19.5" customHeight="1">
      <c r="A7" s="61" t="s">
        <v>97</v>
      </c>
      <c r="B7" s="61" t="s">
        <v>97</v>
      </c>
      <c r="C7" s="61" t="s">
        <v>97</v>
      </c>
      <c r="D7" s="61" t="s">
        <v>97</v>
      </c>
      <c r="E7" s="61" t="s">
        <v>97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5"/>
      <c r="V7" s="116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82"/>
      <c r="B8" s="83"/>
      <c r="C8" s="110"/>
      <c r="D8" s="81"/>
      <c r="E8" s="68"/>
      <c r="F8" s="77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7"/>
      <c r="V8" s="11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89"/>
      <c r="B1" s="89"/>
      <c r="C1" s="90"/>
      <c r="D1" s="90" t="s">
        <v>248</v>
      </c>
    </row>
    <row r="2" spans="1:4" ht="30" customHeight="1">
      <c r="A2" s="2" t="s">
        <v>249</v>
      </c>
      <c r="B2" s="2"/>
      <c r="C2" s="2"/>
      <c r="D2" s="2"/>
    </row>
    <row r="3" spans="1:4" ht="15" customHeight="1">
      <c r="A3" s="89"/>
      <c r="B3" s="89"/>
      <c r="C3" s="90"/>
      <c r="D3" s="90" t="s">
        <v>9</v>
      </c>
    </row>
    <row r="4" spans="1:4" ht="15" customHeight="1">
      <c r="A4" s="55" t="s">
        <v>250</v>
      </c>
      <c r="B4" s="63" t="s">
        <v>251</v>
      </c>
      <c r="C4" s="55" t="s">
        <v>13</v>
      </c>
      <c r="D4" s="39" t="s">
        <v>252</v>
      </c>
    </row>
    <row r="5" spans="1:4" ht="15" customHeight="1">
      <c r="A5" s="91" t="s">
        <v>253</v>
      </c>
      <c r="B5" s="92">
        <f>SUM(B6,B7,B8,B11,B12)</f>
        <v>0</v>
      </c>
      <c r="C5" s="93">
        <f>SUM(C6,C7,C8,C11,C12)</f>
        <v>0</v>
      </c>
      <c r="D5" s="94">
        <f aca="true" t="shared" si="0" ref="D5:D12">IF(B5=0,"",(C5-B5)/B5)</f>
      </c>
    </row>
    <row r="6" spans="1:4" ht="15" customHeight="1">
      <c r="A6" s="95" t="s">
        <v>254</v>
      </c>
      <c r="B6" s="96">
        <v>0</v>
      </c>
      <c r="C6" s="96">
        <v>0</v>
      </c>
      <c r="D6" s="94">
        <f t="shared" si="0"/>
      </c>
    </row>
    <row r="7" spans="1:4" ht="15" customHeight="1">
      <c r="A7" s="95" t="s">
        <v>255</v>
      </c>
      <c r="B7" s="96">
        <v>0</v>
      </c>
      <c r="C7" s="96">
        <v>0</v>
      </c>
      <c r="D7" s="94">
        <f t="shared" si="0"/>
      </c>
    </row>
    <row r="8" spans="1:4" ht="15" customHeight="1">
      <c r="A8" s="95" t="s">
        <v>256</v>
      </c>
      <c r="B8" s="96">
        <f>B9+B10</f>
        <v>0</v>
      </c>
      <c r="C8" s="96">
        <f>C9+C10</f>
        <v>0</v>
      </c>
      <c r="D8" s="94">
        <f t="shared" si="0"/>
      </c>
    </row>
    <row r="9" spans="1:4" ht="15" customHeight="1">
      <c r="A9" s="68" t="s">
        <v>257</v>
      </c>
      <c r="B9" s="96">
        <v>0</v>
      </c>
      <c r="C9" s="96">
        <v>0</v>
      </c>
      <c r="D9" s="94">
        <f t="shared" si="0"/>
      </c>
    </row>
    <row r="10" spans="1:4" ht="15" customHeight="1">
      <c r="A10" s="68" t="s">
        <v>258</v>
      </c>
      <c r="B10" s="96">
        <v>0</v>
      </c>
      <c r="C10" s="96">
        <v>0</v>
      </c>
      <c r="D10" s="94">
        <f t="shared" si="0"/>
      </c>
    </row>
    <row r="11" spans="1:4" ht="15" customHeight="1">
      <c r="A11" s="95" t="s">
        <v>259</v>
      </c>
      <c r="B11" s="96">
        <v>0</v>
      </c>
      <c r="C11" s="96">
        <v>0</v>
      </c>
      <c r="D11" s="94">
        <f t="shared" si="0"/>
      </c>
    </row>
    <row r="12" spans="1:4" ht="15" customHeight="1">
      <c r="A12" s="95" t="s">
        <v>260</v>
      </c>
      <c r="B12" s="96">
        <v>0</v>
      </c>
      <c r="C12" s="96">
        <v>0</v>
      </c>
      <c r="D12" s="94">
        <f t="shared" si="0"/>
      </c>
    </row>
    <row r="13" spans="2:3" ht="9.75" customHeight="1">
      <c r="B13" s="1"/>
      <c r="C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5.66015625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43"/>
      <c r="B1" s="43"/>
      <c r="C1" s="43"/>
      <c r="D1" s="44"/>
      <c r="E1" s="45"/>
      <c r="F1" s="45"/>
      <c r="G1" s="45"/>
      <c r="H1" s="45"/>
      <c r="I1" s="45"/>
      <c r="J1" s="46"/>
      <c r="K1" s="46"/>
      <c r="L1" s="46"/>
      <c r="M1" s="46"/>
      <c r="N1" s="46"/>
      <c r="O1" s="46"/>
      <c r="P1" s="46"/>
      <c r="Q1" s="46"/>
      <c r="R1" s="46"/>
      <c r="S1" s="50"/>
      <c r="T1" s="50"/>
      <c r="U1" s="50"/>
      <c r="V1" s="46" t="s">
        <v>261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</row>
    <row r="2" spans="1:241" ht="30" customHeight="1">
      <c r="A2" s="47" t="s">
        <v>262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73"/>
      <c r="T2" s="73"/>
      <c r="U2" s="73"/>
      <c r="V2" s="73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</row>
    <row r="3" spans="1:241" ht="15" customHeight="1">
      <c r="A3" s="50"/>
      <c r="B3" s="50"/>
      <c r="C3" s="50"/>
      <c r="D3" s="1"/>
      <c r="E3" s="45"/>
      <c r="F3" s="45"/>
      <c r="G3" s="45"/>
      <c r="H3" s="45"/>
      <c r="I3" s="45"/>
      <c r="J3" s="51"/>
      <c r="K3" s="51"/>
      <c r="L3" s="51"/>
      <c r="M3" s="51"/>
      <c r="N3" s="46"/>
      <c r="O3" s="46"/>
      <c r="P3" s="46"/>
      <c r="Q3" s="46"/>
      <c r="R3" s="46"/>
      <c r="S3" s="50"/>
      <c r="T3" s="50"/>
      <c r="U3" s="50"/>
      <c r="V3" s="46" t="s">
        <v>9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</row>
    <row r="4" spans="1:241" ht="15" customHeight="1">
      <c r="A4" s="52" t="s">
        <v>75</v>
      </c>
      <c r="B4" s="53"/>
      <c r="C4" s="53"/>
      <c r="D4" s="54" t="s">
        <v>76</v>
      </c>
      <c r="E4" s="55" t="s">
        <v>77</v>
      </c>
      <c r="F4" s="56" t="s">
        <v>263</v>
      </c>
      <c r="G4" s="56" t="s">
        <v>264</v>
      </c>
      <c r="H4" s="56" t="s">
        <v>265</v>
      </c>
      <c r="I4" s="56" t="s">
        <v>266</v>
      </c>
      <c r="J4" s="74" t="s">
        <v>267</v>
      </c>
      <c r="K4" s="52"/>
      <c r="L4" s="52"/>
      <c r="M4" s="52"/>
      <c r="N4" s="74"/>
      <c r="O4" s="52"/>
      <c r="P4" s="52"/>
      <c r="Q4" s="52"/>
      <c r="R4" s="52"/>
      <c r="S4" s="74"/>
      <c r="T4" s="74"/>
      <c r="U4" s="74"/>
      <c r="V4" s="74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</row>
    <row r="5" spans="1:241" ht="30" customHeight="1">
      <c r="A5" s="58" t="s">
        <v>79</v>
      </c>
      <c r="B5" s="58" t="s">
        <v>80</v>
      </c>
      <c r="C5" s="58" t="s">
        <v>81</v>
      </c>
      <c r="D5" s="54"/>
      <c r="E5" s="55"/>
      <c r="F5" s="54"/>
      <c r="G5" s="54"/>
      <c r="H5" s="54"/>
      <c r="I5" s="54"/>
      <c r="J5" s="58" t="s">
        <v>82</v>
      </c>
      <c r="K5" s="55" t="s">
        <v>83</v>
      </c>
      <c r="L5" s="55"/>
      <c r="M5" s="55"/>
      <c r="N5" s="75" t="s">
        <v>84</v>
      </c>
      <c r="O5" s="76" t="s">
        <v>85</v>
      </c>
      <c r="P5" s="55" t="s">
        <v>86</v>
      </c>
      <c r="Q5" s="55"/>
      <c r="R5" s="55"/>
      <c r="S5" s="57" t="s">
        <v>87</v>
      </c>
      <c r="T5" s="52"/>
      <c r="U5" s="52"/>
      <c r="V5" s="52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</row>
    <row r="6" spans="1:241" ht="21" customHeight="1">
      <c r="A6" s="58"/>
      <c r="B6" s="58"/>
      <c r="C6" s="58"/>
      <c r="D6" s="54"/>
      <c r="E6" s="55"/>
      <c r="F6" s="55"/>
      <c r="G6" s="55"/>
      <c r="H6" s="55"/>
      <c r="I6" s="55"/>
      <c r="J6" s="59"/>
      <c r="K6" s="60" t="s">
        <v>88</v>
      </c>
      <c r="L6" s="60" t="s">
        <v>89</v>
      </c>
      <c r="M6" s="60" t="s">
        <v>90</v>
      </c>
      <c r="N6" s="76"/>
      <c r="O6" s="76"/>
      <c r="P6" s="60" t="s">
        <v>91</v>
      </c>
      <c r="Q6" s="60" t="s">
        <v>92</v>
      </c>
      <c r="R6" s="60" t="s">
        <v>93</v>
      </c>
      <c r="S6" s="54" t="s">
        <v>91</v>
      </c>
      <c r="T6" s="54" t="s">
        <v>94</v>
      </c>
      <c r="U6" s="55" t="s">
        <v>95</v>
      </c>
      <c r="V6" s="78" t="s">
        <v>96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</row>
    <row r="7" spans="1:241" ht="73.5" customHeight="1">
      <c r="A7" s="61"/>
      <c r="B7" s="61"/>
      <c r="C7" s="61"/>
      <c r="D7" s="62"/>
      <c r="E7" s="63"/>
      <c r="F7" s="63"/>
      <c r="G7" s="63"/>
      <c r="H7" s="63"/>
      <c r="I7" s="63"/>
      <c r="J7" s="64"/>
      <c r="K7" s="62"/>
      <c r="L7" s="54"/>
      <c r="M7" s="54"/>
      <c r="N7" s="76"/>
      <c r="O7" s="76"/>
      <c r="P7" s="62"/>
      <c r="Q7" s="62"/>
      <c r="R7" s="62"/>
      <c r="S7" s="62"/>
      <c r="T7" s="62"/>
      <c r="U7" s="63"/>
      <c r="V7" s="56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</row>
    <row r="8" spans="1:241" ht="15" customHeight="1">
      <c r="A8" s="65" t="s">
        <v>97</v>
      </c>
      <c r="B8" s="65" t="s">
        <v>97</v>
      </c>
      <c r="C8" s="65" t="s">
        <v>97</v>
      </c>
      <c r="D8" s="66" t="s">
        <v>97</v>
      </c>
      <c r="E8" s="66" t="s">
        <v>97</v>
      </c>
      <c r="F8" s="66" t="s">
        <v>97</v>
      </c>
      <c r="G8" s="66" t="s">
        <v>97</v>
      </c>
      <c r="H8" s="66" t="s">
        <v>97</v>
      </c>
      <c r="I8" s="66" t="s">
        <v>97</v>
      </c>
      <c r="J8" s="67">
        <v>1</v>
      </c>
      <c r="K8" s="67">
        <f aca="true" t="shared" si="0" ref="K8:V8">J8+1</f>
        <v>2</v>
      </c>
      <c r="L8" s="67">
        <f t="shared" si="0"/>
        <v>3</v>
      </c>
      <c r="M8" s="67">
        <f t="shared" si="0"/>
        <v>4</v>
      </c>
      <c r="N8" s="67">
        <f t="shared" si="0"/>
        <v>5</v>
      </c>
      <c r="O8" s="67">
        <f t="shared" si="0"/>
        <v>6</v>
      </c>
      <c r="P8" s="67">
        <f t="shared" si="0"/>
        <v>7</v>
      </c>
      <c r="Q8" s="67">
        <f t="shared" si="0"/>
        <v>8</v>
      </c>
      <c r="R8" s="67">
        <f t="shared" si="0"/>
        <v>9</v>
      </c>
      <c r="S8" s="67">
        <f t="shared" si="0"/>
        <v>10</v>
      </c>
      <c r="T8" s="67">
        <f t="shared" si="0"/>
        <v>11</v>
      </c>
      <c r="U8" s="67">
        <f t="shared" si="0"/>
        <v>12</v>
      </c>
      <c r="V8" s="88">
        <f t="shared" si="0"/>
        <v>13</v>
      </c>
      <c r="W8" s="79"/>
      <c r="X8" s="79"/>
      <c r="Y8" s="79"/>
      <c r="Z8" s="79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</row>
    <row r="9" spans="1:241" ht="30" customHeight="1">
      <c r="A9" s="81"/>
      <c r="B9" s="81"/>
      <c r="C9" s="82"/>
      <c r="D9" s="83"/>
      <c r="E9" s="84"/>
      <c r="F9" s="70"/>
      <c r="G9" s="68" t="s">
        <v>88</v>
      </c>
      <c r="H9" s="85">
        <v>341</v>
      </c>
      <c r="I9" s="86">
        <v>94645</v>
      </c>
      <c r="J9" s="72">
        <v>608380</v>
      </c>
      <c r="K9" s="87">
        <v>608380</v>
      </c>
      <c r="L9" s="87">
        <v>608380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77">
        <v>0</v>
      </c>
      <c r="U9" s="71">
        <v>0</v>
      </c>
      <c r="V9" s="71">
        <v>0</v>
      </c>
      <c r="W9" s="80"/>
      <c r="X9" s="80"/>
      <c r="Y9" s="80"/>
      <c r="Z9" s="8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</row>
    <row r="10" spans="1:241" ht="30" customHeight="1">
      <c r="A10" s="81"/>
      <c r="B10" s="81"/>
      <c r="C10" s="82"/>
      <c r="D10" s="83" t="s">
        <v>268</v>
      </c>
      <c r="E10" s="84" t="s">
        <v>122</v>
      </c>
      <c r="F10" s="70"/>
      <c r="G10" s="68"/>
      <c r="H10" s="85">
        <v>341</v>
      </c>
      <c r="I10" s="86">
        <v>94645</v>
      </c>
      <c r="J10" s="72">
        <v>608380</v>
      </c>
      <c r="K10" s="87">
        <v>608380</v>
      </c>
      <c r="L10" s="87">
        <v>608380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77">
        <v>0</v>
      </c>
      <c r="U10" s="71">
        <v>0</v>
      </c>
      <c r="V10" s="71">
        <v>0</v>
      </c>
      <c r="W10" s="1"/>
      <c r="X10" s="1"/>
      <c r="Y10" s="1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</row>
    <row r="11" spans="1:22" ht="30" customHeight="1">
      <c r="A11" s="81" t="s">
        <v>102</v>
      </c>
      <c r="B11" s="81" t="s">
        <v>103</v>
      </c>
      <c r="C11" s="82" t="s">
        <v>103</v>
      </c>
      <c r="D11" s="83" t="s">
        <v>100</v>
      </c>
      <c r="E11" s="84" t="s">
        <v>123</v>
      </c>
      <c r="F11" s="70" t="s">
        <v>122</v>
      </c>
      <c r="G11" s="68" t="s">
        <v>269</v>
      </c>
      <c r="H11" s="85">
        <v>2</v>
      </c>
      <c r="I11" s="86">
        <v>6000</v>
      </c>
      <c r="J11" s="72">
        <v>12000</v>
      </c>
      <c r="K11" s="87">
        <v>12000</v>
      </c>
      <c r="L11" s="87">
        <v>12000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77">
        <v>0</v>
      </c>
      <c r="U11" s="71">
        <v>0</v>
      </c>
      <c r="V11" s="71">
        <v>0</v>
      </c>
    </row>
    <row r="12" spans="1:23" ht="20.25" customHeight="1">
      <c r="A12" s="81" t="s">
        <v>102</v>
      </c>
      <c r="B12" s="81" t="s">
        <v>103</v>
      </c>
      <c r="C12" s="82" t="s">
        <v>103</v>
      </c>
      <c r="D12" s="83" t="s">
        <v>100</v>
      </c>
      <c r="E12" s="84" t="s">
        <v>123</v>
      </c>
      <c r="F12" s="70" t="s">
        <v>122</v>
      </c>
      <c r="G12" s="68" t="s">
        <v>270</v>
      </c>
      <c r="H12" s="85">
        <v>1</v>
      </c>
      <c r="I12" s="86">
        <v>7000</v>
      </c>
      <c r="J12" s="72">
        <v>7000</v>
      </c>
      <c r="K12" s="87">
        <v>7000</v>
      </c>
      <c r="L12" s="87">
        <v>7000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77">
        <v>0</v>
      </c>
      <c r="U12" s="71">
        <v>0</v>
      </c>
      <c r="V12" s="71">
        <v>0</v>
      </c>
      <c r="W12" s="1"/>
    </row>
    <row r="13" spans="1:22" ht="20.25" customHeight="1">
      <c r="A13" s="81" t="s">
        <v>102</v>
      </c>
      <c r="B13" s="81" t="s">
        <v>103</v>
      </c>
      <c r="C13" s="82" t="s">
        <v>103</v>
      </c>
      <c r="D13" s="83" t="s">
        <v>100</v>
      </c>
      <c r="E13" s="84" t="s">
        <v>123</v>
      </c>
      <c r="F13" s="70" t="s">
        <v>122</v>
      </c>
      <c r="G13" s="68" t="s">
        <v>271</v>
      </c>
      <c r="H13" s="85">
        <v>2</v>
      </c>
      <c r="I13" s="86">
        <v>1200</v>
      </c>
      <c r="J13" s="72">
        <v>2400</v>
      </c>
      <c r="K13" s="87">
        <v>2400</v>
      </c>
      <c r="L13" s="87">
        <v>2400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77">
        <v>0</v>
      </c>
      <c r="U13" s="71">
        <v>0</v>
      </c>
      <c r="V13" s="71">
        <v>0</v>
      </c>
    </row>
    <row r="14" spans="1:22" ht="20.25" customHeight="1">
      <c r="A14" s="81" t="s">
        <v>102</v>
      </c>
      <c r="B14" s="81" t="s">
        <v>103</v>
      </c>
      <c r="C14" s="82" t="s">
        <v>103</v>
      </c>
      <c r="D14" s="83" t="s">
        <v>100</v>
      </c>
      <c r="E14" s="84" t="s">
        <v>123</v>
      </c>
      <c r="F14" s="70" t="s">
        <v>122</v>
      </c>
      <c r="G14" s="68" t="s">
        <v>272</v>
      </c>
      <c r="H14" s="85">
        <v>2</v>
      </c>
      <c r="I14" s="86">
        <v>800</v>
      </c>
      <c r="J14" s="72">
        <v>1600</v>
      </c>
      <c r="K14" s="87">
        <v>1600</v>
      </c>
      <c r="L14" s="87">
        <v>1600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77">
        <v>0</v>
      </c>
      <c r="U14" s="71">
        <v>0</v>
      </c>
      <c r="V14" s="71">
        <v>0</v>
      </c>
    </row>
    <row r="15" spans="1:23" ht="20.25" customHeight="1">
      <c r="A15" s="81" t="s">
        <v>102</v>
      </c>
      <c r="B15" s="81" t="s">
        <v>103</v>
      </c>
      <c r="C15" s="82" t="s">
        <v>103</v>
      </c>
      <c r="D15" s="83" t="s">
        <v>100</v>
      </c>
      <c r="E15" s="84" t="s">
        <v>123</v>
      </c>
      <c r="F15" s="70" t="s">
        <v>122</v>
      </c>
      <c r="G15" s="68" t="s">
        <v>273</v>
      </c>
      <c r="H15" s="85">
        <v>1</v>
      </c>
      <c r="I15" s="86">
        <v>5300</v>
      </c>
      <c r="J15" s="72">
        <v>5300</v>
      </c>
      <c r="K15" s="87">
        <v>5300</v>
      </c>
      <c r="L15" s="87">
        <v>5300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77">
        <v>0</v>
      </c>
      <c r="U15" s="71">
        <v>0</v>
      </c>
      <c r="V15" s="71">
        <v>0</v>
      </c>
      <c r="W15" s="1"/>
    </row>
    <row r="16" spans="1:22" ht="20.25" customHeight="1">
      <c r="A16" s="81" t="s">
        <v>102</v>
      </c>
      <c r="B16" s="81" t="s">
        <v>103</v>
      </c>
      <c r="C16" s="82" t="s">
        <v>103</v>
      </c>
      <c r="D16" s="83" t="s">
        <v>100</v>
      </c>
      <c r="E16" s="84" t="s">
        <v>123</v>
      </c>
      <c r="F16" s="70" t="s">
        <v>122</v>
      </c>
      <c r="G16" s="68" t="s">
        <v>274</v>
      </c>
      <c r="H16" s="85">
        <v>1</v>
      </c>
      <c r="I16" s="86">
        <v>500</v>
      </c>
      <c r="J16" s="72">
        <v>500</v>
      </c>
      <c r="K16" s="87">
        <v>500</v>
      </c>
      <c r="L16" s="87">
        <v>500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77">
        <v>0</v>
      </c>
      <c r="U16" s="71">
        <v>0</v>
      </c>
      <c r="V16" s="71">
        <v>0</v>
      </c>
    </row>
    <row r="17" spans="1:22" ht="20.25" customHeight="1">
      <c r="A17" s="81" t="s">
        <v>102</v>
      </c>
      <c r="B17" s="81" t="s">
        <v>103</v>
      </c>
      <c r="C17" s="82" t="s">
        <v>103</v>
      </c>
      <c r="D17" s="83" t="s">
        <v>100</v>
      </c>
      <c r="E17" s="84" t="s">
        <v>123</v>
      </c>
      <c r="F17" s="70" t="s">
        <v>122</v>
      </c>
      <c r="G17" s="68" t="s">
        <v>275</v>
      </c>
      <c r="H17" s="85">
        <v>1</v>
      </c>
      <c r="I17" s="86">
        <v>2600</v>
      </c>
      <c r="J17" s="72">
        <v>2600</v>
      </c>
      <c r="K17" s="87">
        <v>2600</v>
      </c>
      <c r="L17" s="87">
        <v>2600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77">
        <v>0</v>
      </c>
      <c r="U17" s="71">
        <v>0</v>
      </c>
      <c r="V17" s="71">
        <v>0</v>
      </c>
    </row>
    <row r="18" spans="1:22" ht="20.25" customHeight="1">
      <c r="A18" s="81" t="s">
        <v>102</v>
      </c>
      <c r="B18" s="81" t="s">
        <v>103</v>
      </c>
      <c r="C18" s="82" t="s">
        <v>103</v>
      </c>
      <c r="D18" s="83" t="s">
        <v>100</v>
      </c>
      <c r="E18" s="84" t="s">
        <v>123</v>
      </c>
      <c r="F18" s="70" t="s">
        <v>122</v>
      </c>
      <c r="G18" s="68" t="s">
        <v>276</v>
      </c>
      <c r="H18" s="85">
        <v>2</v>
      </c>
      <c r="I18" s="86">
        <v>1300</v>
      </c>
      <c r="J18" s="72">
        <v>2600</v>
      </c>
      <c r="K18" s="87">
        <v>2600</v>
      </c>
      <c r="L18" s="87">
        <v>2600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77">
        <v>0</v>
      </c>
      <c r="U18" s="71">
        <v>0</v>
      </c>
      <c r="V18" s="71">
        <v>0</v>
      </c>
    </row>
    <row r="19" spans="1:22" ht="20.25" customHeight="1">
      <c r="A19" s="81" t="s">
        <v>102</v>
      </c>
      <c r="B19" s="81" t="s">
        <v>103</v>
      </c>
      <c r="C19" s="82" t="s">
        <v>103</v>
      </c>
      <c r="D19" s="83" t="s">
        <v>100</v>
      </c>
      <c r="E19" s="84" t="s">
        <v>123</v>
      </c>
      <c r="F19" s="70" t="s">
        <v>122</v>
      </c>
      <c r="G19" s="68" t="s">
        <v>277</v>
      </c>
      <c r="H19" s="85">
        <v>1</v>
      </c>
      <c r="I19" s="86">
        <v>3700</v>
      </c>
      <c r="J19" s="72">
        <v>3700</v>
      </c>
      <c r="K19" s="87">
        <v>3700</v>
      </c>
      <c r="L19" s="87">
        <v>3700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77">
        <v>0</v>
      </c>
      <c r="U19" s="71">
        <v>0</v>
      </c>
      <c r="V19" s="71">
        <v>0</v>
      </c>
    </row>
    <row r="20" spans="1:22" ht="30" customHeight="1">
      <c r="A20" s="81" t="s">
        <v>102</v>
      </c>
      <c r="B20" s="81" t="s">
        <v>103</v>
      </c>
      <c r="C20" s="82" t="s">
        <v>103</v>
      </c>
      <c r="D20" s="83" t="s">
        <v>100</v>
      </c>
      <c r="E20" s="84" t="s">
        <v>123</v>
      </c>
      <c r="F20" s="70" t="s">
        <v>122</v>
      </c>
      <c r="G20" s="68" t="s">
        <v>278</v>
      </c>
      <c r="H20" s="85">
        <v>144</v>
      </c>
      <c r="I20" s="86">
        <v>34385</v>
      </c>
      <c r="J20" s="72">
        <v>170000</v>
      </c>
      <c r="K20" s="87">
        <v>170000</v>
      </c>
      <c r="L20" s="87">
        <v>170000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77">
        <v>0</v>
      </c>
      <c r="U20" s="71">
        <v>0</v>
      </c>
      <c r="V20" s="71">
        <v>0</v>
      </c>
    </row>
    <row r="21" spans="1:22" ht="30" customHeight="1">
      <c r="A21" s="81" t="s">
        <v>102</v>
      </c>
      <c r="B21" s="81" t="s">
        <v>103</v>
      </c>
      <c r="C21" s="82" t="s">
        <v>103</v>
      </c>
      <c r="D21" s="83" t="s">
        <v>100</v>
      </c>
      <c r="E21" s="84" t="s">
        <v>123</v>
      </c>
      <c r="F21" s="70" t="s">
        <v>122</v>
      </c>
      <c r="G21" s="68" t="s">
        <v>279</v>
      </c>
      <c r="H21" s="85">
        <v>150</v>
      </c>
      <c r="I21" s="86">
        <v>220</v>
      </c>
      <c r="J21" s="72">
        <v>33000</v>
      </c>
      <c r="K21" s="87">
        <v>33000</v>
      </c>
      <c r="L21" s="87">
        <v>33000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77">
        <v>0</v>
      </c>
      <c r="U21" s="71">
        <v>0</v>
      </c>
      <c r="V21" s="71">
        <v>0</v>
      </c>
    </row>
    <row r="22" spans="1:22" ht="30" customHeight="1">
      <c r="A22" s="81" t="s">
        <v>102</v>
      </c>
      <c r="B22" s="81" t="s">
        <v>103</v>
      </c>
      <c r="C22" s="82" t="s">
        <v>103</v>
      </c>
      <c r="D22" s="83" t="s">
        <v>100</v>
      </c>
      <c r="E22" s="84" t="s">
        <v>123</v>
      </c>
      <c r="F22" s="70" t="s">
        <v>122</v>
      </c>
      <c r="G22" s="68" t="s">
        <v>280</v>
      </c>
      <c r="H22" s="85">
        <v>12</v>
      </c>
      <c r="I22" s="86">
        <v>8000</v>
      </c>
      <c r="J22" s="72">
        <v>96000</v>
      </c>
      <c r="K22" s="87">
        <v>96000</v>
      </c>
      <c r="L22" s="87">
        <v>96000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77">
        <v>0</v>
      </c>
      <c r="U22" s="71">
        <v>0</v>
      </c>
      <c r="V22" s="71">
        <v>0</v>
      </c>
    </row>
    <row r="23" spans="1:22" ht="30" customHeight="1">
      <c r="A23" s="81" t="s">
        <v>102</v>
      </c>
      <c r="B23" s="81" t="s">
        <v>103</v>
      </c>
      <c r="C23" s="82" t="s">
        <v>103</v>
      </c>
      <c r="D23" s="83" t="s">
        <v>100</v>
      </c>
      <c r="E23" s="84" t="s">
        <v>123</v>
      </c>
      <c r="F23" s="70" t="s">
        <v>122</v>
      </c>
      <c r="G23" s="68" t="s">
        <v>281</v>
      </c>
      <c r="H23" s="85">
        <v>10</v>
      </c>
      <c r="I23" s="86">
        <v>6000</v>
      </c>
      <c r="J23" s="72">
        <v>60000</v>
      </c>
      <c r="K23" s="87">
        <v>60000</v>
      </c>
      <c r="L23" s="87">
        <v>60000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77">
        <v>0</v>
      </c>
      <c r="U23" s="71">
        <v>0</v>
      </c>
      <c r="V23" s="71">
        <v>0</v>
      </c>
    </row>
    <row r="24" spans="1:22" ht="30" customHeight="1">
      <c r="A24" s="81" t="s">
        <v>102</v>
      </c>
      <c r="B24" s="81" t="s">
        <v>103</v>
      </c>
      <c r="C24" s="82" t="s">
        <v>103</v>
      </c>
      <c r="D24" s="83" t="s">
        <v>100</v>
      </c>
      <c r="E24" s="84" t="s">
        <v>123</v>
      </c>
      <c r="F24" s="70" t="s">
        <v>122</v>
      </c>
      <c r="G24" s="68" t="s">
        <v>282</v>
      </c>
      <c r="H24" s="85">
        <v>12</v>
      </c>
      <c r="I24" s="86">
        <v>17640</v>
      </c>
      <c r="J24" s="72">
        <v>211680</v>
      </c>
      <c r="K24" s="87">
        <v>211680</v>
      </c>
      <c r="L24" s="87">
        <v>211680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77">
        <v>0</v>
      </c>
      <c r="U24" s="71">
        <v>0</v>
      </c>
      <c r="V24" s="71">
        <v>0</v>
      </c>
    </row>
    <row r="25" ht="12.75" customHeight="1"/>
    <row r="26" ht="12.75" customHeight="1">
      <c r="N26" s="1"/>
    </row>
    <row r="27" ht="9.75" customHeight="1">
      <c r="N27" s="1"/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43"/>
      <c r="B1" s="43"/>
      <c r="C1" s="43"/>
      <c r="D1" s="44"/>
      <c r="E1" s="45"/>
      <c r="F1" s="45"/>
      <c r="G1" s="46"/>
      <c r="H1" s="46"/>
      <c r="I1" s="46"/>
      <c r="J1" s="46"/>
      <c r="K1" s="46"/>
      <c r="L1" s="46"/>
      <c r="M1" s="46"/>
      <c r="N1" s="46"/>
      <c r="O1" s="46"/>
      <c r="P1" s="50"/>
      <c r="Q1" s="50"/>
      <c r="R1" s="50"/>
      <c r="S1" s="46" t="s">
        <v>283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</row>
    <row r="2" spans="1:238" ht="30" customHeight="1">
      <c r="A2" s="47" t="s">
        <v>284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3"/>
      <c r="Q2" s="73"/>
      <c r="R2" s="73"/>
      <c r="S2" s="73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</row>
    <row r="3" spans="1:238" ht="15" customHeight="1">
      <c r="A3" s="50"/>
      <c r="B3" s="50"/>
      <c r="C3" s="50"/>
      <c r="D3" s="1"/>
      <c r="E3" s="45"/>
      <c r="F3" s="45"/>
      <c r="G3" s="51"/>
      <c r="H3" s="51"/>
      <c r="I3" s="51"/>
      <c r="J3" s="51"/>
      <c r="K3" s="46"/>
      <c r="L3" s="46"/>
      <c r="M3" s="46"/>
      <c r="N3" s="46"/>
      <c r="O3" s="46"/>
      <c r="P3" s="50"/>
      <c r="Q3" s="50"/>
      <c r="R3" s="50"/>
      <c r="S3" s="46" t="s">
        <v>9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</row>
    <row r="4" spans="1:238" ht="15" customHeight="1">
      <c r="A4" s="52" t="s">
        <v>75</v>
      </c>
      <c r="B4" s="53"/>
      <c r="C4" s="53"/>
      <c r="D4" s="54" t="s">
        <v>76</v>
      </c>
      <c r="E4" s="55" t="s">
        <v>285</v>
      </c>
      <c r="F4" s="56" t="s">
        <v>286</v>
      </c>
      <c r="G4" s="57" t="s">
        <v>78</v>
      </c>
      <c r="H4" s="52"/>
      <c r="I4" s="52"/>
      <c r="J4" s="52"/>
      <c r="K4" s="74"/>
      <c r="L4" s="52"/>
      <c r="M4" s="52"/>
      <c r="N4" s="52"/>
      <c r="O4" s="52"/>
      <c r="P4" s="74"/>
      <c r="Q4" s="74"/>
      <c r="R4" s="74"/>
      <c r="S4" s="74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</row>
    <row r="5" spans="1:238" ht="30" customHeight="1">
      <c r="A5" s="58" t="s">
        <v>79</v>
      </c>
      <c r="B5" s="58" t="s">
        <v>80</v>
      </c>
      <c r="C5" s="58" t="s">
        <v>81</v>
      </c>
      <c r="D5" s="54"/>
      <c r="E5" s="55"/>
      <c r="F5" s="54"/>
      <c r="G5" s="58" t="s">
        <v>82</v>
      </c>
      <c r="H5" s="55" t="s">
        <v>83</v>
      </c>
      <c r="I5" s="55"/>
      <c r="J5" s="55"/>
      <c r="K5" s="75" t="s">
        <v>84</v>
      </c>
      <c r="L5" s="76" t="s">
        <v>85</v>
      </c>
      <c r="M5" s="55" t="s">
        <v>86</v>
      </c>
      <c r="N5" s="55"/>
      <c r="O5" s="55"/>
      <c r="P5" s="57" t="s">
        <v>87</v>
      </c>
      <c r="Q5" s="52"/>
      <c r="R5" s="52"/>
      <c r="S5" s="5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</row>
    <row r="6" spans="1:238" ht="21" customHeight="1">
      <c r="A6" s="58"/>
      <c r="B6" s="58"/>
      <c r="C6" s="58"/>
      <c r="D6" s="54"/>
      <c r="E6" s="55"/>
      <c r="F6" s="55"/>
      <c r="G6" s="59"/>
      <c r="H6" s="60" t="s">
        <v>88</v>
      </c>
      <c r="I6" s="60" t="s">
        <v>89</v>
      </c>
      <c r="J6" s="60" t="s">
        <v>90</v>
      </c>
      <c r="K6" s="76"/>
      <c r="L6" s="76"/>
      <c r="M6" s="60" t="s">
        <v>91</v>
      </c>
      <c r="N6" s="60" t="s">
        <v>92</v>
      </c>
      <c r="O6" s="60" t="s">
        <v>93</v>
      </c>
      <c r="P6" s="54" t="s">
        <v>91</v>
      </c>
      <c r="Q6" s="54" t="s">
        <v>94</v>
      </c>
      <c r="R6" s="55" t="s">
        <v>95</v>
      </c>
      <c r="S6" s="78" t="s">
        <v>96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</row>
    <row r="7" spans="1:238" ht="73.5" customHeight="1">
      <c r="A7" s="61"/>
      <c r="B7" s="61"/>
      <c r="C7" s="61"/>
      <c r="D7" s="62"/>
      <c r="E7" s="63"/>
      <c r="F7" s="63"/>
      <c r="G7" s="64"/>
      <c r="H7" s="62"/>
      <c r="I7" s="54"/>
      <c r="J7" s="54"/>
      <c r="K7" s="76"/>
      <c r="L7" s="76"/>
      <c r="M7" s="62"/>
      <c r="N7" s="62"/>
      <c r="O7" s="62"/>
      <c r="P7" s="62"/>
      <c r="Q7" s="62"/>
      <c r="R7" s="55"/>
      <c r="S7" s="56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</row>
    <row r="8" spans="1:238" ht="15" customHeight="1">
      <c r="A8" s="65" t="s">
        <v>97</v>
      </c>
      <c r="B8" s="65" t="s">
        <v>97</v>
      </c>
      <c r="C8" s="65" t="s">
        <v>97</v>
      </c>
      <c r="D8" s="66" t="s">
        <v>97</v>
      </c>
      <c r="E8" s="66" t="s">
        <v>97</v>
      </c>
      <c r="F8" s="66" t="s">
        <v>97</v>
      </c>
      <c r="G8" s="67">
        <v>1</v>
      </c>
      <c r="H8" s="67">
        <f aca="true" t="shared" si="0" ref="H8:S8">G8+1</f>
        <v>2</v>
      </c>
      <c r="I8" s="67">
        <f t="shared" si="0"/>
        <v>3</v>
      </c>
      <c r="J8" s="67">
        <f t="shared" si="0"/>
        <v>4</v>
      </c>
      <c r="K8" s="67">
        <f t="shared" si="0"/>
        <v>5</v>
      </c>
      <c r="L8" s="67">
        <f t="shared" si="0"/>
        <v>6</v>
      </c>
      <c r="M8" s="67">
        <f t="shared" si="0"/>
        <v>7</v>
      </c>
      <c r="N8" s="67">
        <f t="shared" si="0"/>
        <v>8</v>
      </c>
      <c r="O8" s="67">
        <f t="shared" si="0"/>
        <v>9</v>
      </c>
      <c r="P8" s="67">
        <f t="shared" si="0"/>
        <v>10</v>
      </c>
      <c r="Q8" s="67">
        <f t="shared" si="0"/>
        <v>11</v>
      </c>
      <c r="R8" s="67">
        <f t="shared" si="0"/>
        <v>12</v>
      </c>
      <c r="S8" s="67">
        <f t="shared" si="0"/>
        <v>13</v>
      </c>
      <c r="T8" s="79"/>
      <c r="U8" s="79"/>
      <c r="V8" s="79"/>
      <c r="W8" s="79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</row>
    <row r="9" spans="1:238" ht="20.25" customHeight="1">
      <c r="A9" s="68"/>
      <c r="B9" s="68"/>
      <c r="C9" s="68"/>
      <c r="D9" s="69"/>
      <c r="E9" s="70"/>
      <c r="F9" s="69" t="s">
        <v>88</v>
      </c>
      <c r="G9" s="71">
        <v>760000</v>
      </c>
      <c r="H9" s="72">
        <v>0</v>
      </c>
      <c r="I9" s="77">
        <v>0</v>
      </c>
      <c r="J9" s="71">
        <v>0</v>
      </c>
      <c r="K9" s="71">
        <v>0</v>
      </c>
      <c r="L9" s="71">
        <v>0</v>
      </c>
      <c r="M9" s="71">
        <v>760000</v>
      </c>
      <c r="N9" s="71">
        <v>760000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80"/>
      <c r="U9" s="80"/>
      <c r="V9" s="80"/>
      <c r="W9" s="8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</row>
    <row r="10" spans="1:238" ht="20.25" customHeight="1">
      <c r="A10" s="68"/>
      <c r="B10" s="68"/>
      <c r="C10" s="68"/>
      <c r="D10" s="69"/>
      <c r="E10" s="70" t="s">
        <v>122</v>
      </c>
      <c r="F10" s="69"/>
      <c r="G10" s="71">
        <v>760000</v>
      </c>
      <c r="H10" s="72">
        <v>0</v>
      </c>
      <c r="I10" s="77">
        <v>0</v>
      </c>
      <c r="J10" s="71">
        <v>0</v>
      </c>
      <c r="K10" s="71">
        <v>0</v>
      </c>
      <c r="L10" s="71">
        <v>0</v>
      </c>
      <c r="M10" s="71">
        <v>760000</v>
      </c>
      <c r="N10" s="71">
        <v>760000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</row>
    <row r="11" spans="1:19" ht="20.25" customHeight="1">
      <c r="A11" s="68" t="s">
        <v>102</v>
      </c>
      <c r="B11" s="68" t="s">
        <v>103</v>
      </c>
      <c r="C11" s="68" t="s">
        <v>103</v>
      </c>
      <c r="D11" s="69" t="s">
        <v>268</v>
      </c>
      <c r="E11" s="70" t="s">
        <v>123</v>
      </c>
      <c r="F11" s="69" t="s">
        <v>122</v>
      </c>
      <c r="G11" s="71">
        <v>760000</v>
      </c>
      <c r="H11" s="72">
        <v>0</v>
      </c>
      <c r="I11" s="77">
        <v>0</v>
      </c>
      <c r="J11" s="71">
        <v>0</v>
      </c>
      <c r="K11" s="71">
        <v>0</v>
      </c>
      <c r="L11" s="71">
        <v>0</v>
      </c>
      <c r="M11" s="71">
        <v>760000</v>
      </c>
      <c r="N11" s="71">
        <v>760000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1">
      <selection activeCell="B11" sqref="B11:E11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1"/>
      <c r="D1" s="1"/>
    </row>
    <row r="2" spans="1:5" ht="30" customHeight="1">
      <c r="A2" s="2" t="s">
        <v>287</v>
      </c>
      <c r="B2" s="3"/>
      <c r="C2" s="3"/>
      <c r="D2" s="3"/>
      <c r="E2" s="4"/>
    </row>
    <row r="3" spans="1:5" ht="15" customHeight="1">
      <c r="A3" s="5" t="s">
        <v>288</v>
      </c>
      <c r="B3" s="4"/>
      <c r="C3" s="4"/>
      <c r="D3" s="4"/>
      <c r="E3" s="6"/>
    </row>
    <row r="4" spans="1:3" ht="15" customHeight="1">
      <c r="A4" s="7" t="s">
        <v>289</v>
      </c>
      <c r="C4" s="1"/>
    </row>
    <row r="5" spans="1:10" ht="30" customHeight="1">
      <c r="A5" s="8" t="s">
        <v>290</v>
      </c>
      <c r="B5" s="9" t="str">
        <f>J14</f>
        <v>单位名称</v>
      </c>
      <c r="C5" s="10"/>
      <c r="D5" s="11" t="s">
        <v>291</v>
      </c>
      <c r="E5" s="12" t="str">
        <f>I14</f>
        <v>单位显示编码</v>
      </c>
      <c r="F5" s="1"/>
      <c r="G5" s="1"/>
      <c r="I5" s="1"/>
      <c r="J5" s="1"/>
    </row>
    <row r="6" spans="1:13" ht="15" customHeight="1">
      <c r="A6" s="13" t="s">
        <v>292</v>
      </c>
      <c r="B6" s="14" t="s">
        <v>293</v>
      </c>
      <c r="C6" s="15"/>
      <c r="D6" s="16"/>
      <c r="E6" s="17">
        <f>SUM(E7:E9)</f>
        <v>0</v>
      </c>
      <c r="F6" s="1"/>
      <c r="G6" s="18"/>
      <c r="H6" s="18"/>
      <c r="I6" s="1"/>
      <c r="J6" s="18"/>
      <c r="L6" s="18"/>
      <c r="M6" s="1"/>
    </row>
    <row r="7" spans="1:13" ht="15" customHeight="1">
      <c r="A7" s="13"/>
      <c r="B7" s="19" t="s">
        <v>294</v>
      </c>
      <c r="C7" s="19"/>
      <c r="D7" s="19"/>
      <c r="E7" s="20" t="str">
        <f>F14</f>
        <v>9834121.63</v>
      </c>
      <c r="F7" s="18"/>
      <c r="G7" s="1"/>
      <c r="H7" s="18"/>
      <c r="I7" s="1"/>
      <c r="K7" s="1"/>
      <c r="M7" s="1"/>
    </row>
    <row r="8" spans="1:11" ht="15" customHeight="1">
      <c r="A8" s="13"/>
      <c r="B8" s="19" t="s">
        <v>295</v>
      </c>
      <c r="C8" s="19"/>
      <c r="D8" s="19"/>
      <c r="E8" s="20" t="str">
        <f>G14</f>
        <v>0</v>
      </c>
      <c r="F8" s="18"/>
      <c r="G8" s="1"/>
      <c r="H8" s="18"/>
      <c r="I8" s="1"/>
      <c r="K8" s="1"/>
    </row>
    <row r="9" spans="1:13" ht="15" customHeight="1">
      <c r="A9" s="13"/>
      <c r="B9" s="19" t="s">
        <v>296</v>
      </c>
      <c r="C9" s="19"/>
      <c r="D9" s="19"/>
      <c r="E9" s="21" t="str">
        <f>H14</f>
        <v>0</v>
      </c>
      <c r="F9" s="18"/>
      <c r="G9" s="1"/>
      <c r="H9" s="18"/>
      <c r="I9" s="1"/>
      <c r="M9" s="1"/>
    </row>
    <row r="10" spans="1:5" ht="42" customHeight="1">
      <c r="A10" s="22" t="s">
        <v>297</v>
      </c>
      <c r="B10" s="23">
        <f>K14</f>
        <v>608380</v>
      </c>
      <c r="C10" s="23"/>
      <c r="D10" s="23"/>
      <c r="E10" s="23"/>
    </row>
    <row r="11" spans="1:8" ht="105" customHeight="1">
      <c r="A11" s="24" t="s">
        <v>298</v>
      </c>
      <c r="B11" s="25" t="s">
        <v>299</v>
      </c>
      <c r="C11" s="26"/>
      <c r="D11" s="26"/>
      <c r="E11" s="27"/>
      <c r="F11" s="1"/>
      <c r="G11" s="1"/>
      <c r="H11" s="1"/>
    </row>
    <row r="12" spans="1:12" ht="115.5" customHeight="1">
      <c r="A12" s="28" t="s">
        <v>300</v>
      </c>
      <c r="B12" s="25" t="s">
        <v>301</v>
      </c>
      <c r="C12" s="26"/>
      <c r="D12" s="26"/>
      <c r="E12" s="27"/>
      <c r="F12" s="1"/>
      <c r="L12" s="1"/>
    </row>
    <row r="13" spans="1:12" ht="12.75" customHeight="1">
      <c r="A13" s="29" t="s">
        <v>302</v>
      </c>
      <c r="B13" s="30" t="s">
        <v>303</v>
      </c>
      <c r="C13" s="28" t="s">
        <v>304</v>
      </c>
      <c r="D13" s="28" t="s">
        <v>305</v>
      </c>
      <c r="E13" s="28" t="s">
        <v>306</v>
      </c>
      <c r="F13" s="31"/>
      <c r="G13" s="32"/>
      <c r="H13" s="32"/>
      <c r="I13" s="32"/>
      <c r="J13" s="32"/>
      <c r="K13" s="31"/>
      <c r="L13" s="1"/>
    </row>
    <row r="14" spans="1:11" ht="90.75" customHeight="1">
      <c r="A14" s="29"/>
      <c r="B14" s="33" t="s">
        <v>307</v>
      </c>
      <c r="C14" s="34" t="s">
        <v>308</v>
      </c>
      <c r="D14" s="34" t="s">
        <v>309</v>
      </c>
      <c r="E14" s="35" t="s">
        <v>310</v>
      </c>
      <c r="F14" s="36" t="s">
        <v>311</v>
      </c>
      <c r="G14" s="37" t="s">
        <v>312</v>
      </c>
      <c r="H14" s="37" t="s">
        <v>312</v>
      </c>
      <c r="I14" s="41" t="s">
        <v>313</v>
      </c>
      <c r="J14" s="41" t="s">
        <v>138</v>
      </c>
      <c r="K14" s="42">
        <v>608380</v>
      </c>
    </row>
    <row r="15" spans="1:11" ht="90.75" customHeight="1">
      <c r="A15" s="29"/>
      <c r="B15" s="33" t="s">
        <v>307</v>
      </c>
      <c r="C15" s="34" t="s">
        <v>308</v>
      </c>
      <c r="D15" s="34" t="s">
        <v>314</v>
      </c>
      <c r="E15" s="35" t="s">
        <v>315</v>
      </c>
      <c r="F15" s="36" t="s">
        <v>311</v>
      </c>
      <c r="G15" s="37" t="s">
        <v>312</v>
      </c>
      <c r="H15" s="37" t="s">
        <v>312</v>
      </c>
      <c r="I15" s="32"/>
      <c r="J15" s="32"/>
      <c r="K15" s="42">
        <v>608380</v>
      </c>
    </row>
    <row r="16" spans="1:11" ht="90.75" customHeight="1">
      <c r="A16" s="29"/>
      <c r="B16" s="33" t="s">
        <v>307</v>
      </c>
      <c r="C16" s="34" t="s">
        <v>316</v>
      </c>
      <c r="D16" s="34" t="s">
        <v>317</v>
      </c>
      <c r="E16" s="35" t="s">
        <v>318</v>
      </c>
      <c r="F16" s="36" t="s">
        <v>311</v>
      </c>
      <c r="G16" s="37" t="s">
        <v>312</v>
      </c>
      <c r="H16" s="37" t="s">
        <v>312</v>
      </c>
      <c r="I16" s="32"/>
      <c r="J16" s="32"/>
      <c r="K16" s="42">
        <v>608380</v>
      </c>
    </row>
    <row r="17" spans="1:11" ht="90.75" customHeight="1">
      <c r="A17" s="29"/>
      <c r="B17" s="33" t="s">
        <v>319</v>
      </c>
      <c r="C17" s="34" t="s">
        <v>320</v>
      </c>
      <c r="D17" s="34" t="s">
        <v>321</v>
      </c>
      <c r="E17" s="35" t="s">
        <v>322</v>
      </c>
      <c r="F17" s="36" t="s">
        <v>311</v>
      </c>
      <c r="G17" s="37" t="s">
        <v>312</v>
      </c>
      <c r="H17" s="37" t="s">
        <v>312</v>
      </c>
      <c r="I17" s="32"/>
      <c r="J17" s="32"/>
      <c r="K17" s="42">
        <v>608380</v>
      </c>
    </row>
    <row r="18" spans="1:11" ht="90.75" customHeight="1">
      <c r="A18" s="29"/>
      <c r="B18" s="33" t="s">
        <v>323</v>
      </c>
      <c r="C18" s="34" t="s">
        <v>324</v>
      </c>
      <c r="D18" s="34" t="s">
        <v>325</v>
      </c>
      <c r="E18" s="35" t="s">
        <v>326</v>
      </c>
      <c r="F18" s="36" t="s">
        <v>311</v>
      </c>
      <c r="G18" s="37" t="s">
        <v>312</v>
      </c>
      <c r="H18" s="37" t="s">
        <v>312</v>
      </c>
      <c r="I18" s="32"/>
      <c r="J18" s="32"/>
      <c r="K18" s="42">
        <v>608380</v>
      </c>
    </row>
    <row r="19" spans="1:11" ht="409.5" customHeight="1" hidden="1">
      <c r="A19" s="29"/>
      <c r="B19" s="38"/>
      <c r="C19" s="39"/>
      <c r="D19" s="39"/>
      <c r="E19" s="39"/>
      <c r="F19" s="32"/>
      <c r="G19" s="32"/>
      <c r="H19" s="32"/>
      <c r="I19" s="32"/>
      <c r="J19" s="32"/>
      <c r="K19" s="32"/>
    </row>
    <row r="20" spans="1:11" ht="409.5" customHeight="1" hidden="1">
      <c r="A20" s="29"/>
      <c r="B20" s="38"/>
      <c r="C20" s="39"/>
      <c r="D20" s="39"/>
      <c r="E20" s="39"/>
      <c r="F20" s="32"/>
      <c r="G20" s="32"/>
      <c r="H20" s="32"/>
      <c r="I20" s="32"/>
      <c r="J20" s="32"/>
      <c r="K20" s="32"/>
    </row>
    <row r="21" spans="1:11" ht="409.5" customHeight="1" hidden="1">
      <c r="A21" s="29"/>
      <c r="B21" s="38"/>
      <c r="C21" s="39"/>
      <c r="D21" s="39"/>
      <c r="E21" s="39"/>
      <c r="F21" s="32"/>
      <c r="G21" s="32"/>
      <c r="H21" s="32"/>
      <c r="I21" s="32"/>
      <c r="J21" s="32"/>
      <c r="K21" s="32"/>
    </row>
    <row r="22" spans="1:11" ht="409.5" customHeight="1" hidden="1">
      <c r="A22" s="29"/>
      <c r="B22" s="38"/>
      <c r="C22" s="39"/>
      <c r="D22" s="39"/>
      <c r="E22" s="39"/>
      <c r="F22" s="32"/>
      <c r="G22" s="32"/>
      <c r="H22" s="32"/>
      <c r="I22" s="32"/>
      <c r="J22" s="32"/>
      <c r="K22" s="32"/>
    </row>
    <row r="23" spans="1:11" ht="409.5" customHeight="1" hidden="1">
      <c r="A23" s="29"/>
      <c r="B23" s="38"/>
      <c r="C23" s="39"/>
      <c r="D23" s="39"/>
      <c r="E23" s="39"/>
      <c r="F23" s="32"/>
      <c r="G23" s="32"/>
      <c r="H23" s="32"/>
      <c r="I23" s="32"/>
      <c r="J23" s="32"/>
      <c r="K23" s="32"/>
    </row>
    <row r="24" spans="1:11" ht="409.5" customHeight="1" hidden="1">
      <c r="A24" s="29"/>
      <c r="B24" s="38"/>
      <c r="C24" s="39"/>
      <c r="D24" s="39"/>
      <c r="E24" s="39"/>
      <c r="F24" s="32"/>
      <c r="G24" s="32"/>
      <c r="H24" s="32"/>
      <c r="I24" s="32"/>
      <c r="J24" s="32"/>
      <c r="K24" s="32"/>
    </row>
    <row r="25" spans="1:11" ht="409.5" customHeight="1" hidden="1">
      <c r="A25" s="29"/>
      <c r="B25" s="38"/>
      <c r="C25" s="39"/>
      <c r="D25" s="39"/>
      <c r="E25" s="39"/>
      <c r="F25" s="32"/>
      <c r="G25" s="32"/>
      <c r="H25" s="32"/>
      <c r="I25" s="32"/>
      <c r="J25" s="32"/>
      <c r="K25" s="32"/>
    </row>
    <row r="26" spans="1:11" ht="409.5" customHeight="1" hidden="1">
      <c r="A26" s="29"/>
      <c r="B26" s="38"/>
      <c r="C26" s="39"/>
      <c r="D26" s="39"/>
      <c r="E26" s="39"/>
      <c r="F26" s="32"/>
      <c r="G26" s="32"/>
      <c r="H26" s="32"/>
      <c r="I26" s="32"/>
      <c r="J26" s="32"/>
      <c r="K26" s="32"/>
    </row>
    <row r="27" spans="1:11" ht="409.5" customHeight="1" hidden="1">
      <c r="A27" s="29"/>
      <c r="B27" s="38"/>
      <c r="C27" s="39"/>
      <c r="D27" s="39"/>
      <c r="E27" s="39"/>
      <c r="F27" s="32"/>
      <c r="G27" s="32"/>
      <c r="H27" s="32"/>
      <c r="I27" s="32"/>
      <c r="J27" s="32"/>
      <c r="K27" s="32"/>
    </row>
    <row r="28" spans="1:11" ht="409.5" customHeight="1" hidden="1">
      <c r="A28" s="29"/>
      <c r="B28" s="38"/>
      <c r="C28" s="39"/>
      <c r="D28" s="39"/>
      <c r="E28" s="39"/>
      <c r="F28" s="32"/>
      <c r="G28" s="32"/>
      <c r="H28" s="32"/>
      <c r="I28" s="32"/>
      <c r="J28" s="32"/>
      <c r="K28" s="32"/>
    </row>
    <row r="29" spans="1:11" ht="409.5" customHeight="1" hidden="1">
      <c r="A29" s="29"/>
      <c r="B29" s="38"/>
      <c r="C29" s="39"/>
      <c r="D29" s="39"/>
      <c r="E29" s="39"/>
      <c r="F29" s="32"/>
      <c r="G29" s="32"/>
      <c r="H29" s="32"/>
      <c r="I29" s="32"/>
      <c r="J29" s="32"/>
      <c r="K29" s="32"/>
    </row>
    <row r="30" spans="1:11" ht="409.5" customHeight="1" hidden="1">
      <c r="A30" s="29"/>
      <c r="B30" s="38"/>
      <c r="C30" s="39"/>
      <c r="D30" s="39"/>
      <c r="E30" s="39"/>
      <c r="F30" s="32"/>
      <c r="G30" s="32"/>
      <c r="H30" s="32"/>
      <c r="I30" s="32"/>
      <c r="J30" s="32"/>
      <c r="K30" s="32"/>
    </row>
    <row r="31" spans="1:11" ht="409.5" customHeight="1" hidden="1">
      <c r="A31" s="29"/>
      <c r="B31" s="38"/>
      <c r="C31" s="39"/>
      <c r="D31" s="39"/>
      <c r="E31" s="39"/>
      <c r="F31" s="32"/>
      <c r="G31" s="32"/>
      <c r="H31" s="32"/>
      <c r="I31" s="32"/>
      <c r="J31" s="32"/>
      <c r="K31" s="32"/>
    </row>
    <row r="32" spans="1:11" ht="409.5" customHeight="1" hidden="1">
      <c r="A32" s="29"/>
      <c r="B32" s="38"/>
      <c r="C32" s="39"/>
      <c r="D32" s="39"/>
      <c r="E32" s="39"/>
      <c r="F32" s="32"/>
      <c r="G32" s="32"/>
      <c r="H32" s="32"/>
      <c r="I32" s="32"/>
      <c r="J32" s="32"/>
      <c r="K32" s="32"/>
    </row>
    <row r="33" spans="1:11" ht="409.5" customHeight="1" hidden="1">
      <c r="A33" s="29"/>
      <c r="B33" s="38"/>
      <c r="C33" s="39"/>
      <c r="D33" s="39"/>
      <c r="E33" s="39"/>
      <c r="F33" s="32"/>
      <c r="G33" s="32"/>
      <c r="H33" s="32"/>
      <c r="I33" s="32"/>
      <c r="J33" s="32"/>
      <c r="K33" s="32"/>
    </row>
    <row r="34" spans="1:11" ht="409.5" customHeight="1" hidden="1">
      <c r="A34" s="29"/>
      <c r="B34" s="38"/>
      <c r="C34" s="39"/>
      <c r="D34" s="39"/>
      <c r="E34" s="39"/>
      <c r="F34" s="32"/>
      <c r="G34" s="32"/>
      <c r="H34" s="32"/>
      <c r="I34" s="32"/>
      <c r="J34" s="32"/>
      <c r="K34" s="32"/>
    </row>
    <row r="35" spans="1:11" ht="409.5" customHeight="1" hidden="1">
      <c r="A35" s="29"/>
      <c r="B35" s="38"/>
      <c r="C35" s="39"/>
      <c r="D35" s="39"/>
      <c r="E35" s="39"/>
      <c r="F35" s="32"/>
      <c r="G35" s="32"/>
      <c r="H35" s="32"/>
      <c r="I35" s="32"/>
      <c r="J35" s="32"/>
      <c r="K35" s="32"/>
    </row>
    <row r="36" spans="1:11" ht="409.5" customHeight="1" hidden="1">
      <c r="A36" s="29"/>
      <c r="B36" s="38"/>
      <c r="C36" s="39"/>
      <c r="D36" s="39"/>
      <c r="E36" s="39"/>
      <c r="F36" s="32"/>
      <c r="G36" s="32"/>
      <c r="H36" s="32"/>
      <c r="I36" s="32"/>
      <c r="J36" s="32"/>
      <c r="K36" s="32"/>
    </row>
    <row r="37" spans="1:11" ht="409.5" customHeight="1" hidden="1">
      <c r="A37" s="29"/>
      <c r="B37" s="38"/>
      <c r="C37" s="39"/>
      <c r="D37" s="39"/>
      <c r="E37" s="39"/>
      <c r="F37" s="32"/>
      <c r="G37" s="32"/>
      <c r="H37" s="32"/>
      <c r="I37" s="32"/>
      <c r="J37" s="32"/>
      <c r="K37" s="32"/>
    </row>
    <row r="38" spans="1:11" ht="409.5" customHeight="1" hidden="1">
      <c r="A38" s="29"/>
      <c r="B38" s="38"/>
      <c r="C38" s="39"/>
      <c r="D38" s="39"/>
      <c r="E38" s="39"/>
      <c r="F38" s="32"/>
      <c r="G38" s="32"/>
      <c r="H38" s="32"/>
      <c r="I38" s="32"/>
      <c r="J38" s="32"/>
      <c r="K38" s="32"/>
    </row>
    <row r="39" spans="1:11" ht="409.5" customHeight="1" hidden="1">
      <c r="A39" s="29"/>
      <c r="B39" s="38"/>
      <c r="C39" s="39"/>
      <c r="D39" s="39"/>
      <c r="E39" s="39"/>
      <c r="F39" s="32"/>
      <c r="G39" s="32"/>
      <c r="H39" s="32"/>
      <c r="I39" s="32"/>
      <c r="J39" s="32"/>
      <c r="K39" s="32"/>
    </row>
    <row r="40" spans="1:11" ht="12.75" customHeight="1">
      <c r="A40" s="29"/>
      <c r="B40" s="38"/>
      <c r="C40" s="39"/>
      <c r="D40" s="40"/>
      <c r="E40" s="40"/>
      <c r="F40" s="31"/>
      <c r="G40" s="32"/>
      <c r="H40" s="31"/>
      <c r="I40" s="31"/>
      <c r="J40" s="31"/>
      <c r="K40" s="31"/>
    </row>
    <row r="41" spans="6:8" ht="12.75" customHeight="1">
      <c r="F41" s="1"/>
      <c r="G41" s="1"/>
      <c r="H41" s="1"/>
    </row>
    <row r="42" spans="1:9" ht="12.75" customHeight="1">
      <c r="A42" t="s">
        <v>327</v>
      </c>
      <c r="E42" s="1"/>
      <c r="F42" s="1"/>
      <c r="I42" s="1"/>
    </row>
    <row r="43" spans="8:9" ht="12.75" customHeight="1">
      <c r="H43" s="1"/>
      <c r="I43" s="1"/>
    </row>
    <row r="44" ht="12.75" customHeight="1">
      <c r="H44" s="1"/>
    </row>
    <row r="45" ht="12.75" customHeight="1">
      <c r="H45" s="1"/>
    </row>
    <row r="46" spans="6:8" ht="12.75" customHeight="1">
      <c r="F46" s="1"/>
      <c r="H46" s="1"/>
    </row>
    <row r="47" ht="12.75" customHeight="1">
      <c r="H47" s="1"/>
    </row>
    <row r="48" ht="12.75" customHeight="1"/>
    <row r="49" spans="6:7" ht="12.75" customHeight="1">
      <c r="F49" s="1"/>
      <c r="G49" s="1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4">
      <selection activeCell="I10" sqref="I10"/>
    </sheetView>
  </sheetViews>
  <sheetFormatPr defaultColWidth="9.16015625" defaultRowHeight="11.25"/>
  <cols>
    <col min="1" max="1" width="43.83203125" style="118" customWidth="1"/>
    <col min="2" max="2" width="16.83203125" style="118" customWidth="1"/>
    <col min="3" max="3" width="33" style="118" customWidth="1"/>
    <col min="4" max="4" width="17.66015625" style="118" customWidth="1"/>
    <col min="5" max="5" width="34.66015625" style="118" customWidth="1"/>
    <col min="6" max="6" width="17.5" style="118" customWidth="1"/>
    <col min="7" max="161" width="5" style="118" customWidth="1"/>
    <col min="162" max="255" width="5.16015625" style="118" customWidth="1"/>
    <col min="256" max="256" width="9.16015625" style="118" customWidth="1"/>
  </cols>
  <sheetData>
    <row r="1" spans="1:255" s="206" customFormat="1" ht="15" customHeight="1">
      <c r="A1" s="156"/>
      <c r="B1" s="157"/>
      <c r="C1" s="157"/>
      <c r="D1" s="157"/>
      <c r="E1" s="157"/>
      <c r="F1" s="207" t="s">
        <v>7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  <c r="IH1" s="195"/>
      <c r="II1" s="195"/>
      <c r="IJ1" s="195"/>
      <c r="IK1" s="195"/>
      <c r="IL1" s="195"/>
      <c r="IM1" s="195"/>
      <c r="IN1" s="195"/>
      <c r="IO1" s="195"/>
      <c r="IP1" s="195"/>
      <c r="IQ1" s="195"/>
      <c r="IR1" s="195"/>
      <c r="IS1" s="195"/>
      <c r="IT1" s="195"/>
      <c r="IU1" s="195"/>
    </row>
    <row r="2" spans="1:161" s="194" customFormat="1" ht="30" customHeight="1">
      <c r="A2" s="158" t="s">
        <v>8</v>
      </c>
      <c r="B2" s="159"/>
      <c r="C2" s="159"/>
      <c r="D2" s="159"/>
      <c r="E2" s="159"/>
      <c r="F2" s="15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</row>
    <row r="3" spans="1:255" s="206" customFormat="1" ht="15" customHeight="1">
      <c r="A3" s="160"/>
      <c r="B3" s="43"/>
      <c r="C3" s="43"/>
      <c r="D3" s="43"/>
      <c r="E3" s="43"/>
      <c r="F3" s="207" t="s">
        <v>9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94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  <c r="IT3" s="195"/>
      <c r="IU3" s="195"/>
    </row>
    <row r="4" spans="1:255" s="206" customFormat="1" ht="15" customHeight="1">
      <c r="A4" s="161" t="s">
        <v>10</v>
      </c>
      <c r="B4" s="162"/>
      <c r="C4" s="161" t="s">
        <v>11</v>
      </c>
      <c r="D4" s="163"/>
      <c r="E4" s="163"/>
      <c r="F4" s="16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</row>
    <row r="5" spans="1:255" s="206" customFormat="1" ht="15" customHeight="1">
      <c r="A5" s="59" t="s">
        <v>12</v>
      </c>
      <c r="B5" s="64" t="s">
        <v>13</v>
      </c>
      <c r="C5" s="59" t="s">
        <v>14</v>
      </c>
      <c r="D5" s="64" t="s">
        <v>13</v>
      </c>
      <c r="E5" s="59" t="s">
        <v>14</v>
      </c>
      <c r="F5" s="63" t="s">
        <v>13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</row>
    <row r="6" spans="1:255" s="206" customFormat="1" ht="15" customHeight="1">
      <c r="A6" s="164" t="s">
        <v>15</v>
      </c>
      <c r="B6" s="77">
        <v>9834121.63</v>
      </c>
      <c r="C6" s="166" t="s">
        <v>16</v>
      </c>
      <c r="D6" s="165">
        <v>0</v>
      </c>
      <c r="E6" s="208" t="s">
        <v>17</v>
      </c>
      <c r="F6" s="165">
        <v>9834121.63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</row>
    <row r="7" spans="1:255" s="206" customFormat="1" ht="15" customHeight="1">
      <c r="A7" s="164" t="s">
        <v>18</v>
      </c>
      <c r="B7" s="173">
        <v>9834121.63</v>
      </c>
      <c r="C7" s="166" t="s">
        <v>19</v>
      </c>
      <c r="D7" s="165">
        <v>0</v>
      </c>
      <c r="E7" s="176" t="s">
        <v>20</v>
      </c>
      <c r="F7" s="165">
        <v>8539516.11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</row>
    <row r="8" spans="1:255" s="206" customFormat="1" ht="15" customHeight="1">
      <c r="A8" s="164" t="s">
        <v>21</v>
      </c>
      <c r="B8" s="77">
        <v>0</v>
      </c>
      <c r="C8" s="166" t="s">
        <v>22</v>
      </c>
      <c r="D8" s="165">
        <v>0</v>
      </c>
      <c r="E8" s="176" t="s">
        <v>23</v>
      </c>
      <c r="F8" s="165">
        <v>1281499.12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</row>
    <row r="9" spans="1:255" s="206" customFormat="1" ht="15" customHeight="1">
      <c r="A9" s="168" t="s">
        <v>24</v>
      </c>
      <c r="B9" s="181">
        <v>0</v>
      </c>
      <c r="C9" s="166" t="s">
        <v>25</v>
      </c>
      <c r="D9" s="165">
        <v>0</v>
      </c>
      <c r="E9" s="176" t="s">
        <v>26</v>
      </c>
      <c r="F9" s="77">
        <v>13106.4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</row>
    <row r="10" spans="1:255" s="206" customFormat="1" ht="15" customHeight="1">
      <c r="A10" s="164" t="s">
        <v>27</v>
      </c>
      <c r="B10" s="181">
        <v>0</v>
      </c>
      <c r="C10" s="166" t="s">
        <v>28</v>
      </c>
      <c r="D10" s="165">
        <v>10594121.63</v>
      </c>
      <c r="E10" s="176" t="s">
        <v>29</v>
      </c>
      <c r="F10" s="181">
        <v>760000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</row>
    <row r="11" spans="1:255" s="206" customFormat="1" ht="15" customHeight="1">
      <c r="A11" s="168" t="s">
        <v>30</v>
      </c>
      <c r="B11" s="181">
        <v>760000</v>
      </c>
      <c r="C11" s="166" t="s">
        <v>31</v>
      </c>
      <c r="D11" s="165">
        <v>0</v>
      </c>
      <c r="E11" s="176" t="s">
        <v>20</v>
      </c>
      <c r="F11" s="173">
        <v>0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</row>
    <row r="12" spans="1:255" s="206" customFormat="1" ht="15" customHeight="1">
      <c r="A12" s="164" t="s">
        <v>32</v>
      </c>
      <c r="B12" s="181">
        <v>760000</v>
      </c>
      <c r="C12" s="166" t="s">
        <v>33</v>
      </c>
      <c r="D12" s="165">
        <v>0</v>
      </c>
      <c r="E12" s="176" t="s">
        <v>23</v>
      </c>
      <c r="F12" s="165"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195"/>
      <c r="IT12" s="195"/>
      <c r="IU12" s="195"/>
    </row>
    <row r="13" spans="1:255" s="206" customFormat="1" ht="15" customHeight="1">
      <c r="A13" s="164" t="s">
        <v>34</v>
      </c>
      <c r="B13" s="181">
        <v>0</v>
      </c>
      <c r="C13" s="166" t="s">
        <v>35</v>
      </c>
      <c r="D13" s="77">
        <v>0</v>
      </c>
      <c r="E13" s="176" t="s">
        <v>26</v>
      </c>
      <c r="F13" s="165">
        <v>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</row>
    <row r="14" spans="1:255" s="206" customFormat="1" ht="15" customHeight="1">
      <c r="A14" s="169"/>
      <c r="B14" s="181"/>
      <c r="C14" s="166" t="s">
        <v>36</v>
      </c>
      <c r="D14" s="181">
        <v>0</v>
      </c>
      <c r="E14" s="176" t="s">
        <v>37</v>
      </c>
      <c r="F14" s="165">
        <v>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</row>
    <row r="15" spans="1:255" s="206" customFormat="1" ht="15" customHeight="1">
      <c r="A15" s="169"/>
      <c r="B15" s="173"/>
      <c r="C15" s="166" t="s">
        <v>38</v>
      </c>
      <c r="D15" s="181">
        <v>0</v>
      </c>
      <c r="E15" s="209" t="s">
        <v>39</v>
      </c>
      <c r="F15" s="165">
        <v>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</row>
    <row r="16" spans="1:255" s="206" customFormat="1" ht="15" customHeight="1">
      <c r="A16" s="169"/>
      <c r="B16" s="165"/>
      <c r="C16" s="166" t="s">
        <v>40</v>
      </c>
      <c r="D16" s="181">
        <v>0</v>
      </c>
      <c r="E16" s="176" t="s">
        <v>41</v>
      </c>
      <c r="F16" s="165">
        <v>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</row>
    <row r="17" spans="1:255" s="206" customFormat="1" ht="15" customHeight="1">
      <c r="A17" s="210"/>
      <c r="B17" s="165"/>
      <c r="C17" s="166" t="s">
        <v>42</v>
      </c>
      <c r="D17" s="181">
        <v>0</v>
      </c>
      <c r="E17" s="211" t="s">
        <v>43</v>
      </c>
      <c r="F17" s="165">
        <v>0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</row>
    <row r="18" spans="1:255" s="206" customFormat="1" ht="15" customHeight="1">
      <c r="A18" s="164"/>
      <c r="B18" s="165"/>
      <c r="C18" s="166" t="s">
        <v>44</v>
      </c>
      <c r="D18" s="181">
        <v>0</v>
      </c>
      <c r="E18" s="176" t="s">
        <v>45</v>
      </c>
      <c r="F18" s="165">
        <v>0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</row>
    <row r="19" spans="1:255" s="206" customFormat="1" ht="15" customHeight="1">
      <c r="A19" s="164"/>
      <c r="B19" s="165"/>
      <c r="C19" s="166" t="s">
        <v>46</v>
      </c>
      <c r="D19" s="181">
        <v>0</v>
      </c>
      <c r="E19" s="176" t="s">
        <v>47</v>
      </c>
      <c r="F19" s="212">
        <v>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</row>
    <row r="20" spans="1:255" s="206" customFormat="1" ht="15" customHeight="1">
      <c r="A20" s="164"/>
      <c r="B20" s="165"/>
      <c r="C20" s="166" t="s">
        <v>48</v>
      </c>
      <c r="D20" s="181">
        <v>0</v>
      </c>
      <c r="E20" s="176" t="s">
        <v>49</v>
      </c>
      <c r="F20" s="96">
        <v>760000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  <c r="IA20" s="195"/>
      <c r="IB20" s="195"/>
      <c r="IC20" s="195"/>
      <c r="ID20" s="195"/>
      <c r="IE20" s="195"/>
      <c r="IF20" s="195"/>
      <c r="IG20" s="195"/>
      <c r="IH20" s="195"/>
      <c r="II20" s="195"/>
      <c r="IJ20" s="195"/>
      <c r="IK20" s="195"/>
      <c r="IL20" s="195"/>
      <c r="IM20" s="195"/>
      <c r="IN20" s="195"/>
      <c r="IO20" s="195"/>
      <c r="IP20" s="195"/>
      <c r="IQ20" s="195"/>
      <c r="IR20" s="195"/>
      <c r="IS20" s="195"/>
      <c r="IT20" s="195"/>
      <c r="IU20" s="195"/>
    </row>
    <row r="21" spans="1:255" s="206" customFormat="1" ht="15" customHeight="1">
      <c r="A21" s="164"/>
      <c r="B21" s="165"/>
      <c r="C21" s="166" t="s">
        <v>50</v>
      </c>
      <c r="D21" s="181">
        <v>0</v>
      </c>
      <c r="E21" s="176"/>
      <c r="F21" s="173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  <c r="IB21" s="195"/>
      <c r="IC21" s="195"/>
      <c r="ID21" s="195"/>
      <c r="IE21" s="195"/>
      <c r="IF21" s="195"/>
      <c r="IG21" s="195"/>
      <c r="IH21" s="195"/>
      <c r="II21" s="195"/>
      <c r="IJ21" s="195"/>
      <c r="IK21" s="195"/>
      <c r="IL21" s="195"/>
      <c r="IM21" s="195"/>
      <c r="IN21" s="195"/>
      <c r="IO21" s="195"/>
      <c r="IP21" s="195"/>
      <c r="IQ21" s="195"/>
      <c r="IR21" s="195"/>
      <c r="IS21" s="195"/>
      <c r="IT21" s="195"/>
      <c r="IU21" s="195"/>
    </row>
    <row r="22" spans="1:255" s="206" customFormat="1" ht="15" customHeight="1">
      <c r="A22" s="164"/>
      <c r="B22" s="165"/>
      <c r="C22" s="166" t="s">
        <v>51</v>
      </c>
      <c r="D22" s="181">
        <v>0</v>
      </c>
      <c r="E22" s="176"/>
      <c r="F22" s="77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</row>
    <row r="23" spans="1:255" s="206" customFormat="1" ht="15" customHeight="1">
      <c r="A23" s="164"/>
      <c r="B23" s="77"/>
      <c r="C23" s="176" t="s">
        <v>52</v>
      </c>
      <c r="D23" s="181">
        <v>0</v>
      </c>
      <c r="E23" s="213"/>
      <c r="F23" s="214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</row>
    <row r="24" spans="1:255" s="206" customFormat="1" ht="15" customHeight="1">
      <c r="A24" s="171"/>
      <c r="B24" s="215"/>
      <c r="C24" s="176" t="s">
        <v>53</v>
      </c>
      <c r="D24" s="181">
        <v>0</v>
      </c>
      <c r="E24" s="213"/>
      <c r="F24" s="216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</row>
    <row r="25" spans="1:255" s="206" customFormat="1" ht="15" customHeight="1">
      <c r="A25" s="171"/>
      <c r="B25" s="215"/>
      <c r="C25" s="176" t="s">
        <v>54</v>
      </c>
      <c r="D25" s="173">
        <v>0</v>
      </c>
      <c r="E25" s="217"/>
      <c r="F25" s="218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</row>
    <row r="26" spans="1:255" s="206" customFormat="1" ht="12.75" customHeight="1">
      <c r="A26" s="171"/>
      <c r="B26" s="215"/>
      <c r="C26" s="87" t="s">
        <v>55</v>
      </c>
      <c r="D26" s="77">
        <v>0</v>
      </c>
      <c r="E26" s="71"/>
      <c r="F26" s="218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</row>
    <row r="27" spans="1:255" s="206" customFormat="1" ht="15" customHeight="1">
      <c r="A27" s="171"/>
      <c r="B27" s="215"/>
      <c r="C27" s="164" t="s">
        <v>56</v>
      </c>
      <c r="D27" s="181">
        <v>0</v>
      </c>
      <c r="E27" s="217"/>
      <c r="F27" s="21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</row>
    <row r="28" spans="1:255" s="206" customFormat="1" ht="15" customHeight="1">
      <c r="A28" s="164"/>
      <c r="B28" s="77"/>
      <c r="C28" s="176" t="s">
        <v>57</v>
      </c>
      <c r="D28" s="181">
        <v>0</v>
      </c>
      <c r="E28" s="217"/>
      <c r="F28" s="21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</row>
    <row r="29" spans="1:255" s="206" customFormat="1" ht="15" customHeight="1">
      <c r="A29" s="164"/>
      <c r="B29" s="173"/>
      <c r="C29" s="176" t="s">
        <v>58</v>
      </c>
      <c r="D29" s="181">
        <v>0</v>
      </c>
      <c r="E29" s="217"/>
      <c r="F29" s="21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</row>
    <row r="30" spans="1:255" s="206" customFormat="1" ht="15" customHeight="1">
      <c r="A30" s="164"/>
      <c r="B30" s="77"/>
      <c r="C30" s="176" t="s">
        <v>59</v>
      </c>
      <c r="D30" s="181">
        <v>0</v>
      </c>
      <c r="E30" s="220"/>
      <c r="F30" s="77"/>
      <c r="G30" s="50"/>
      <c r="H30" s="50"/>
      <c r="I30" s="50"/>
      <c r="J30" s="23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</row>
    <row r="31" spans="1:255" s="206" customFormat="1" ht="15" customHeight="1">
      <c r="A31" s="171"/>
      <c r="B31" s="77"/>
      <c r="C31" s="164" t="s">
        <v>60</v>
      </c>
      <c r="D31" s="181">
        <v>0</v>
      </c>
      <c r="E31" s="209"/>
      <c r="F31" s="77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</row>
    <row r="32" spans="1:255" s="206" customFormat="1" ht="15" customHeight="1">
      <c r="A32" s="164"/>
      <c r="B32" s="165"/>
      <c r="C32" s="164" t="s">
        <v>61</v>
      </c>
      <c r="D32" s="181">
        <v>0</v>
      </c>
      <c r="E32" s="186"/>
      <c r="F32" s="77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</row>
    <row r="33" spans="1:255" s="206" customFormat="1" ht="15" customHeight="1">
      <c r="A33" s="182" t="s">
        <v>62</v>
      </c>
      <c r="B33" s="165">
        <f>B6+B9+B10+B11</f>
        <v>10594121.63</v>
      </c>
      <c r="C33" s="183" t="s">
        <v>63</v>
      </c>
      <c r="D33" s="181">
        <f>SUM(D6:D32)</f>
        <v>10594121.63</v>
      </c>
      <c r="E33" s="190" t="s">
        <v>63</v>
      </c>
      <c r="F33" s="77">
        <f>F6+F10</f>
        <v>10594121.63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</row>
    <row r="34" spans="1:255" s="206" customFormat="1" ht="15" customHeight="1">
      <c r="A34" s="164" t="s">
        <v>64</v>
      </c>
      <c r="B34" s="77">
        <v>0</v>
      </c>
      <c r="C34" s="184" t="s">
        <v>65</v>
      </c>
      <c r="D34" s="181">
        <f>B34</f>
        <v>0</v>
      </c>
      <c r="E34" s="221" t="s">
        <v>66</v>
      </c>
      <c r="F34" s="222">
        <f>B34</f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</row>
    <row r="35" spans="1:255" s="206" customFormat="1" ht="15" customHeight="1">
      <c r="A35" s="164" t="s">
        <v>67</v>
      </c>
      <c r="B35" s="181">
        <v>0</v>
      </c>
      <c r="C35" s="186"/>
      <c r="D35" s="181"/>
      <c r="E35" s="223"/>
      <c r="F35" s="77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</row>
    <row r="36" spans="1:255" s="206" customFormat="1" ht="15" customHeight="1">
      <c r="A36" s="164" t="s">
        <v>68</v>
      </c>
      <c r="B36" s="181">
        <v>0</v>
      </c>
      <c r="C36" s="186"/>
      <c r="D36" s="77"/>
      <c r="E36" s="224"/>
      <c r="F36" s="77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195"/>
      <c r="IT36" s="195"/>
      <c r="IU36" s="195"/>
    </row>
    <row r="37" spans="1:255" s="206" customFormat="1" ht="15" customHeight="1">
      <c r="A37" s="164" t="s">
        <v>69</v>
      </c>
      <c r="B37" s="181">
        <v>0</v>
      </c>
      <c r="C37" s="225"/>
      <c r="D37" s="77"/>
      <c r="E37" s="226" t="s">
        <v>70</v>
      </c>
      <c r="F37" s="7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</row>
    <row r="38" spans="1:255" s="206" customFormat="1" ht="15" customHeight="1">
      <c r="A38" s="170"/>
      <c r="B38" s="181"/>
      <c r="C38" s="188"/>
      <c r="D38" s="77"/>
      <c r="E38" s="226"/>
      <c r="F38" s="77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95"/>
      <c r="HE38" s="195"/>
      <c r="HF38" s="195"/>
      <c r="HG38" s="195"/>
      <c r="HH38" s="195"/>
      <c r="HI38" s="195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  <c r="HY38" s="195"/>
      <c r="HZ38" s="195"/>
      <c r="IA38" s="195"/>
      <c r="IB38" s="195"/>
      <c r="IC38" s="195"/>
      <c r="ID38" s="195"/>
      <c r="IE38" s="195"/>
      <c r="IF38" s="195"/>
      <c r="IG38" s="195"/>
      <c r="IH38" s="195"/>
      <c r="II38" s="195"/>
      <c r="IJ38" s="195"/>
      <c r="IK38" s="195"/>
      <c r="IL38" s="195"/>
      <c r="IM38" s="195"/>
      <c r="IN38" s="195"/>
      <c r="IO38" s="195"/>
      <c r="IP38" s="195"/>
      <c r="IQ38" s="195"/>
      <c r="IR38" s="195"/>
      <c r="IS38" s="195"/>
      <c r="IT38" s="195"/>
      <c r="IU38" s="195"/>
    </row>
    <row r="39" spans="1:255" s="206" customFormat="1" ht="15" customHeight="1">
      <c r="A39" s="171"/>
      <c r="B39" s="77"/>
      <c r="C39" s="188"/>
      <c r="D39" s="77"/>
      <c r="E39" s="226"/>
      <c r="F39" s="77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  <c r="IB39" s="195"/>
      <c r="IC39" s="195"/>
      <c r="ID39" s="195"/>
      <c r="IE39" s="195"/>
      <c r="IF39" s="195"/>
      <c r="IG39" s="195"/>
      <c r="IH39" s="195"/>
      <c r="II39" s="195"/>
      <c r="IJ39" s="195"/>
      <c r="IK39" s="195"/>
      <c r="IL39" s="195"/>
      <c r="IM39" s="195"/>
      <c r="IN39" s="195"/>
      <c r="IO39" s="195"/>
      <c r="IP39" s="195"/>
      <c r="IQ39" s="195"/>
      <c r="IR39" s="195"/>
      <c r="IS39" s="195"/>
      <c r="IT39" s="195"/>
      <c r="IU39" s="195"/>
    </row>
    <row r="40" spans="1:7" s="193" customFormat="1" ht="15" customHeight="1">
      <c r="A40" s="164"/>
      <c r="B40" s="210"/>
      <c r="C40" s="225"/>
      <c r="D40" s="77"/>
      <c r="E40" s="227"/>
      <c r="F40" s="77"/>
      <c r="G40" s="228"/>
    </row>
    <row r="41" spans="1:7" s="193" customFormat="1" ht="15" customHeight="1">
      <c r="A41" s="171"/>
      <c r="B41" s="229"/>
      <c r="C41" s="188"/>
      <c r="D41" s="77"/>
      <c r="E41" s="227"/>
      <c r="F41" s="77"/>
      <c r="G41" s="228"/>
    </row>
    <row r="42" spans="1:161" s="196" customFormat="1" ht="15" customHeight="1">
      <c r="A42" s="182" t="s">
        <v>71</v>
      </c>
      <c r="B42" s="222">
        <f>B33+B34</f>
        <v>10594121.63</v>
      </c>
      <c r="C42" s="190" t="s">
        <v>72</v>
      </c>
      <c r="D42" s="222">
        <f>B42</f>
        <v>10594121.63</v>
      </c>
      <c r="E42" s="190" t="s">
        <v>72</v>
      </c>
      <c r="F42" s="222">
        <f>B42</f>
        <v>10594121.63</v>
      </c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</row>
    <row r="43" s="206" customFormat="1" ht="15" customHeight="1"/>
    <row r="44" spans="1:255" s="206" customFormat="1" ht="15" customHeight="1">
      <c r="A44" s="50"/>
      <c r="B44" s="50"/>
      <c r="C44" s="50"/>
      <c r="D44" s="50"/>
      <c r="E44" s="193"/>
      <c r="F44" s="207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195"/>
      <c r="FG44" s="195"/>
      <c r="FH44" s="195"/>
      <c r="FI44" s="195"/>
      <c r="FJ44" s="195"/>
      <c r="FK44" s="195"/>
      <c r="FL44" s="195"/>
      <c r="FM44" s="195"/>
      <c r="FN44" s="195"/>
      <c r="FO44" s="195"/>
      <c r="FP44" s="195"/>
      <c r="FQ44" s="195"/>
      <c r="FR44" s="195"/>
      <c r="FS44" s="195"/>
      <c r="FT44" s="195"/>
      <c r="FU44" s="195"/>
      <c r="FV44" s="195"/>
      <c r="FW44" s="195"/>
      <c r="FX44" s="195"/>
      <c r="FY44" s="195"/>
      <c r="FZ44" s="195"/>
      <c r="GA44" s="195"/>
      <c r="GB44" s="195"/>
      <c r="GC44" s="195"/>
      <c r="GD44" s="195"/>
      <c r="GE44" s="195"/>
      <c r="GF44" s="195"/>
      <c r="GG44" s="195"/>
      <c r="GH44" s="195"/>
      <c r="GI44" s="195"/>
      <c r="GJ44" s="195"/>
      <c r="GK44" s="195"/>
      <c r="GL44" s="195"/>
      <c r="GM44" s="195"/>
      <c r="GN44" s="195"/>
      <c r="GO44" s="195"/>
      <c r="GP44" s="195"/>
      <c r="GQ44" s="195"/>
      <c r="GR44" s="195"/>
      <c r="GS44" s="195"/>
      <c r="GT44" s="195"/>
      <c r="GU44" s="195"/>
      <c r="GV44" s="195"/>
      <c r="GW44" s="195"/>
      <c r="GX44" s="195"/>
      <c r="GY44" s="195"/>
      <c r="GZ44" s="195"/>
      <c r="HA44" s="195"/>
      <c r="HB44" s="195"/>
      <c r="HC44" s="195"/>
      <c r="HD44" s="195"/>
      <c r="HE44" s="195"/>
      <c r="HF44" s="195"/>
      <c r="HG44" s="195"/>
      <c r="HH44" s="195"/>
      <c r="HI44" s="195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  <c r="HY44" s="195"/>
      <c r="HZ44" s="195"/>
      <c r="IA44" s="195"/>
      <c r="IB44" s="195"/>
      <c r="IC44" s="195"/>
      <c r="ID44" s="195"/>
      <c r="IE44" s="195"/>
      <c r="IF44" s="195"/>
      <c r="IG44" s="195"/>
      <c r="IH44" s="195"/>
      <c r="II44" s="195"/>
      <c r="IJ44" s="195"/>
      <c r="IK44" s="195"/>
      <c r="IL44" s="195"/>
      <c r="IM44" s="195"/>
      <c r="IN44" s="195"/>
      <c r="IO44" s="195"/>
      <c r="IP44" s="195"/>
      <c r="IQ44" s="195"/>
      <c r="IR44" s="195"/>
      <c r="IS44" s="195"/>
      <c r="IT44" s="195"/>
      <c r="IU44" s="195"/>
    </row>
    <row r="45" ht="15" customHeight="1">
      <c r="C45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43"/>
      <c r="B1" s="43"/>
      <c r="C1" s="43"/>
      <c r="D1" s="44"/>
      <c r="E1" s="45"/>
      <c r="F1" s="46"/>
      <c r="G1" s="46"/>
      <c r="H1" s="46"/>
      <c r="I1" s="46"/>
      <c r="J1" s="46"/>
      <c r="K1" s="46"/>
      <c r="L1" s="46"/>
      <c r="M1" s="46"/>
      <c r="N1" s="46"/>
      <c r="O1" s="50"/>
      <c r="P1" s="50"/>
      <c r="Q1" s="50"/>
      <c r="R1" s="46" t="s">
        <v>73</v>
      </c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</row>
    <row r="2" spans="1:237" ht="30" customHeight="1">
      <c r="A2" s="47" t="s">
        <v>74</v>
      </c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73"/>
      <c r="P2" s="73"/>
      <c r="Q2" s="73"/>
      <c r="R2" s="73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</row>
    <row r="3" spans="1:237" ht="15" customHeight="1">
      <c r="A3" s="50"/>
      <c r="B3" s="50"/>
      <c r="C3" s="50"/>
      <c r="D3" s="1"/>
      <c r="E3" s="45"/>
      <c r="F3" s="51"/>
      <c r="G3" s="51"/>
      <c r="H3" s="51"/>
      <c r="I3" s="51"/>
      <c r="J3" s="46"/>
      <c r="K3" s="46"/>
      <c r="L3" s="46"/>
      <c r="M3" s="46"/>
      <c r="N3" s="46"/>
      <c r="O3" s="50"/>
      <c r="P3" s="50"/>
      <c r="Q3" s="50"/>
      <c r="R3" s="46" t="s">
        <v>9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</row>
    <row r="4" spans="1:237" ht="15" customHeight="1">
      <c r="A4" s="52" t="s">
        <v>75</v>
      </c>
      <c r="B4" s="53"/>
      <c r="C4" s="53"/>
      <c r="D4" s="54" t="s">
        <v>76</v>
      </c>
      <c r="E4" s="55" t="s">
        <v>77</v>
      </c>
      <c r="F4" s="57" t="s">
        <v>78</v>
      </c>
      <c r="G4" s="52"/>
      <c r="H4" s="52"/>
      <c r="I4" s="52"/>
      <c r="J4" s="74"/>
      <c r="K4" s="52"/>
      <c r="L4" s="52"/>
      <c r="M4" s="52"/>
      <c r="N4" s="52"/>
      <c r="O4" s="74"/>
      <c r="P4" s="74"/>
      <c r="Q4" s="74"/>
      <c r="R4" s="74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</row>
    <row r="5" spans="1:237" ht="30" customHeight="1">
      <c r="A5" s="58" t="s">
        <v>79</v>
      </c>
      <c r="B5" s="58" t="s">
        <v>80</v>
      </c>
      <c r="C5" s="58" t="s">
        <v>81</v>
      </c>
      <c r="D5" s="54"/>
      <c r="E5" s="55"/>
      <c r="F5" s="58" t="s">
        <v>82</v>
      </c>
      <c r="G5" s="55" t="s">
        <v>83</v>
      </c>
      <c r="H5" s="55"/>
      <c r="I5" s="55"/>
      <c r="J5" s="75" t="s">
        <v>84</v>
      </c>
      <c r="K5" s="76" t="s">
        <v>85</v>
      </c>
      <c r="L5" s="55" t="s">
        <v>86</v>
      </c>
      <c r="M5" s="55"/>
      <c r="N5" s="55"/>
      <c r="O5" s="57" t="s">
        <v>87</v>
      </c>
      <c r="P5" s="52"/>
      <c r="Q5" s="52"/>
      <c r="R5" s="52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</row>
    <row r="6" spans="1:237" ht="21" customHeight="1">
      <c r="A6" s="58"/>
      <c r="B6" s="58"/>
      <c r="C6" s="58"/>
      <c r="D6" s="54"/>
      <c r="E6" s="55"/>
      <c r="F6" s="59"/>
      <c r="G6" s="60" t="s">
        <v>88</v>
      </c>
      <c r="H6" s="60" t="s">
        <v>89</v>
      </c>
      <c r="I6" s="60" t="s">
        <v>90</v>
      </c>
      <c r="J6" s="76"/>
      <c r="K6" s="76"/>
      <c r="L6" s="60" t="s">
        <v>91</v>
      </c>
      <c r="M6" s="60" t="s">
        <v>92</v>
      </c>
      <c r="N6" s="60" t="s">
        <v>93</v>
      </c>
      <c r="O6" s="54" t="s">
        <v>91</v>
      </c>
      <c r="P6" s="54" t="s">
        <v>94</v>
      </c>
      <c r="Q6" s="55" t="s">
        <v>95</v>
      </c>
      <c r="R6" s="78" t="s">
        <v>96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</row>
    <row r="7" spans="1:237" ht="73.5" customHeight="1">
      <c r="A7" s="61"/>
      <c r="B7" s="61"/>
      <c r="C7" s="61"/>
      <c r="D7" s="62"/>
      <c r="E7" s="63"/>
      <c r="F7" s="64"/>
      <c r="G7" s="62"/>
      <c r="H7" s="54"/>
      <c r="I7" s="54"/>
      <c r="J7" s="76"/>
      <c r="K7" s="76"/>
      <c r="L7" s="62"/>
      <c r="M7" s="62"/>
      <c r="N7" s="62"/>
      <c r="O7" s="62"/>
      <c r="P7" s="62"/>
      <c r="Q7" s="55"/>
      <c r="R7" s="56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</row>
    <row r="8" spans="1:237" ht="15" customHeight="1">
      <c r="A8" s="65" t="s">
        <v>97</v>
      </c>
      <c r="B8" s="65" t="s">
        <v>97</v>
      </c>
      <c r="C8" s="65" t="s">
        <v>97</v>
      </c>
      <c r="D8" s="66" t="s">
        <v>97</v>
      </c>
      <c r="E8" s="66" t="s">
        <v>97</v>
      </c>
      <c r="F8" s="67">
        <v>1</v>
      </c>
      <c r="G8" s="67">
        <f aca="true" t="shared" si="0" ref="G8:R8">F8+1</f>
        <v>2</v>
      </c>
      <c r="H8" s="67">
        <f t="shared" si="0"/>
        <v>3</v>
      </c>
      <c r="I8" s="67">
        <f t="shared" si="0"/>
        <v>4</v>
      </c>
      <c r="J8" s="67">
        <f t="shared" si="0"/>
        <v>5</v>
      </c>
      <c r="K8" s="67">
        <f t="shared" si="0"/>
        <v>6</v>
      </c>
      <c r="L8" s="67">
        <f t="shared" si="0"/>
        <v>7</v>
      </c>
      <c r="M8" s="67">
        <f t="shared" si="0"/>
        <v>8</v>
      </c>
      <c r="N8" s="67">
        <f t="shared" si="0"/>
        <v>9</v>
      </c>
      <c r="O8" s="67">
        <f t="shared" si="0"/>
        <v>10</v>
      </c>
      <c r="P8" s="67">
        <f t="shared" si="0"/>
        <v>11</v>
      </c>
      <c r="Q8" s="67">
        <f t="shared" si="0"/>
        <v>12</v>
      </c>
      <c r="R8" s="67">
        <f t="shared" si="0"/>
        <v>13</v>
      </c>
      <c r="S8" s="79"/>
      <c r="T8" s="79"/>
      <c r="U8" s="79"/>
      <c r="V8" s="79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</row>
    <row r="9" spans="1:237" ht="15" customHeight="1">
      <c r="A9" s="81"/>
      <c r="B9" s="81"/>
      <c r="C9" s="81"/>
      <c r="D9" s="81"/>
      <c r="E9" s="68" t="s">
        <v>88</v>
      </c>
      <c r="F9" s="77">
        <v>10594121.63</v>
      </c>
      <c r="G9" s="72">
        <v>9834121.63</v>
      </c>
      <c r="H9" s="77">
        <v>9834121.63</v>
      </c>
      <c r="I9" s="71">
        <v>0</v>
      </c>
      <c r="J9" s="71">
        <v>0</v>
      </c>
      <c r="K9" s="71">
        <v>0</v>
      </c>
      <c r="L9" s="71">
        <v>760000</v>
      </c>
      <c r="M9" s="71">
        <v>760000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80"/>
      <c r="T9" s="80"/>
      <c r="U9" s="80"/>
      <c r="V9" s="8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</row>
    <row r="10" spans="1:237" ht="15" customHeight="1">
      <c r="A10" s="81"/>
      <c r="B10" s="81"/>
      <c r="C10" s="81"/>
      <c r="D10" s="81" t="s">
        <v>98</v>
      </c>
      <c r="E10" s="68" t="s">
        <v>99</v>
      </c>
      <c r="F10" s="77">
        <v>10594121.63</v>
      </c>
      <c r="G10" s="72">
        <v>9834121.63</v>
      </c>
      <c r="H10" s="77">
        <v>9834121.63</v>
      </c>
      <c r="I10" s="71">
        <v>0</v>
      </c>
      <c r="J10" s="71">
        <v>0</v>
      </c>
      <c r="K10" s="71">
        <v>0</v>
      </c>
      <c r="L10" s="71">
        <v>760000</v>
      </c>
      <c r="M10" s="71">
        <v>760000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</row>
    <row r="11" spans="1:18" ht="15" customHeight="1">
      <c r="A11" s="81"/>
      <c r="B11" s="81"/>
      <c r="C11" s="81"/>
      <c r="D11" s="81" t="s">
        <v>100</v>
      </c>
      <c r="E11" s="68" t="s">
        <v>101</v>
      </c>
      <c r="F11" s="77">
        <v>10594121.63</v>
      </c>
      <c r="G11" s="72">
        <v>9834121.63</v>
      </c>
      <c r="H11" s="77">
        <v>9834121.63</v>
      </c>
      <c r="I11" s="71">
        <v>0</v>
      </c>
      <c r="J11" s="71">
        <v>0</v>
      </c>
      <c r="K11" s="71">
        <v>0</v>
      </c>
      <c r="L11" s="71">
        <v>760000</v>
      </c>
      <c r="M11" s="71">
        <v>760000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</row>
    <row r="12" spans="1:18" ht="15" customHeight="1">
      <c r="A12" s="81" t="s">
        <v>102</v>
      </c>
      <c r="B12" s="81" t="s">
        <v>103</v>
      </c>
      <c r="C12" s="81" t="s">
        <v>103</v>
      </c>
      <c r="D12" s="81" t="s">
        <v>104</v>
      </c>
      <c r="E12" s="68" t="s">
        <v>105</v>
      </c>
      <c r="F12" s="77">
        <v>10594121.63</v>
      </c>
      <c r="G12" s="72">
        <v>9834121.63</v>
      </c>
      <c r="H12" s="77">
        <v>9834121.63</v>
      </c>
      <c r="I12" s="71">
        <v>0</v>
      </c>
      <c r="J12" s="71">
        <v>0</v>
      </c>
      <c r="K12" s="71">
        <v>0</v>
      </c>
      <c r="L12" s="71">
        <v>760000</v>
      </c>
      <c r="M12" s="71">
        <v>760000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</row>
    <row r="13" spans="5:16" ht="9.75" customHeight="1">
      <c r="E13" s="1"/>
      <c r="F13" s="1"/>
      <c r="H13" s="1"/>
      <c r="I13" s="1"/>
      <c r="J13" s="1"/>
      <c r="P13" s="1"/>
    </row>
    <row r="14" spans="7:15" ht="9.75" customHeight="1">
      <c r="G14" s="1"/>
      <c r="K14" s="1"/>
      <c r="L14" s="1"/>
      <c r="O14" s="1"/>
    </row>
    <row r="15" spans="5:15" ht="9.75" customHeight="1">
      <c r="E15" s="1"/>
      <c r="J15" s="1"/>
      <c r="M15" s="1"/>
      <c r="O15" s="1"/>
    </row>
    <row r="16" ht="9.75" customHeight="1">
      <c r="N16" s="1"/>
    </row>
    <row r="17" spans="8:13" ht="9.75" customHeight="1">
      <c r="H17" s="1"/>
      <c r="M17" s="1"/>
    </row>
    <row r="18" ht="12.75" customHeight="1"/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10" width="10.66015625" style="0" customWidth="1"/>
    <col min="11" max="11" width="9" style="0" customWidth="1"/>
    <col min="12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28" t="s">
        <v>106</v>
      </c>
      <c r="B1" s="143"/>
      <c r="C1" s="130"/>
      <c r="D1" s="130"/>
      <c r="E1" s="130"/>
      <c r="F1" s="130"/>
      <c r="G1" s="130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28" t="s">
        <v>107</v>
      </c>
      <c r="V1" s="143"/>
    </row>
    <row r="2" spans="1:22" ht="30" customHeight="1">
      <c r="A2" s="2" t="s">
        <v>108</v>
      </c>
      <c r="B2" s="197"/>
      <c r="C2" s="2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46"/>
    </row>
    <row r="3" spans="1:22" ht="15" customHeight="1">
      <c r="A3" s="133"/>
      <c r="B3" s="143"/>
      <c r="C3" s="130"/>
      <c r="D3" s="130"/>
      <c r="E3" s="130"/>
      <c r="F3" s="130"/>
      <c r="G3" s="130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28" t="s">
        <v>9</v>
      </c>
      <c r="V3" s="143"/>
    </row>
    <row r="4" spans="1:22" ht="15" customHeight="1">
      <c r="A4" s="74" t="s">
        <v>75</v>
      </c>
      <c r="B4" s="74"/>
      <c r="C4" s="161"/>
      <c r="D4" s="54" t="s">
        <v>76</v>
      </c>
      <c r="E4" s="54" t="s">
        <v>109</v>
      </c>
      <c r="F4" s="59" t="s">
        <v>82</v>
      </c>
      <c r="G4" s="198" t="s">
        <v>110</v>
      </c>
      <c r="H4" s="198"/>
      <c r="I4" s="198"/>
      <c r="J4" s="198"/>
      <c r="K4" s="111" t="s">
        <v>111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46"/>
    </row>
    <row r="5" spans="1:22" ht="60" customHeight="1">
      <c r="A5" s="64" t="s">
        <v>79</v>
      </c>
      <c r="B5" s="64" t="s">
        <v>80</v>
      </c>
      <c r="C5" s="61" t="s">
        <v>81</v>
      </c>
      <c r="D5" s="54"/>
      <c r="E5" s="54"/>
      <c r="F5" s="59"/>
      <c r="G5" s="199" t="s">
        <v>91</v>
      </c>
      <c r="H5" s="67" t="s">
        <v>112</v>
      </c>
      <c r="I5" s="67" t="s">
        <v>113</v>
      </c>
      <c r="J5" s="67" t="s">
        <v>114</v>
      </c>
      <c r="K5" s="203" t="s">
        <v>91</v>
      </c>
      <c r="L5" s="153" t="s">
        <v>112</v>
      </c>
      <c r="M5" s="153" t="s">
        <v>113</v>
      </c>
      <c r="N5" s="153" t="s">
        <v>114</v>
      </c>
      <c r="O5" s="55" t="s">
        <v>115</v>
      </c>
      <c r="P5" s="55" t="s">
        <v>116</v>
      </c>
      <c r="Q5" s="55" t="s">
        <v>117</v>
      </c>
      <c r="R5" s="55" t="s">
        <v>118</v>
      </c>
      <c r="S5" s="55" t="s">
        <v>119</v>
      </c>
      <c r="T5" s="55" t="s">
        <v>120</v>
      </c>
      <c r="U5" s="55" t="s">
        <v>121</v>
      </c>
      <c r="V5" s="146"/>
    </row>
    <row r="6" spans="1:22" ht="15" customHeight="1">
      <c r="A6" s="200" t="s">
        <v>97</v>
      </c>
      <c r="B6" s="200" t="s">
        <v>97</v>
      </c>
      <c r="C6" s="200" t="s">
        <v>97</v>
      </c>
      <c r="D6" s="201" t="s">
        <v>97</v>
      </c>
      <c r="E6" s="201" t="s">
        <v>97</v>
      </c>
      <c r="F6" s="201">
        <v>1</v>
      </c>
      <c r="G6" s="202">
        <f aca="true" t="shared" si="0" ref="G6:U6">F6+1</f>
        <v>2</v>
      </c>
      <c r="H6" s="202">
        <f t="shared" si="0"/>
        <v>3</v>
      </c>
      <c r="I6" s="202">
        <f t="shared" si="0"/>
        <v>4</v>
      </c>
      <c r="J6" s="202">
        <f t="shared" si="0"/>
        <v>5</v>
      </c>
      <c r="K6" s="203">
        <f t="shared" si="0"/>
        <v>6</v>
      </c>
      <c r="L6" s="203">
        <f t="shared" si="0"/>
        <v>7</v>
      </c>
      <c r="M6" s="203">
        <f t="shared" si="0"/>
        <v>8</v>
      </c>
      <c r="N6" s="203">
        <f t="shared" si="0"/>
        <v>9</v>
      </c>
      <c r="O6" s="203">
        <f t="shared" si="0"/>
        <v>10</v>
      </c>
      <c r="P6" s="203">
        <f t="shared" si="0"/>
        <v>11</v>
      </c>
      <c r="Q6" s="203">
        <f t="shared" si="0"/>
        <v>12</v>
      </c>
      <c r="R6" s="203">
        <f t="shared" si="0"/>
        <v>13</v>
      </c>
      <c r="S6" s="203">
        <f t="shared" si="0"/>
        <v>14</v>
      </c>
      <c r="T6" s="203">
        <f t="shared" si="0"/>
        <v>15</v>
      </c>
      <c r="U6" s="203">
        <f t="shared" si="0"/>
        <v>16</v>
      </c>
      <c r="V6" s="143"/>
    </row>
    <row r="7" spans="1:23" ht="15" customHeight="1">
      <c r="A7" s="82"/>
      <c r="B7" s="82"/>
      <c r="C7" s="82"/>
      <c r="D7" s="82"/>
      <c r="E7" s="69" t="s">
        <v>88</v>
      </c>
      <c r="F7" s="77">
        <v>10594121.63</v>
      </c>
      <c r="G7" s="77">
        <v>9834121.63</v>
      </c>
      <c r="H7" s="77">
        <v>8539516.11</v>
      </c>
      <c r="I7" s="77">
        <v>1281499.12</v>
      </c>
      <c r="J7" s="77">
        <v>13106.4</v>
      </c>
      <c r="K7" s="87">
        <v>760000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77">
        <v>760000</v>
      </c>
      <c r="V7" s="204"/>
      <c r="W7" s="205"/>
    </row>
    <row r="8" spans="1:23" ht="15" customHeight="1">
      <c r="A8" s="82"/>
      <c r="B8" s="82"/>
      <c r="C8" s="82"/>
      <c r="D8" s="82" t="s">
        <v>98</v>
      </c>
      <c r="E8" s="69"/>
      <c r="F8" s="77">
        <v>10594121.63</v>
      </c>
      <c r="G8" s="77">
        <v>9834121.63</v>
      </c>
      <c r="H8" s="77">
        <v>8539516.11</v>
      </c>
      <c r="I8" s="77">
        <v>1281499.12</v>
      </c>
      <c r="J8" s="77">
        <v>13106.4</v>
      </c>
      <c r="K8" s="87">
        <v>760000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77">
        <v>760000</v>
      </c>
      <c r="V8" s="1"/>
      <c r="W8" s="1"/>
    </row>
    <row r="9" spans="1:23" ht="15" customHeight="1">
      <c r="A9" s="82"/>
      <c r="B9" s="82"/>
      <c r="C9" s="82"/>
      <c r="D9" s="82" t="s">
        <v>100</v>
      </c>
      <c r="E9" s="69" t="s">
        <v>122</v>
      </c>
      <c r="F9" s="77">
        <v>10594121.63</v>
      </c>
      <c r="G9" s="77">
        <v>9834121.63</v>
      </c>
      <c r="H9" s="77">
        <v>8539516.11</v>
      </c>
      <c r="I9" s="77">
        <v>1281499.12</v>
      </c>
      <c r="J9" s="77">
        <v>13106.4</v>
      </c>
      <c r="K9" s="87">
        <v>760000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77">
        <v>760000</v>
      </c>
      <c r="W9" s="1"/>
    </row>
    <row r="10" spans="1:21" ht="15" customHeight="1">
      <c r="A10" s="82" t="s">
        <v>102</v>
      </c>
      <c r="B10" s="82" t="s">
        <v>103</v>
      </c>
      <c r="C10" s="82" t="s">
        <v>103</v>
      </c>
      <c r="D10" s="82" t="s">
        <v>104</v>
      </c>
      <c r="E10" s="69" t="s">
        <v>123</v>
      </c>
      <c r="F10" s="77">
        <v>10594121.63</v>
      </c>
      <c r="G10" s="77">
        <v>9834121.63</v>
      </c>
      <c r="H10" s="77">
        <v>8539516.11</v>
      </c>
      <c r="I10" s="77">
        <v>1281499.12</v>
      </c>
      <c r="J10" s="77">
        <v>13106.4</v>
      </c>
      <c r="K10" s="87">
        <v>760000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77">
        <v>760000</v>
      </c>
    </row>
    <row r="11" spans="12:20" ht="9.75" customHeight="1">
      <c r="L11" s="1"/>
      <c r="M11" s="1"/>
      <c r="N11" s="1"/>
      <c r="R11" s="1"/>
      <c r="S11" s="1"/>
      <c r="T11" s="1"/>
    </row>
    <row r="12" spans="13:19" ht="9.75" customHeight="1">
      <c r="M12" s="1"/>
      <c r="N12" s="1"/>
      <c r="Q12" s="1"/>
      <c r="S12" s="1"/>
    </row>
    <row r="13" spans="13:19" ht="9.75" customHeight="1">
      <c r="M13" s="1"/>
      <c r="N13" s="1"/>
      <c r="P13" s="1"/>
      <c r="S13" s="1"/>
    </row>
    <row r="14" spans="5:20" ht="9.75" customHeight="1">
      <c r="E14" s="1"/>
      <c r="F14" s="1"/>
      <c r="P14" s="1"/>
      <c r="R14" s="1"/>
      <c r="S14" s="1"/>
      <c r="T14" s="1"/>
    </row>
    <row r="15" spans="5:10" ht="9.75" customHeight="1">
      <c r="E15" s="1"/>
      <c r="J15" s="1"/>
    </row>
    <row r="16" spans="5:14" ht="9.75" customHeight="1">
      <c r="E16" s="1"/>
      <c r="N16" s="1"/>
    </row>
    <row r="17" spans="2:15" ht="9.75" customHeight="1">
      <c r="B17" s="1"/>
      <c r="E17" s="1"/>
      <c r="O17" s="1"/>
    </row>
    <row r="18" spans="16:20" ht="12.75" customHeight="1">
      <c r="P18" s="1"/>
      <c r="T18" s="1"/>
    </row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  <row r="38" ht="11.25">
      <c r="AB38" s="1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56"/>
      <c r="B1" s="157"/>
      <c r="C1" s="157"/>
      <c r="D1" s="157"/>
      <c r="E1" s="157" t="s">
        <v>124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  <c r="IH1" s="195"/>
      <c r="II1" s="195"/>
      <c r="IJ1" s="195"/>
      <c r="IK1" s="195"/>
      <c r="IL1" s="195"/>
      <c r="IM1" s="195"/>
      <c r="IN1" s="195"/>
      <c r="IO1" s="195"/>
      <c r="IP1" s="195"/>
      <c r="IQ1" s="195"/>
      <c r="IR1" s="195"/>
      <c r="IS1" s="195"/>
      <c r="IT1" s="195"/>
      <c r="IU1" s="195"/>
    </row>
    <row r="2" spans="1:255" ht="30" customHeight="1">
      <c r="A2" s="158" t="s">
        <v>8</v>
      </c>
      <c r="B2" s="159"/>
      <c r="C2" s="159"/>
      <c r="D2" s="159"/>
      <c r="E2" s="15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  <c r="IS2" s="194"/>
      <c r="IT2" s="194"/>
      <c r="IU2" s="194"/>
    </row>
    <row r="3" spans="1:255" ht="15" customHeight="1">
      <c r="A3" s="160"/>
      <c r="B3" s="43"/>
      <c r="C3" s="43"/>
      <c r="D3" s="43"/>
      <c r="E3" s="157" t="s">
        <v>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94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  <c r="IT3" s="195"/>
      <c r="IU3" s="195"/>
    </row>
    <row r="4" spans="1:255" ht="15" customHeight="1">
      <c r="A4" s="161" t="s">
        <v>10</v>
      </c>
      <c r="B4" s="162"/>
      <c r="C4" s="161" t="s">
        <v>11</v>
      </c>
      <c r="D4" s="163"/>
      <c r="E4" s="162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</row>
    <row r="5" spans="1:255" ht="15" customHeight="1">
      <c r="A5" s="59" t="s">
        <v>12</v>
      </c>
      <c r="B5" s="64" t="s">
        <v>125</v>
      </c>
      <c r="C5" s="59" t="s">
        <v>126</v>
      </c>
      <c r="D5" s="64" t="s">
        <v>88</v>
      </c>
      <c r="E5" s="64" t="s">
        <v>127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</row>
    <row r="6" spans="1:255" ht="15" customHeight="1">
      <c r="A6" s="164" t="s">
        <v>15</v>
      </c>
      <c r="B6" s="165">
        <v>9834121.63</v>
      </c>
      <c r="C6" s="166" t="s">
        <v>16</v>
      </c>
      <c r="D6" s="167">
        <f aca="true" t="shared" si="0" ref="D6:D32">E6</f>
        <v>0</v>
      </c>
      <c r="E6" s="165">
        <v>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  <c r="IR6" s="195"/>
      <c r="IS6" s="195"/>
      <c r="IT6" s="195"/>
      <c r="IU6" s="195"/>
    </row>
    <row r="7" spans="1:255" ht="15" customHeight="1">
      <c r="A7" s="168" t="s">
        <v>24</v>
      </c>
      <c r="B7" s="165">
        <v>0</v>
      </c>
      <c r="C7" s="166" t="s">
        <v>19</v>
      </c>
      <c r="D7" s="167">
        <f t="shared" si="0"/>
        <v>0</v>
      </c>
      <c r="E7" s="165"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  <c r="IR7" s="195"/>
      <c r="IS7" s="195"/>
      <c r="IT7" s="195"/>
      <c r="IU7" s="195"/>
    </row>
    <row r="8" spans="1:255" ht="15" customHeight="1">
      <c r="A8" s="164" t="s">
        <v>27</v>
      </c>
      <c r="B8" s="77">
        <v>0</v>
      </c>
      <c r="C8" s="166" t="s">
        <v>22</v>
      </c>
      <c r="D8" s="167">
        <f t="shared" si="0"/>
        <v>0</v>
      </c>
      <c r="E8" s="165">
        <v>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</row>
    <row r="9" spans="1:255" ht="15" customHeight="1">
      <c r="A9" s="169"/>
      <c r="B9" s="77"/>
      <c r="C9" s="166" t="s">
        <v>25</v>
      </c>
      <c r="D9" s="167">
        <f t="shared" si="0"/>
        <v>0</v>
      </c>
      <c r="E9" s="165"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</row>
    <row r="10" spans="1:255" ht="15" customHeight="1">
      <c r="A10" s="169"/>
      <c r="B10" s="77"/>
      <c r="C10" s="166" t="s">
        <v>28</v>
      </c>
      <c r="D10" s="167">
        <f t="shared" si="0"/>
        <v>9834121.63</v>
      </c>
      <c r="E10" s="165">
        <v>9834121.63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195"/>
      <c r="FG10" s="195"/>
      <c r="FH10" s="195"/>
      <c r="FI10" s="195"/>
      <c r="FJ10" s="195"/>
      <c r="FK10" s="195"/>
      <c r="FL10" s="195"/>
      <c r="FM10" s="195"/>
      <c r="FN10" s="195"/>
      <c r="FO10" s="195"/>
      <c r="FP10" s="195"/>
      <c r="FQ10" s="195"/>
      <c r="FR10" s="195"/>
      <c r="FS10" s="195"/>
      <c r="FT10" s="195"/>
      <c r="FU10" s="195"/>
      <c r="FV10" s="195"/>
      <c r="FW10" s="195"/>
      <c r="FX10" s="195"/>
      <c r="FY10" s="195"/>
      <c r="FZ10" s="195"/>
      <c r="GA10" s="195"/>
      <c r="GB10" s="195"/>
      <c r="GC10" s="195"/>
      <c r="GD10" s="195"/>
      <c r="GE10" s="195"/>
      <c r="GF10" s="195"/>
      <c r="GG10" s="195"/>
      <c r="GH10" s="195"/>
      <c r="GI10" s="195"/>
      <c r="GJ10" s="195"/>
      <c r="GK10" s="195"/>
      <c r="GL10" s="195"/>
      <c r="GM10" s="195"/>
      <c r="GN10" s="195"/>
      <c r="GO10" s="195"/>
      <c r="GP10" s="195"/>
      <c r="GQ10" s="195"/>
      <c r="GR10" s="195"/>
      <c r="GS10" s="195"/>
      <c r="GT10" s="195"/>
      <c r="GU10" s="195"/>
      <c r="GV10" s="195"/>
      <c r="GW10" s="195"/>
      <c r="GX10" s="195"/>
      <c r="GY10" s="195"/>
      <c r="GZ10" s="195"/>
      <c r="HA10" s="195"/>
      <c r="HB10" s="195"/>
      <c r="HC10" s="195"/>
      <c r="HD10" s="195"/>
      <c r="HE10" s="195"/>
      <c r="HF10" s="195"/>
      <c r="HG10" s="195"/>
      <c r="HH10" s="195"/>
      <c r="HI10" s="195"/>
      <c r="HJ10" s="195"/>
      <c r="HK10" s="195"/>
      <c r="HL10" s="195"/>
      <c r="HM10" s="195"/>
      <c r="HN10" s="195"/>
      <c r="HO10" s="195"/>
      <c r="HP10" s="195"/>
      <c r="HQ10" s="195"/>
      <c r="HR10" s="195"/>
      <c r="HS10" s="195"/>
      <c r="HT10" s="195"/>
      <c r="HU10" s="195"/>
      <c r="HV10" s="195"/>
      <c r="HW10" s="195"/>
      <c r="HX10" s="195"/>
      <c r="HY10" s="195"/>
      <c r="HZ10" s="195"/>
      <c r="IA10" s="195"/>
      <c r="IB10" s="195"/>
      <c r="IC10" s="195"/>
      <c r="ID10" s="195"/>
      <c r="IE10" s="195"/>
      <c r="IF10" s="195"/>
      <c r="IG10" s="195"/>
      <c r="IH10" s="195"/>
      <c r="II10" s="195"/>
      <c r="IJ10" s="195"/>
      <c r="IK10" s="195"/>
      <c r="IL10" s="195"/>
      <c r="IM10" s="195"/>
      <c r="IN10" s="195"/>
      <c r="IO10" s="195"/>
      <c r="IP10" s="195"/>
      <c r="IQ10" s="195"/>
      <c r="IR10" s="195"/>
      <c r="IS10" s="195"/>
      <c r="IT10" s="195"/>
      <c r="IU10" s="195"/>
    </row>
    <row r="11" spans="1:255" ht="15" customHeight="1">
      <c r="A11" s="170"/>
      <c r="B11" s="77"/>
      <c r="C11" s="166" t="s">
        <v>31</v>
      </c>
      <c r="D11" s="167">
        <f t="shared" si="0"/>
        <v>0</v>
      </c>
      <c r="E11" s="165"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</row>
    <row r="12" spans="1:255" ht="15" customHeight="1">
      <c r="A12" s="171"/>
      <c r="B12" s="77"/>
      <c r="C12" s="166" t="s">
        <v>33</v>
      </c>
      <c r="D12" s="167">
        <f t="shared" si="0"/>
        <v>0</v>
      </c>
      <c r="E12" s="165"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5"/>
      <c r="GP12" s="195"/>
      <c r="GQ12" s="195"/>
      <c r="GR12" s="195"/>
      <c r="GS12" s="195"/>
      <c r="GT12" s="195"/>
      <c r="GU12" s="195"/>
      <c r="GV12" s="195"/>
      <c r="GW12" s="195"/>
      <c r="GX12" s="195"/>
      <c r="GY12" s="195"/>
      <c r="GZ12" s="195"/>
      <c r="HA12" s="195"/>
      <c r="HB12" s="195"/>
      <c r="HC12" s="195"/>
      <c r="HD12" s="195"/>
      <c r="HE12" s="195"/>
      <c r="HF12" s="195"/>
      <c r="HG12" s="195"/>
      <c r="HH12" s="195"/>
      <c r="HI12" s="195"/>
      <c r="HJ12" s="195"/>
      <c r="HK12" s="195"/>
      <c r="HL12" s="195"/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5"/>
      <c r="HX12" s="195"/>
      <c r="HY12" s="195"/>
      <c r="HZ12" s="195"/>
      <c r="IA12" s="195"/>
      <c r="IB12" s="195"/>
      <c r="IC12" s="195"/>
      <c r="ID12" s="195"/>
      <c r="IE12" s="195"/>
      <c r="IF12" s="195"/>
      <c r="IG12" s="195"/>
      <c r="IH12" s="195"/>
      <c r="II12" s="195"/>
      <c r="IJ12" s="195"/>
      <c r="IK12" s="195"/>
      <c r="IL12" s="195"/>
      <c r="IM12" s="195"/>
      <c r="IN12" s="195"/>
      <c r="IO12" s="195"/>
      <c r="IP12" s="195"/>
      <c r="IQ12" s="195"/>
      <c r="IR12" s="195"/>
      <c r="IS12" s="195"/>
      <c r="IT12" s="195"/>
      <c r="IU12" s="195"/>
    </row>
    <row r="13" spans="1:255" ht="15" customHeight="1">
      <c r="A13" s="171"/>
      <c r="B13" s="77"/>
      <c r="C13" s="166" t="s">
        <v>35</v>
      </c>
      <c r="D13" s="87">
        <f t="shared" si="0"/>
        <v>0</v>
      </c>
      <c r="E13" s="165"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</row>
    <row r="14" spans="1:255" ht="15" customHeight="1">
      <c r="A14" s="169"/>
      <c r="B14" s="77"/>
      <c r="C14" s="166" t="s">
        <v>36</v>
      </c>
      <c r="D14" s="172">
        <f t="shared" si="0"/>
        <v>0</v>
      </c>
      <c r="E14" s="165"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</row>
    <row r="15" spans="1:255" ht="15" customHeight="1">
      <c r="A15" s="169"/>
      <c r="B15" s="173"/>
      <c r="C15" s="166" t="s">
        <v>38</v>
      </c>
      <c r="D15" s="172">
        <f t="shared" si="0"/>
        <v>0</v>
      </c>
      <c r="E15" s="165"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</row>
    <row r="16" spans="1:255" ht="15" customHeight="1">
      <c r="A16" s="169"/>
      <c r="B16" s="165"/>
      <c r="C16" s="166" t="s">
        <v>40</v>
      </c>
      <c r="D16" s="172">
        <f t="shared" si="0"/>
        <v>0</v>
      </c>
      <c r="E16" s="165">
        <v>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</row>
    <row r="17" spans="1:255" ht="15" customHeight="1">
      <c r="A17" s="174"/>
      <c r="B17" s="165"/>
      <c r="C17" s="166" t="s">
        <v>42</v>
      </c>
      <c r="D17" s="172">
        <f t="shared" si="0"/>
        <v>0</v>
      </c>
      <c r="E17" s="165"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</row>
    <row r="18" spans="1:255" ht="15" customHeight="1">
      <c r="A18" s="164"/>
      <c r="B18" s="165"/>
      <c r="C18" s="166" t="s">
        <v>44</v>
      </c>
      <c r="D18" s="172">
        <f t="shared" si="0"/>
        <v>0</v>
      </c>
      <c r="E18" s="77">
        <v>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</row>
    <row r="19" spans="1:255" ht="15" customHeight="1">
      <c r="A19" s="164"/>
      <c r="B19" s="165"/>
      <c r="C19" s="166" t="s">
        <v>46</v>
      </c>
      <c r="D19" s="172">
        <f t="shared" si="0"/>
        <v>0</v>
      </c>
      <c r="E19" s="173"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</row>
    <row r="20" spans="1:255" ht="15" customHeight="1">
      <c r="A20" s="164"/>
      <c r="B20" s="165"/>
      <c r="C20" s="166" t="s">
        <v>48</v>
      </c>
      <c r="D20" s="172">
        <f t="shared" si="0"/>
        <v>0</v>
      </c>
      <c r="E20" s="175">
        <v>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195"/>
      <c r="FG20" s="195"/>
      <c r="FH20" s="195"/>
      <c r="FI20" s="195"/>
      <c r="FJ20" s="195"/>
      <c r="FK20" s="195"/>
      <c r="FL20" s="195"/>
      <c r="FM20" s="195"/>
      <c r="FN20" s="195"/>
      <c r="FO20" s="195"/>
      <c r="FP20" s="195"/>
      <c r="FQ20" s="195"/>
      <c r="FR20" s="195"/>
      <c r="FS20" s="195"/>
      <c r="FT20" s="195"/>
      <c r="FU20" s="195"/>
      <c r="FV20" s="195"/>
      <c r="FW20" s="195"/>
      <c r="FX20" s="195"/>
      <c r="FY20" s="195"/>
      <c r="FZ20" s="195"/>
      <c r="GA20" s="195"/>
      <c r="GB20" s="195"/>
      <c r="GC20" s="195"/>
      <c r="GD20" s="195"/>
      <c r="GE20" s="195"/>
      <c r="GF20" s="195"/>
      <c r="GG20" s="195"/>
      <c r="GH20" s="195"/>
      <c r="GI20" s="195"/>
      <c r="GJ20" s="195"/>
      <c r="GK20" s="195"/>
      <c r="GL20" s="195"/>
      <c r="GM20" s="195"/>
      <c r="GN20" s="195"/>
      <c r="GO20" s="195"/>
      <c r="GP20" s="195"/>
      <c r="GQ20" s="195"/>
      <c r="GR20" s="195"/>
      <c r="GS20" s="195"/>
      <c r="GT20" s="195"/>
      <c r="GU20" s="195"/>
      <c r="GV20" s="195"/>
      <c r="GW20" s="195"/>
      <c r="GX20" s="195"/>
      <c r="GY20" s="195"/>
      <c r="GZ20" s="195"/>
      <c r="HA20" s="195"/>
      <c r="HB20" s="195"/>
      <c r="HC20" s="195"/>
      <c r="HD20" s="195"/>
      <c r="HE20" s="195"/>
      <c r="HF20" s="195"/>
      <c r="HG20" s="195"/>
      <c r="HH20" s="195"/>
      <c r="HI20" s="195"/>
      <c r="HJ20" s="195"/>
      <c r="HK20" s="195"/>
      <c r="HL20" s="195"/>
      <c r="HM20" s="195"/>
      <c r="HN20" s="195"/>
      <c r="HO20" s="195"/>
      <c r="HP20" s="195"/>
      <c r="HQ20" s="195"/>
      <c r="HR20" s="195"/>
      <c r="HS20" s="195"/>
      <c r="HT20" s="195"/>
      <c r="HU20" s="195"/>
      <c r="HV20" s="195"/>
      <c r="HW20" s="195"/>
      <c r="HX20" s="195"/>
      <c r="HY20" s="195"/>
      <c r="HZ20" s="195"/>
      <c r="IA20" s="195"/>
      <c r="IB20" s="195"/>
      <c r="IC20" s="195"/>
      <c r="ID20" s="195"/>
      <c r="IE20" s="195"/>
      <c r="IF20" s="195"/>
      <c r="IG20" s="195"/>
      <c r="IH20" s="195"/>
      <c r="II20" s="195"/>
      <c r="IJ20" s="195"/>
      <c r="IK20" s="195"/>
      <c r="IL20" s="195"/>
      <c r="IM20" s="195"/>
      <c r="IN20" s="195"/>
      <c r="IO20" s="195"/>
      <c r="IP20" s="195"/>
      <c r="IQ20" s="195"/>
      <c r="IR20" s="195"/>
      <c r="IS20" s="195"/>
      <c r="IT20" s="195"/>
      <c r="IU20" s="195"/>
    </row>
    <row r="21" spans="1:255" ht="15" customHeight="1">
      <c r="A21" s="164"/>
      <c r="B21" s="165"/>
      <c r="C21" s="166" t="s">
        <v>50</v>
      </c>
      <c r="D21" s="172">
        <f t="shared" si="0"/>
        <v>0</v>
      </c>
      <c r="E21" s="165">
        <v>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195"/>
      <c r="FG21" s="195"/>
      <c r="FH21" s="195"/>
      <c r="FI21" s="195"/>
      <c r="FJ21" s="195"/>
      <c r="FK21" s="195"/>
      <c r="FL21" s="195"/>
      <c r="FM21" s="195"/>
      <c r="FN21" s="195"/>
      <c r="FO21" s="195"/>
      <c r="FP21" s="195"/>
      <c r="FQ21" s="195"/>
      <c r="FR21" s="195"/>
      <c r="FS21" s="195"/>
      <c r="FT21" s="195"/>
      <c r="FU21" s="195"/>
      <c r="FV21" s="195"/>
      <c r="FW21" s="195"/>
      <c r="FX21" s="195"/>
      <c r="FY21" s="195"/>
      <c r="FZ21" s="195"/>
      <c r="GA21" s="195"/>
      <c r="GB21" s="195"/>
      <c r="GC21" s="195"/>
      <c r="GD21" s="195"/>
      <c r="GE21" s="195"/>
      <c r="GF21" s="195"/>
      <c r="GG21" s="195"/>
      <c r="GH21" s="195"/>
      <c r="GI21" s="195"/>
      <c r="GJ21" s="195"/>
      <c r="GK21" s="195"/>
      <c r="GL21" s="195"/>
      <c r="GM21" s="195"/>
      <c r="GN21" s="195"/>
      <c r="GO21" s="195"/>
      <c r="GP21" s="195"/>
      <c r="GQ21" s="195"/>
      <c r="GR21" s="195"/>
      <c r="GS21" s="195"/>
      <c r="GT21" s="195"/>
      <c r="GU21" s="195"/>
      <c r="GV21" s="195"/>
      <c r="GW21" s="195"/>
      <c r="GX21" s="195"/>
      <c r="GY21" s="195"/>
      <c r="GZ21" s="195"/>
      <c r="HA21" s="195"/>
      <c r="HB21" s="195"/>
      <c r="HC21" s="195"/>
      <c r="HD21" s="195"/>
      <c r="HE21" s="195"/>
      <c r="HF21" s="195"/>
      <c r="HG21" s="195"/>
      <c r="HH21" s="195"/>
      <c r="HI21" s="195"/>
      <c r="HJ21" s="195"/>
      <c r="HK21" s="195"/>
      <c r="HL21" s="195"/>
      <c r="HM21" s="195"/>
      <c r="HN21" s="195"/>
      <c r="HO21" s="195"/>
      <c r="HP21" s="195"/>
      <c r="HQ21" s="195"/>
      <c r="HR21" s="195"/>
      <c r="HS21" s="195"/>
      <c r="HT21" s="195"/>
      <c r="HU21" s="195"/>
      <c r="HV21" s="195"/>
      <c r="HW21" s="195"/>
      <c r="HX21" s="195"/>
      <c r="HY21" s="195"/>
      <c r="HZ21" s="195"/>
      <c r="IA21" s="195"/>
      <c r="IB21" s="195"/>
      <c r="IC21" s="195"/>
      <c r="ID21" s="195"/>
      <c r="IE21" s="195"/>
      <c r="IF21" s="195"/>
      <c r="IG21" s="195"/>
      <c r="IH21" s="195"/>
      <c r="II21" s="195"/>
      <c r="IJ21" s="195"/>
      <c r="IK21" s="195"/>
      <c r="IL21" s="195"/>
      <c r="IM21" s="195"/>
      <c r="IN21" s="195"/>
      <c r="IO21" s="195"/>
      <c r="IP21" s="195"/>
      <c r="IQ21" s="195"/>
      <c r="IR21" s="195"/>
      <c r="IS21" s="195"/>
      <c r="IT21" s="195"/>
      <c r="IU21" s="195"/>
    </row>
    <row r="22" spans="1:255" ht="15" customHeight="1">
      <c r="A22" s="164"/>
      <c r="B22" s="165"/>
      <c r="C22" s="166" t="s">
        <v>51</v>
      </c>
      <c r="D22" s="172">
        <f t="shared" si="0"/>
        <v>0</v>
      </c>
      <c r="E22" s="165">
        <v>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</row>
    <row r="23" spans="1:255" ht="15" customHeight="1">
      <c r="A23" s="164"/>
      <c r="B23" s="77"/>
      <c r="C23" s="176" t="s">
        <v>52</v>
      </c>
      <c r="D23" s="172">
        <f t="shared" si="0"/>
        <v>0</v>
      </c>
      <c r="E23" s="175">
        <v>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</row>
    <row r="24" spans="1:255" ht="15" customHeight="1">
      <c r="A24" s="171"/>
      <c r="B24" s="177"/>
      <c r="C24" s="176" t="s">
        <v>53</v>
      </c>
      <c r="D24" s="172">
        <f t="shared" si="0"/>
        <v>0</v>
      </c>
      <c r="E24" s="175">
        <v>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</row>
    <row r="25" spans="1:255" ht="15" customHeight="1">
      <c r="A25" s="171"/>
      <c r="B25" s="177"/>
      <c r="C25" s="176" t="s">
        <v>54</v>
      </c>
      <c r="D25" s="172">
        <f t="shared" si="0"/>
        <v>0</v>
      </c>
      <c r="E25" s="175"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</row>
    <row r="26" spans="1:255" ht="12.75" customHeight="1">
      <c r="A26" s="171"/>
      <c r="B26" s="177"/>
      <c r="C26" s="87" t="s">
        <v>55</v>
      </c>
      <c r="D26" s="172">
        <f t="shared" si="0"/>
        <v>0</v>
      </c>
      <c r="E26" s="178">
        <v>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</row>
    <row r="27" spans="1:255" ht="15" customHeight="1">
      <c r="A27" s="171"/>
      <c r="B27" s="177"/>
      <c r="C27" s="164" t="s">
        <v>56</v>
      </c>
      <c r="D27" s="172">
        <f t="shared" si="0"/>
        <v>0</v>
      </c>
      <c r="E27" s="179">
        <v>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</row>
    <row r="28" spans="1:255" ht="15" customHeight="1">
      <c r="A28" s="164"/>
      <c r="B28" s="77"/>
      <c r="C28" s="176" t="s">
        <v>57</v>
      </c>
      <c r="D28" s="172">
        <f t="shared" si="0"/>
        <v>0</v>
      </c>
      <c r="E28" s="175">
        <v>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</row>
    <row r="29" spans="1:255" ht="15" customHeight="1">
      <c r="A29" s="164"/>
      <c r="B29" s="173"/>
      <c r="C29" s="176" t="s">
        <v>58</v>
      </c>
      <c r="D29" s="172">
        <f t="shared" si="0"/>
        <v>0</v>
      </c>
      <c r="E29" s="180">
        <v>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</row>
    <row r="30" spans="1:255" ht="15" customHeight="1">
      <c r="A30" s="164"/>
      <c r="B30" s="77"/>
      <c r="C30" s="176" t="s">
        <v>59</v>
      </c>
      <c r="D30" s="172">
        <f t="shared" si="0"/>
        <v>0</v>
      </c>
      <c r="E30" s="181">
        <v>0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</row>
    <row r="31" spans="1:255" ht="15" customHeight="1">
      <c r="A31" s="171"/>
      <c r="B31" s="77"/>
      <c r="C31" s="164" t="s">
        <v>60</v>
      </c>
      <c r="D31" s="172">
        <f t="shared" si="0"/>
        <v>0</v>
      </c>
      <c r="E31" s="181">
        <v>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</row>
    <row r="32" spans="1:255" ht="15" customHeight="1">
      <c r="A32" s="164"/>
      <c r="B32" s="165"/>
      <c r="C32" s="164" t="s">
        <v>61</v>
      </c>
      <c r="D32" s="172">
        <f t="shared" si="0"/>
        <v>0</v>
      </c>
      <c r="E32" s="173">
        <v>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</row>
    <row r="33" spans="1:255" ht="15" customHeight="1">
      <c r="A33" s="182" t="s">
        <v>62</v>
      </c>
      <c r="B33" s="165">
        <f>B6+B7+B8</f>
        <v>9834121.63</v>
      </c>
      <c r="C33" s="183" t="s">
        <v>63</v>
      </c>
      <c r="D33" s="172">
        <f>SUM(D6:D32)</f>
        <v>9834121.63</v>
      </c>
      <c r="E33" s="77">
        <f>SUM(E6:E32)</f>
        <v>9834121.63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</row>
    <row r="34" spans="1:255" ht="15" customHeight="1">
      <c r="A34" s="164" t="s">
        <v>128</v>
      </c>
      <c r="B34" s="165">
        <v>0</v>
      </c>
      <c r="C34" s="184" t="s">
        <v>65</v>
      </c>
      <c r="D34" s="172">
        <f>B34</f>
        <v>0</v>
      </c>
      <c r="E34" s="185">
        <f>D34</f>
        <v>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</row>
    <row r="35" spans="1:255" ht="15" customHeight="1">
      <c r="A35" s="164" t="s">
        <v>67</v>
      </c>
      <c r="B35" s="165">
        <v>0</v>
      </c>
      <c r="C35" s="186"/>
      <c r="D35" s="181"/>
      <c r="E35" s="181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</row>
    <row r="36" spans="1:255" ht="15" customHeight="1">
      <c r="A36" s="164" t="s">
        <v>69</v>
      </c>
      <c r="B36" s="77">
        <v>0</v>
      </c>
      <c r="C36" s="186"/>
      <c r="D36" s="77"/>
      <c r="E36" s="187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195"/>
      <c r="IT36" s="195"/>
      <c r="IU36" s="195"/>
    </row>
    <row r="37" spans="1:255" ht="15" customHeight="1">
      <c r="A37" s="170"/>
      <c r="B37" s="181"/>
      <c r="C37" s="188"/>
      <c r="D37" s="77"/>
      <c r="E37" s="18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</row>
    <row r="38" spans="1:255" ht="15" customHeight="1">
      <c r="A38" s="182" t="s">
        <v>71</v>
      </c>
      <c r="B38" s="187">
        <f>B33+B34</f>
        <v>9834121.63</v>
      </c>
      <c r="C38" s="190" t="s">
        <v>72</v>
      </c>
      <c r="D38" s="191">
        <f>D33+D34</f>
        <v>9834121.63</v>
      </c>
      <c r="E38" s="77">
        <f>E33+E34</f>
        <v>9834121.63</v>
      </c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</row>
    <row r="39" ht="15" customHeight="1"/>
    <row r="40" spans="1:255" ht="15" customHeight="1">
      <c r="A40" s="50"/>
      <c r="B40" s="50"/>
      <c r="C40" s="50"/>
      <c r="D40" s="50"/>
      <c r="E40" s="193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  <c r="IB40" s="195"/>
      <c r="IC40" s="195"/>
      <c r="ID40" s="195"/>
      <c r="IE40" s="195"/>
      <c r="IF40" s="195"/>
      <c r="IG40" s="195"/>
      <c r="IH40" s="195"/>
      <c r="II40" s="195"/>
      <c r="IJ40" s="195"/>
      <c r="IK40" s="195"/>
      <c r="IL40" s="195"/>
      <c r="IM40" s="195"/>
      <c r="IN40" s="195"/>
      <c r="IO40" s="195"/>
      <c r="IP40" s="195"/>
      <c r="IQ40" s="195"/>
      <c r="IR40" s="195"/>
      <c r="IS40" s="195"/>
      <c r="IT40" s="195"/>
      <c r="IU40" s="195"/>
    </row>
    <row r="41" ht="15" customHeight="1">
      <c r="C41" s="1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97"/>
      <c r="B1" s="97"/>
      <c r="C1" s="128"/>
      <c r="D1" s="128"/>
      <c r="E1" s="129"/>
      <c r="F1" s="130"/>
      <c r="G1" s="130"/>
      <c r="H1" s="130"/>
      <c r="I1" s="130"/>
      <c r="J1" s="130"/>
      <c r="K1" s="130"/>
      <c r="L1" s="130"/>
      <c r="M1" s="130"/>
      <c r="N1" s="130"/>
      <c r="O1" s="97"/>
      <c r="P1" s="97"/>
      <c r="Q1" s="97"/>
      <c r="R1" s="97"/>
      <c r="S1" s="97"/>
      <c r="T1" s="128" t="s">
        <v>129</v>
      </c>
      <c r="U1" s="129"/>
      <c r="V1" s="129"/>
      <c r="W1" s="143"/>
    </row>
    <row r="2" spans="1:23" ht="19.5" customHeight="1">
      <c r="A2" s="131" t="s">
        <v>130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44"/>
      <c r="V2" s="145"/>
      <c r="W2" s="146"/>
    </row>
    <row r="3" spans="1:23" ht="18.75" customHeight="1">
      <c r="A3" s="102"/>
      <c r="B3" s="102"/>
      <c r="C3" s="133"/>
      <c r="D3" s="133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102"/>
      <c r="P3" s="102"/>
      <c r="Q3" s="102"/>
      <c r="R3" s="102"/>
      <c r="S3" s="102"/>
      <c r="T3" s="128" t="s">
        <v>9</v>
      </c>
      <c r="U3" s="129"/>
      <c r="V3" s="147"/>
      <c r="W3" s="143"/>
    </row>
    <row r="4" spans="1:23" ht="17.25" customHeight="1">
      <c r="A4" s="74" t="s">
        <v>75</v>
      </c>
      <c r="B4" s="74"/>
      <c r="C4" s="74"/>
      <c r="D4" s="59" t="s">
        <v>76</v>
      </c>
      <c r="E4" s="29" t="s">
        <v>131</v>
      </c>
      <c r="F4" s="59" t="s">
        <v>88</v>
      </c>
      <c r="G4" s="107" t="s">
        <v>110</v>
      </c>
      <c r="H4" s="107"/>
      <c r="I4" s="107"/>
      <c r="J4" s="107"/>
      <c r="K4" s="111" t="s">
        <v>111</v>
      </c>
      <c r="L4" s="111"/>
      <c r="M4" s="111"/>
      <c r="N4" s="111"/>
      <c r="O4" s="111"/>
      <c r="P4" s="111"/>
      <c r="Q4" s="111"/>
      <c r="R4" s="111"/>
      <c r="S4" s="111"/>
      <c r="T4" s="111"/>
      <c r="U4" s="145"/>
      <c r="V4" s="145"/>
      <c r="W4" s="146"/>
    </row>
    <row r="5" spans="1:23" ht="40.5" customHeight="1">
      <c r="A5" s="135" t="s">
        <v>79</v>
      </c>
      <c r="B5" s="135" t="s">
        <v>80</v>
      </c>
      <c r="C5" s="135" t="s">
        <v>81</v>
      </c>
      <c r="D5" s="59"/>
      <c r="E5" s="28"/>
      <c r="F5" s="59"/>
      <c r="G5" s="153" t="s">
        <v>91</v>
      </c>
      <c r="H5" s="153" t="s">
        <v>112</v>
      </c>
      <c r="I5" s="153" t="s">
        <v>113</v>
      </c>
      <c r="J5" s="153" t="s">
        <v>114</v>
      </c>
      <c r="K5" s="153" t="s">
        <v>91</v>
      </c>
      <c r="L5" s="153" t="s">
        <v>112</v>
      </c>
      <c r="M5" s="153" t="s">
        <v>113</v>
      </c>
      <c r="N5" s="153" t="s">
        <v>114</v>
      </c>
      <c r="O5" s="155" t="s">
        <v>132</v>
      </c>
      <c r="P5" s="155" t="s">
        <v>133</v>
      </c>
      <c r="Q5" s="155" t="s">
        <v>134</v>
      </c>
      <c r="R5" s="155" t="s">
        <v>135</v>
      </c>
      <c r="S5" s="55" t="s">
        <v>136</v>
      </c>
      <c r="T5" s="55" t="s">
        <v>121</v>
      </c>
      <c r="U5" s="148"/>
      <c r="V5" s="148"/>
      <c r="W5" s="149"/>
    </row>
    <row r="6" spans="1:23" ht="19.5" customHeight="1">
      <c r="A6" s="64" t="s">
        <v>97</v>
      </c>
      <c r="B6" s="64" t="s">
        <v>97</v>
      </c>
      <c r="C6" s="64" t="s">
        <v>97</v>
      </c>
      <c r="D6" s="61" t="s">
        <v>97</v>
      </c>
      <c r="E6" s="136" t="s">
        <v>97</v>
      </c>
      <c r="F6" s="108">
        <v>1</v>
      </c>
      <c r="G6" s="64">
        <f aca="true" t="shared" si="0" ref="G6:T6">F6+1</f>
        <v>2</v>
      </c>
      <c r="H6" s="64">
        <f t="shared" si="0"/>
        <v>3</v>
      </c>
      <c r="I6" s="64">
        <f t="shared" si="0"/>
        <v>4</v>
      </c>
      <c r="J6" s="64">
        <f t="shared" si="0"/>
        <v>5</v>
      </c>
      <c r="K6" s="64">
        <f t="shared" si="0"/>
        <v>6</v>
      </c>
      <c r="L6" s="64">
        <f t="shared" si="0"/>
        <v>7</v>
      </c>
      <c r="M6" s="64">
        <f t="shared" si="0"/>
        <v>8</v>
      </c>
      <c r="N6" s="64">
        <f t="shared" si="0"/>
        <v>9</v>
      </c>
      <c r="O6" s="64">
        <f t="shared" si="0"/>
        <v>10</v>
      </c>
      <c r="P6" s="64">
        <f t="shared" si="0"/>
        <v>11</v>
      </c>
      <c r="Q6" s="64">
        <f t="shared" si="0"/>
        <v>12</v>
      </c>
      <c r="R6" s="64">
        <f t="shared" si="0"/>
        <v>13</v>
      </c>
      <c r="S6" s="64">
        <f t="shared" si="0"/>
        <v>14</v>
      </c>
      <c r="T6" s="64">
        <f t="shared" si="0"/>
        <v>15</v>
      </c>
      <c r="U6" s="150"/>
      <c r="V6" s="151"/>
      <c r="W6" s="151"/>
    </row>
    <row r="7" spans="1:23" ht="19.5" customHeight="1">
      <c r="A7" s="139"/>
      <c r="B7" s="139"/>
      <c r="C7" s="139"/>
      <c r="D7" s="139"/>
      <c r="E7" s="154" t="s">
        <v>88</v>
      </c>
      <c r="F7" s="77">
        <v>9834121.63</v>
      </c>
      <c r="G7" s="77">
        <v>9834121.63</v>
      </c>
      <c r="H7" s="77">
        <v>8539516.11</v>
      </c>
      <c r="I7" s="77">
        <v>1281499.12</v>
      </c>
      <c r="J7" s="77">
        <v>13106.4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152"/>
      <c r="V7" s="152"/>
      <c r="W7" s="152"/>
    </row>
    <row r="8" spans="1:23" ht="19.5" customHeight="1">
      <c r="A8" s="139"/>
      <c r="B8" s="139"/>
      <c r="C8" s="139"/>
      <c r="D8" s="139" t="s">
        <v>98</v>
      </c>
      <c r="E8" s="154" t="s">
        <v>99</v>
      </c>
      <c r="F8" s="77">
        <v>9834121.63</v>
      </c>
      <c r="G8" s="77">
        <v>9834121.63</v>
      </c>
      <c r="H8" s="77">
        <v>8539516.11</v>
      </c>
      <c r="I8" s="77">
        <v>1281499.12</v>
      </c>
      <c r="J8" s="77">
        <v>13106.4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W8" s="143"/>
    </row>
    <row r="9" spans="1:20" ht="19.5" customHeight="1">
      <c r="A9" s="139"/>
      <c r="B9" s="139"/>
      <c r="C9" s="139"/>
      <c r="D9" s="139" t="s">
        <v>100</v>
      </c>
      <c r="E9" s="154" t="s">
        <v>101</v>
      </c>
      <c r="F9" s="77">
        <v>9834121.63</v>
      </c>
      <c r="G9" s="77">
        <v>9834121.63</v>
      </c>
      <c r="H9" s="77">
        <v>8539516.11</v>
      </c>
      <c r="I9" s="77">
        <v>1281499.12</v>
      </c>
      <c r="J9" s="77">
        <v>13106.4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</row>
    <row r="10" spans="1:20" ht="19.5" customHeight="1">
      <c r="A10" s="139" t="s">
        <v>102</v>
      </c>
      <c r="B10" s="139" t="s">
        <v>103</v>
      </c>
      <c r="C10" s="139" t="s">
        <v>103</v>
      </c>
      <c r="D10" s="139" t="s">
        <v>104</v>
      </c>
      <c r="E10" s="154" t="s">
        <v>105</v>
      </c>
      <c r="F10" s="77">
        <v>9834121.63</v>
      </c>
      <c r="G10" s="77">
        <v>9834121.63</v>
      </c>
      <c r="H10" s="77">
        <v>8539516.11</v>
      </c>
      <c r="I10" s="77">
        <v>1281499.12</v>
      </c>
      <c r="J10" s="77">
        <v>13106.4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</row>
    <row r="11" ht="9.75" customHeight="1"/>
    <row r="12" ht="9.75" customHeight="1"/>
    <row r="13" ht="9.75" customHeight="1"/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workbookViewId="0" topLeftCell="A5">
      <selection activeCell="G8" sqref="G8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97"/>
      <c r="B1" s="97"/>
      <c r="C1" s="128"/>
      <c r="D1" s="129"/>
      <c r="E1" s="129"/>
      <c r="F1" s="130"/>
      <c r="G1" s="130"/>
      <c r="H1" s="128" t="s">
        <v>137</v>
      </c>
      <c r="I1" s="129"/>
      <c r="J1" s="129"/>
      <c r="K1" s="143"/>
    </row>
    <row r="2" spans="1:11" ht="19.5" customHeight="1">
      <c r="A2" s="131" t="s">
        <v>130</v>
      </c>
      <c r="B2" s="132"/>
      <c r="C2" s="132"/>
      <c r="D2" s="132"/>
      <c r="E2" s="132"/>
      <c r="F2" s="132"/>
      <c r="G2" s="132"/>
      <c r="H2" s="132"/>
      <c r="I2" s="144"/>
      <c r="J2" s="145"/>
      <c r="K2" s="146"/>
    </row>
    <row r="3" spans="1:11" ht="18.75" customHeight="1">
      <c r="A3" s="102"/>
      <c r="B3" s="102"/>
      <c r="C3" s="133"/>
      <c r="D3" s="129"/>
      <c r="E3" s="129"/>
      <c r="F3" s="130"/>
      <c r="G3" s="130"/>
      <c r="H3" s="128" t="s">
        <v>9</v>
      </c>
      <c r="I3" s="129"/>
      <c r="J3" s="147"/>
      <c r="K3" s="143"/>
    </row>
    <row r="4" spans="1:11" ht="17.25" customHeight="1">
      <c r="A4" s="74" t="s">
        <v>75</v>
      </c>
      <c r="B4" s="74"/>
      <c r="C4" s="59" t="s">
        <v>76</v>
      </c>
      <c r="D4" s="29" t="s">
        <v>138</v>
      </c>
      <c r="E4" s="29" t="s">
        <v>139</v>
      </c>
      <c r="F4" s="58" t="s">
        <v>88</v>
      </c>
      <c r="G4" s="58" t="s">
        <v>110</v>
      </c>
      <c r="H4" s="134" t="s">
        <v>111</v>
      </c>
      <c r="I4" s="145"/>
      <c r="J4" s="145"/>
      <c r="K4" s="146"/>
    </row>
    <row r="5" spans="1:11" ht="40.5" customHeight="1">
      <c r="A5" s="135" t="s">
        <v>79</v>
      </c>
      <c r="B5" s="135" t="s">
        <v>80</v>
      </c>
      <c r="C5" s="59"/>
      <c r="D5" s="28"/>
      <c r="E5" s="28"/>
      <c r="F5" s="58"/>
      <c r="G5" s="58"/>
      <c r="H5" s="134"/>
      <c r="I5" s="148"/>
      <c r="J5" s="148"/>
      <c r="K5" s="149"/>
    </row>
    <row r="6" spans="1:11" ht="19.5" customHeight="1">
      <c r="A6" s="64" t="s">
        <v>97</v>
      </c>
      <c r="B6" s="64" t="s">
        <v>97</v>
      </c>
      <c r="C6" s="61" t="s">
        <v>97</v>
      </c>
      <c r="D6" s="136" t="s">
        <v>97</v>
      </c>
      <c r="E6" s="137" t="s">
        <v>97</v>
      </c>
      <c r="F6" s="108">
        <v>1</v>
      </c>
      <c r="G6" s="138">
        <f>F6+1</f>
        <v>2</v>
      </c>
      <c r="H6" s="138">
        <f>G6+1</f>
        <v>3</v>
      </c>
      <c r="I6" s="150"/>
      <c r="J6" s="151"/>
      <c r="K6" s="151"/>
    </row>
    <row r="7" spans="1:11" ht="19.5" customHeight="1">
      <c r="A7" s="139"/>
      <c r="B7" s="139"/>
      <c r="C7" s="140"/>
      <c r="D7" s="141"/>
      <c r="E7" s="142"/>
      <c r="F7" s="72">
        <v>9834121.63</v>
      </c>
      <c r="G7" s="87">
        <v>9834121.63</v>
      </c>
      <c r="H7" s="77">
        <v>0</v>
      </c>
      <c r="I7" s="152"/>
      <c r="J7" s="152"/>
      <c r="K7" s="152"/>
    </row>
    <row r="8" spans="1:11" ht="19.5" customHeight="1">
      <c r="A8" s="139"/>
      <c r="B8" s="139"/>
      <c r="C8" s="140" t="s">
        <v>98</v>
      </c>
      <c r="D8" s="141"/>
      <c r="E8" s="142"/>
      <c r="F8" s="72">
        <v>9834121.63</v>
      </c>
      <c r="G8" s="87">
        <v>9834121.63</v>
      </c>
      <c r="H8" s="77">
        <v>0</v>
      </c>
      <c r="K8" s="143"/>
    </row>
    <row r="9" spans="1:8" ht="19.5" customHeight="1">
      <c r="A9" s="139"/>
      <c r="B9" s="139"/>
      <c r="C9" s="140" t="s">
        <v>100</v>
      </c>
      <c r="D9" s="141"/>
      <c r="E9" s="142"/>
      <c r="F9" s="72">
        <v>9834121.63</v>
      </c>
      <c r="G9" s="87">
        <v>9834121.63</v>
      </c>
      <c r="H9" s="77">
        <v>0</v>
      </c>
    </row>
    <row r="10" spans="1:8" ht="19.5" customHeight="1">
      <c r="A10" s="139"/>
      <c r="B10" s="139"/>
      <c r="C10" s="140"/>
      <c r="D10" s="141"/>
      <c r="E10" s="142" t="s">
        <v>140</v>
      </c>
      <c r="F10" s="72">
        <v>125939.12</v>
      </c>
      <c r="G10" s="87">
        <v>125939.12</v>
      </c>
      <c r="H10" s="77">
        <v>0</v>
      </c>
    </row>
    <row r="11" spans="1:8" ht="19.5" customHeight="1">
      <c r="A11" s="139" t="s">
        <v>102</v>
      </c>
      <c r="B11" s="139" t="s">
        <v>103</v>
      </c>
      <c r="C11" s="140" t="s">
        <v>141</v>
      </c>
      <c r="D11" s="141" t="s">
        <v>122</v>
      </c>
      <c r="E11" s="142" t="s">
        <v>142</v>
      </c>
      <c r="F11" s="72">
        <v>125939.12</v>
      </c>
      <c r="G11" s="87">
        <v>125939.12</v>
      </c>
      <c r="H11" s="77">
        <v>0</v>
      </c>
    </row>
    <row r="12" spans="1:8" ht="19.5" customHeight="1">
      <c r="A12" s="139"/>
      <c r="B12" s="139"/>
      <c r="C12" s="140"/>
      <c r="D12" s="141"/>
      <c r="E12" s="142" t="s">
        <v>143</v>
      </c>
      <c r="F12" s="72">
        <v>7916.01</v>
      </c>
      <c r="G12" s="87">
        <v>7916.01</v>
      </c>
      <c r="H12" s="77">
        <v>0</v>
      </c>
    </row>
    <row r="13" spans="1:8" ht="19.5" customHeight="1">
      <c r="A13" s="139" t="s">
        <v>102</v>
      </c>
      <c r="B13" s="139" t="s">
        <v>103</v>
      </c>
      <c r="C13" s="140" t="s">
        <v>141</v>
      </c>
      <c r="D13" s="141" t="s">
        <v>122</v>
      </c>
      <c r="E13" s="142" t="s">
        <v>144</v>
      </c>
      <c r="F13" s="72">
        <v>7916.01</v>
      </c>
      <c r="G13" s="87">
        <v>7916.01</v>
      </c>
      <c r="H13" s="77">
        <v>0</v>
      </c>
    </row>
    <row r="14" spans="1:10" ht="19.5" customHeight="1">
      <c r="A14" s="139"/>
      <c r="B14" s="139"/>
      <c r="C14" s="140"/>
      <c r="D14" s="141"/>
      <c r="E14" s="142" t="s">
        <v>145</v>
      </c>
      <c r="F14" s="72">
        <v>2495604</v>
      </c>
      <c r="G14" s="87">
        <v>2495604</v>
      </c>
      <c r="H14" s="77">
        <v>0</v>
      </c>
      <c r="I14" s="1"/>
      <c r="J14" s="1"/>
    </row>
    <row r="15" spans="1:10" ht="19.5" customHeight="1">
      <c r="A15" s="139" t="s">
        <v>102</v>
      </c>
      <c r="B15" s="139" t="s">
        <v>103</v>
      </c>
      <c r="C15" s="140" t="s">
        <v>141</v>
      </c>
      <c r="D15" s="141" t="s">
        <v>122</v>
      </c>
      <c r="E15" s="142" t="s">
        <v>146</v>
      </c>
      <c r="F15" s="72">
        <v>2495604</v>
      </c>
      <c r="G15" s="87">
        <v>2495604</v>
      </c>
      <c r="H15" s="77">
        <v>0</v>
      </c>
      <c r="I15" s="1"/>
      <c r="J15" s="1"/>
    </row>
    <row r="16" spans="1:10" ht="19.5" customHeight="1">
      <c r="A16" s="139"/>
      <c r="B16" s="139"/>
      <c r="C16" s="140"/>
      <c r="D16" s="141"/>
      <c r="E16" s="142" t="s">
        <v>147</v>
      </c>
      <c r="F16" s="72">
        <v>70282.02</v>
      </c>
      <c r="G16" s="87">
        <v>70282.02</v>
      </c>
      <c r="H16" s="77">
        <v>0</v>
      </c>
      <c r="I16" s="1"/>
      <c r="J16" s="1"/>
    </row>
    <row r="17" spans="1:10" ht="19.5" customHeight="1">
      <c r="A17" s="139" t="s">
        <v>102</v>
      </c>
      <c r="B17" s="139" t="s">
        <v>103</v>
      </c>
      <c r="C17" s="140" t="s">
        <v>141</v>
      </c>
      <c r="D17" s="141" t="s">
        <v>122</v>
      </c>
      <c r="E17" s="142" t="s">
        <v>148</v>
      </c>
      <c r="F17" s="72">
        <v>70282.02</v>
      </c>
      <c r="G17" s="87">
        <v>70282.02</v>
      </c>
      <c r="H17" s="77">
        <v>0</v>
      </c>
      <c r="I17" s="1"/>
      <c r="J17" s="1"/>
    </row>
    <row r="18" spans="1:10" ht="19.5" customHeight="1">
      <c r="A18" s="139"/>
      <c r="B18" s="139"/>
      <c r="C18" s="140"/>
      <c r="D18" s="141"/>
      <c r="E18" s="142" t="s">
        <v>149</v>
      </c>
      <c r="F18" s="72">
        <v>228000</v>
      </c>
      <c r="G18" s="87">
        <v>228000</v>
      </c>
      <c r="H18" s="77">
        <v>0</v>
      </c>
      <c r="I18" s="1"/>
      <c r="J18" s="1"/>
    </row>
    <row r="19" spans="1:10" ht="19.5" customHeight="1">
      <c r="A19" s="139" t="s">
        <v>102</v>
      </c>
      <c r="B19" s="139" t="s">
        <v>103</v>
      </c>
      <c r="C19" s="140" t="s">
        <v>141</v>
      </c>
      <c r="D19" s="141" t="s">
        <v>122</v>
      </c>
      <c r="E19" s="142" t="s">
        <v>150</v>
      </c>
      <c r="F19" s="72">
        <v>228000</v>
      </c>
      <c r="G19" s="87">
        <v>228000</v>
      </c>
      <c r="H19" s="77">
        <v>0</v>
      </c>
      <c r="I19" s="1"/>
      <c r="J19" s="1"/>
    </row>
    <row r="20" spans="1:10" ht="19.5" customHeight="1">
      <c r="A20" s="139"/>
      <c r="B20" s="139"/>
      <c r="C20" s="140"/>
      <c r="D20" s="141"/>
      <c r="E20" s="142" t="s">
        <v>151</v>
      </c>
      <c r="F20" s="72">
        <v>3801352</v>
      </c>
      <c r="G20" s="87">
        <v>3801352</v>
      </c>
      <c r="H20" s="77">
        <v>0</v>
      </c>
      <c r="I20" s="1"/>
      <c r="J20" s="1"/>
    </row>
    <row r="21" spans="1:10" ht="19.5" customHeight="1">
      <c r="A21" s="139" t="s">
        <v>102</v>
      </c>
      <c r="B21" s="139" t="s">
        <v>103</v>
      </c>
      <c r="C21" s="140" t="s">
        <v>141</v>
      </c>
      <c r="D21" s="141" t="s">
        <v>122</v>
      </c>
      <c r="E21" s="142" t="s">
        <v>152</v>
      </c>
      <c r="F21" s="72">
        <v>3801352</v>
      </c>
      <c r="G21" s="87">
        <v>3801352</v>
      </c>
      <c r="H21" s="77">
        <v>0</v>
      </c>
      <c r="I21" s="1"/>
      <c r="J21" s="1"/>
    </row>
    <row r="22" spans="1:10" ht="19.5" customHeight="1">
      <c r="A22" s="139"/>
      <c r="B22" s="139"/>
      <c r="C22" s="140"/>
      <c r="D22" s="141"/>
      <c r="E22" s="142" t="s">
        <v>153</v>
      </c>
      <c r="F22" s="72">
        <v>5186.4</v>
      </c>
      <c r="G22" s="87">
        <v>5186.4</v>
      </c>
      <c r="H22" s="77">
        <v>0</v>
      </c>
      <c r="I22" s="1"/>
      <c r="J22" s="1"/>
    </row>
    <row r="23" spans="1:10" ht="19.5" customHeight="1">
      <c r="A23" s="139" t="s">
        <v>102</v>
      </c>
      <c r="B23" s="139" t="s">
        <v>103</v>
      </c>
      <c r="C23" s="140" t="s">
        <v>141</v>
      </c>
      <c r="D23" s="141" t="s">
        <v>122</v>
      </c>
      <c r="E23" s="142" t="s">
        <v>154</v>
      </c>
      <c r="F23" s="72">
        <v>5186.4</v>
      </c>
      <c r="G23" s="87">
        <v>5186.4</v>
      </c>
      <c r="H23" s="77">
        <v>0</v>
      </c>
      <c r="I23" s="1"/>
      <c r="J23" s="1"/>
    </row>
    <row r="24" spans="1:8" ht="19.5" customHeight="1">
      <c r="A24" s="139"/>
      <c r="B24" s="139"/>
      <c r="C24" s="140"/>
      <c r="D24" s="141"/>
      <c r="E24" s="142" t="s">
        <v>155</v>
      </c>
      <c r="F24" s="72">
        <v>1300</v>
      </c>
      <c r="G24" s="87">
        <v>1300</v>
      </c>
      <c r="H24" s="77">
        <v>0</v>
      </c>
    </row>
    <row r="25" spans="1:8" ht="19.5" customHeight="1">
      <c r="A25" s="139" t="s">
        <v>102</v>
      </c>
      <c r="B25" s="139" t="s">
        <v>103</v>
      </c>
      <c r="C25" s="140" t="s">
        <v>141</v>
      </c>
      <c r="D25" s="141" t="s">
        <v>122</v>
      </c>
      <c r="E25" s="142" t="s">
        <v>156</v>
      </c>
      <c r="F25" s="72">
        <v>1300</v>
      </c>
      <c r="G25" s="87">
        <v>1300</v>
      </c>
      <c r="H25" s="77">
        <v>0</v>
      </c>
    </row>
    <row r="26" spans="1:8" ht="19.5" customHeight="1">
      <c r="A26" s="139"/>
      <c r="B26" s="139"/>
      <c r="C26" s="140"/>
      <c r="D26" s="141"/>
      <c r="E26" s="142" t="s">
        <v>157</v>
      </c>
      <c r="F26" s="72">
        <v>1920</v>
      </c>
      <c r="G26" s="87">
        <v>1920</v>
      </c>
      <c r="H26" s="77">
        <v>0</v>
      </c>
    </row>
    <row r="27" spans="1:8" ht="19.5" customHeight="1">
      <c r="A27" s="139" t="s">
        <v>102</v>
      </c>
      <c r="B27" s="139" t="s">
        <v>103</v>
      </c>
      <c r="C27" s="140" t="s">
        <v>141</v>
      </c>
      <c r="D27" s="141" t="s">
        <v>122</v>
      </c>
      <c r="E27" s="142" t="s">
        <v>158</v>
      </c>
      <c r="F27" s="72">
        <v>1920</v>
      </c>
      <c r="G27" s="87">
        <v>1920</v>
      </c>
      <c r="H27" s="77">
        <v>0</v>
      </c>
    </row>
    <row r="28" spans="1:8" ht="19.5" customHeight="1">
      <c r="A28" s="139"/>
      <c r="B28" s="139"/>
      <c r="C28" s="140"/>
      <c r="D28" s="141"/>
      <c r="E28" s="142" t="s">
        <v>159</v>
      </c>
      <c r="F28" s="72">
        <v>6000</v>
      </c>
      <c r="G28" s="87">
        <v>6000</v>
      </c>
      <c r="H28" s="77">
        <v>0</v>
      </c>
    </row>
    <row r="29" spans="1:8" ht="19.5" customHeight="1">
      <c r="A29" s="139" t="s">
        <v>102</v>
      </c>
      <c r="B29" s="139" t="s">
        <v>103</v>
      </c>
      <c r="C29" s="140" t="s">
        <v>141</v>
      </c>
      <c r="D29" s="141" t="s">
        <v>122</v>
      </c>
      <c r="E29" s="142" t="s">
        <v>160</v>
      </c>
      <c r="F29" s="72">
        <v>6000</v>
      </c>
      <c r="G29" s="87">
        <v>6000</v>
      </c>
      <c r="H29" s="77">
        <v>0</v>
      </c>
    </row>
    <row r="30" spans="1:8" ht="19.5" customHeight="1">
      <c r="A30" s="139"/>
      <c r="B30" s="139"/>
      <c r="C30" s="140"/>
      <c r="D30" s="141"/>
      <c r="E30" s="142" t="s">
        <v>161</v>
      </c>
      <c r="F30" s="72">
        <v>815860</v>
      </c>
      <c r="G30" s="87">
        <v>815860</v>
      </c>
      <c r="H30" s="77">
        <v>0</v>
      </c>
    </row>
    <row r="31" spans="1:8" ht="19.5" customHeight="1">
      <c r="A31" s="139" t="s">
        <v>102</v>
      </c>
      <c r="B31" s="139" t="s">
        <v>103</v>
      </c>
      <c r="C31" s="140" t="s">
        <v>141</v>
      </c>
      <c r="D31" s="141" t="s">
        <v>122</v>
      </c>
      <c r="E31" s="142" t="s">
        <v>162</v>
      </c>
      <c r="F31" s="72">
        <v>815860</v>
      </c>
      <c r="G31" s="87">
        <v>815860</v>
      </c>
      <c r="H31" s="77">
        <v>0</v>
      </c>
    </row>
    <row r="32" spans="1:8" ht="19.5" customHeight="1">
      <c r="A32" s="139"/>
      <c r="B32" s="139"/>
      <c r="C32" s="140"/>
      <c r="D32" s="141"/>
      <c r="E32" s="142" t="s">
        <v>163</v>
      </c>
      <c r="F32" s="72">
        <v>71243.77</v>
      </c>
      <c r="G32" s="87">
        <v>71243.77</v>
      </c>
      <c r="H32" s="77">
        <v>0</v>
      </c>
    </row>
    <row r="33" spans="1:8" ht="19.5" customHeight="1">
      <c r="A33" s="139" t="s">
        <v>102</v>
      </c>
      <c r="B33" s="139" t="s">
        <v>103</v>
      </c>
      <c r="C33" s="140" t="s">
        <v>141</v>
      </c>
      <c r="D33" s="141" t="s">
        <v>122</v>
      </c>
      <c r="E33" s="142" t="s">
        <v>164</v>
      </c>
      <c r="F33" s="72">
        <v>71243.77</v>
      </c>
      <c r="G33" s="87">
        <v>71243.77</v>
      </c>
      <c r="H33" s="77">
        <v>0</v>
      </c>
    </row>
    <row r="34" spans="1:8" ht="19.5" customHeight="1">
      <c r="A34" s="139"/>
      <c r="B34" s="139"/>
      <c r="C34" s="140"/>
      <c r="D34" s="141"/>
      <c r="E34" s="142" t="s">
        <v>165</v>
      </c>
      <c r="F34" s="72">
        <v>759932.16</v>
      </c>
      <c r="G34" s="87">
        <v>759932.16</v>
      </c>
      <c r="H34" s="77">
        <v>0</v>
      </c>
    </row>
    <row r="35" spans="1:8" ht="19.5" customHeight="1">
      <c r="A35" s="139" t="s">
        <v>102</v>
      </c>
      <c r="B35" s="139" t="s">
        <v>103</v>
      </c>
      <c r="C35" s="140" t="s">
        <v>141</v>
      </c>
      <c r="D35" s="141" t="s">
        <v>122</v>
      </c>
      <c r="E35" s="142" t="s">
        <v>166</v>
      </c>
      <c r="F35" s="72">
        <v>759932.16</v>
      </c>
      <c r="G35" s="87">
        <v>759932.16</v>
      </c>
      <c r="H35" s="77">
        <v>0</v>
      </c>
    </row>
    <row r="36" spans="1:8" ht="19.5" customHeight="1">
      <c r="A36" s="139"/>
      <c r="B36" s="139"/>
      <c r="C36" s="140"/>
      <c r="D36" s="141"/>
      <c r="E36" s="142" t="s">
        <v>167</v>
      </c>
      <c r="F36" s="72">
        <v>383270.95</v>
      </c>
      <c r="G36" s="87">
        <v>383270.95</v>
      </c>
      <c r="H36" s="77">
        <v>0</v>
      </c>
    </row>
    <row r="37" spans="1:8" ht="19.5" customHeight="1">
      <c r="A37" s="139" t="s">
        <v>102</v>
      </c>
      <c r="B37" s="139" t="s">
        <v>103</v>
      </c>
      <c r="C37" s="140" t="s">
        <v>141</v>
      </c>
      <c r="D37" s="141" t="s">
        <v>122</v>
      </c>
      <c r="E37" s="142" t="s">
        <v>168</v>
      </c>
      <c r="F37" s="72">
        <v>383270.95</v>
      </c>
      <c r="G37" s="87">
        <v>383270.95</v>
      </c>
      <c r="H37" s="77">
        <v>0</v>
      </c>
    </row>
    <row r="38" spans="1:8" ht="19.5" customHeight="1">
      <c r="A38" s="139"/>
      <c r="B38" s="139"/>
      <c r="C38" s="140"/>
      <c r="D38" s="141"/>
      <c r="E38" s="142" t="s">
        <v>169</v>
      </c>
      <c r="F38" s="72">
        <v>110400</v>
      </c>
      <c r="G38" s="87">
        <v>110400</v>
      </c>
      <c r="H38" s="77">
        <v>0</v>
      </c>
    </row>
    <row r="39" spans="1:8" ht="19.5" customHeight="1">
      <c r="A39" s="139" t="s">
        <v>102</v>
      </c>
      <c r="B39" s="139" t="s">
        <v>103</v>
      </c>
      <c r="C39" s="140" t="s">
        <v>141</v>
      </c>
      <c r="D39" s="141" t="s">
        <v>122</v>
      </c>
      <c r="E39" s="142" t="s">
        <v>170</v>
      </c>
      <c r="F39" s="72">
        <v>110400</v>
      </c>
      <c r="G39" s="87">
        <v>110400</v>
      </c>
      <c r="H39" s="77">
        <v>0</v>
      </c>
    </row>
    <row r="40" spans="1:8" ht="19.5" customHeight="1">
      <c r="A40" s="139"/>
      <c r="B40" s="139"/>
      <c r="C40" s="140"/>
      <c r="D40" s="141"/>
      <c r="E40" s="142" t="s">
        <v>171</v>
      </c>
      <c r="F40" s="72">
        <v>379966.08</v>
      </c>
      <c r="G40" s="87">
        <v>379966.08</v>
      </c>
      <c r="H40" s="77">
        <v>0</v>
      </c>
    </row>
    <row r="41" spans="1:8" ht="19.5" customHeight="1">
      <c r="A41" s="139" t="s">
        <v>102</v>
      </c>
      <c r="B41" s="139" t="s">
        <v>103</v>
      </c>
      <c r="C41" s="140" t="s">
        <v>141</v>
      </c>
      <c r="D41" s="141" t="s">
        <v>122</v>
      </c>
      <c r="E41" s="142" t="s">
        <v>172</v>
      </c>
      <c r="F41" s="72">
        <v>379966.08</v>
      </c>
      <c r="G41" s="87">
        <v>379966.08</v>
      </c>
      <c r="H41" s="77">
        <v>0</v>
      </c>
    </row>
    <row r="42" spans="1:8" ht="19.5" customHeight="1">
      <c r="A42" s="139"/>
      <c r="B42" s="139"/>
      <c r="C42" s="140"/>
      <c r="D42" s="141"/>
      <c r="E42" s="142" t="s">
        <v>173</v>
      </c>
      <c r="F42" s="72">
        <v>569949.12</v>
      </c>
      <c r="G42" s="87">
        <v>569949.12</v>
      </c>
      <c r="H42" s="77">
        <v>0</v>
      </c>
    </row>
    <row r="43" spans="1:8" ht="19.5" customHeight="1">
      <c r="A43" s="139" t="s">
        <v>102</v>
      </c>
      <c r="B43" s="139" t="s">
        <v>103</v>
      </c>
      <c r="C43" s="140" t="s">
        <v>141</v>
      </c>
      <c r="D43" s="141" t="s">
        <v>122</v>
      </c>
      <c r="E43" s="142" t="s">
        <v>174</v>
      </c>
      <c r="F43" s="72">
        <v>569949.12</v>
      </c>
      <c r="G43" s="87">
        <v>569949.12</v>
      </c>
      <c r="H43" s="77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M18" sqref="M18"/>
    </sheetView>
  </sheetViews>
  <sheetFormatPr defaultColWidth="9.16015625" defaultRowHeight="11.25"/>
  <cols>
    <col min="1" max="1" width="16.83203125" style="118" customWidth="1"/>
    <col min="2" max="2" width="30" style="118" customWidth="1"/>
    <col min="3" max="3" width="18" style="118" customWidth="1"/>
    <col min="4" max="4" width="29.5" style="118" customWidth="1"/>
    <col min="5" max="5" width="28.83203125" style="118" customWidth="1"/>
    <col min="6" max="247" width="9.16015625" style="118" customWidth="1"/>
    <col min="248" max="16384" width="9.16015625" style="118" customWidth="1"/>
  </cols>
  <sheetData>
    <row r="1" spans="1:5" ht="11.25">
      <c r="A1" s="119"/>
      <c r="B1" s="119"/>
      <c r="C1" s="119"/>
      <c r="D1" s="119"/>
      <c r="E1" s="120"/>
    </row>
    <row r="2" spans="1:5" ht="19.5">
      <c r="A2" s="121" t="s">
        <v>175</v>
      </c>
      <c r="B2" s="121"/>
      <c r="C2" s="121"/>
      <c r="D2" s="121"/>
      <c r="E2" s="121"/>
    </row>
    <row r="3" spans="1:5" ht="11.25">
      <c r="A3" s="119"/>
      <c r="B3" s="119"/>
      <c r="C3" s="119"/>
      <c r="D3" s="119"/>
      <c r="E3" s="120" t="s">
        <v>9</v>
      </c>
    </row>
    <row r="4" spans="1:5" ht="11.25">
      <c r="A4" s="122" t="s">
        <v>176</v>
      </c>
      <c r="B4" s="122" t="s">
        <v>177</v>
      </c>
      <c r="C4" s="122" t="s">
        <v>110</v>
      </c>
      <c r="D4" s="122"/>
      <c r="E4" s="122"/>
    </row>
    <row r="5" spans="1:5" ht="11.25">
      <c r="A5" s="122"/>
      <c r="B5" s="122"/>
      <c r="C5" s="122" t="s">
        <v>88</v>
      </c>
      <c r="D5" s="122" t="s">
        <v>178</v>
      </c>
      <c r="E5" s="122" t="s">
        <v>179</v>
      </c>
    </row>
    <row r="6" spans="1:5" ht="11.25">
      <c r="A6" s="122"/>
      <c r="B6" s="122"/>
      <c r="C6" s="122"/>
      <c r="D6" s="122"/>
      <c r="E6" s="122"/>
    </row>
    <row r="7" spans="1:5" ht="11.25">
      <c r="A7" s="122" t="s">
        <v>97</v>
      </c>
      <c r="B7" s="122" t="s">
        <v>97</v>
      </c>
      <c r="C7" s="122">
        <v>1</v>
      </c>
      <c r="D7" s="122">
        <v>2</v>
      </c>
      <c r="E7" s="122">
        <v>3</v>
      </c>
    </row>
    <row r="8" spans="1:5" ht="11.25">
      <c r="A8" s="123" t="s">
        <v>180</v>
      </c>
      <c r="B8" s="124" t="s">
        <v>122</v>
      </c>
      <c r="C8" s="125">
        <f>C9+C20+C35</f>
        <v>9834121.629999999</v>
      </c>
      <c r="D8" s="125">
        <f>D9+D20+D35</f>
        <v>8663022.51</v>
      </c>
      <c r="E8" s="125">
        <f>E9+E20+E35</f>
        <v>1171099.12</v>
      </c>
    </row>
    <row r="9" spans="1:5" ht="11.25">
      <c r="A9" s="126" t="s">
        <v>181</v>
      </c>
      <c r="B9" s="126" t="s">
        <v>112</v>
      </c>
      <c r="C9" s="125">
        <f>SUM(C10:C19)</f>
        <v>8544702.51</v>
      </c>
      <c r="D9" s="125">
        <f>SUM(D10:D19)</f>
        <v>8544702.51</v>
      </c>
      <c r="E9" s="125">
        <f>SUM(E10:E19)</f>
        <v>0</v>
      </c>
    </row>
    <row r="10" spans="1:5" ht="13.5">
      <c r="A10" s="124" t="s">
        <v>182</v>
      </c>
      <c r="B10" s="124" t="s">
        <v>183</v>
      </c>
      <c r="C10" s="125">
        <f aca="true" t="shared" si="0" ref="C10:C19">SUM(D10:E10)</f>
        <v>2494560</v>
      </c>
      <c r="D10" s="72">
        <v>2494560</v>
      </c>
      <c r="E10" s="127"/>
    </row>
    <row r="11" spans="1:5" ht="13.5">
      <c r="A11" s="124" t="s">
        <v>184</v>
      </c>
      <c r="B11" s="124" t="s">
        <v>185</v>
      </c>
      <c r="C11" s="125">
        <f t="shared" si="0"/>
        <v>1044</v>
      </c>
      <c r="D11" s="72">
        <v>1044</v>
      </c>
      <c r="E11" s="127"/>
    </row>
    <row r="12" spans="1:5" ht="13.5">
      <c r="A12" s="124" t="s">
        <v>186</v>
      </c>
      <c r="B12" s="124" t="s">
        <v>187</v>
      </c>
      <c r="C12" s="125">
        <f t="shared" si="0"/>
        <v>5186.4</v>
      </c>
      <c r="D12" s="72">
        <v>5186.4</v>
      </c>
      <c r="E12" s="127"/>
    </row>
    <row r="13" spans="1:5" ht="12">
      <c r="A13" s="124" t="s">
        <v>188</v>
      </c>
      <c r="B13" s="124" t="s">
        <v>151</v>
      </c>
      <c r="C13" s="125">
        <f t="shared" si="0"/>
        <v>3801352</v>
      </c>
      <c r="D13" s="72">
        <v>3801352</v>
      </c>
      <c r="E13" s="125"/>
    </row>
    <row r="14" spans="1:5" ht="12">
      <c r="A14" s="124" t="s">
        <v>189</v>
      </c>
      <c r="B14" s="124" t="s">
        <v>190</v>
      </c>
      <c r="C14" s="125">
        <f t="shared" si="0"/>
        <v>759932.16</v>
      </c>
      <c r="D14" s="72">
        <v>759932.16</v>
      </c>
      <c r="E14" s="125"/>
    </row>
    <row r="15" spans="1:5" ht="12">
      <c r="A15" s="124" t="s">
        <v>191</v>
      </c>
      <c r="B15" s="124" t="s">
        <v>192</v>
      </c>
      <c r="C15" s="125">
        <f t="shared" si="0"/>
        <v>379966.08</v>
      </c>
      <c r="D15" s="72">
        <v>379966.08</v>
      </c>
      <c r="E15" s="125"/>
    </row>
    <row r="16" spans="1:5" ht="12">
      <c r="A16" s="124" t="s">
        <v>193</v>
      </c>
      <c r="B16" s="124" t="s">
        <v>194</v>
      </c>
      <c r="C16" s="125">
        <f t="shared" si="0"/>
        <v>383270.95</v>
      </c>
      <c r="D16" s="72">
        <v>383270.95</v>
      </c>
      <c r="E16" s="125"/>
    </row>
    <row r="17" spans="1:5" ht="13.5">
      <c r="A17" s="124" t="s">
        <v>195</v>
      </c>
      <c r="B17" s="124" t="s">
        <v>196</v>
      </c>
      <c r="C17" s="125">
        <f t="shared" si="0"/>
        <v>70282.02</v>
      </c>
      <c r="D17" s="72">
        <v>70282.02</v>
      </c>
      <c r="E17" s="127"/>
    </row>
    <row r="18" spans="1:5" ht="13.5">
      <c r="A18" s="124" t="s">
        <v>197</v>
      </c>
      <c r="B18" s="124" t="s">
        <v>198</v>
      </c>
      <c r="C18" s="125">
        <f t="shared" si="0"/>
        <v>79159.78</v>
      </c>
      <c r="D18" s="72">
        <f>7916.01+71243.77</f>
        <v>79159.78</v>
      </c>
      <c r="E18" s="127"/>
    </row>
    <row r="19" spans="1:5" ht="12">
      <c r="A19" s="124" t="s">
        <v>199</v>
      </c>
      <c r="B19" s="124" t="s">
        <v>200</v>
      </c>
      <c r="C19" s="125">
        <f t="shared" si="0"/>
        <v>569949.12</v>
      </c>
      <c r="D19" s="72">
        <v>569949.12</v>
      </c>
      <c r="E19" s="125"/>
    </row>
    <row r="20" spans="1:5" ht="11.25">
      <c r="A20" s="126" t="s">
        <v>201</v>
      </c>
      <c r="B20" s="126" t="s">
        <v>113</v>
      </c>
      <c r="C20" s="125">
        <f>SUM(C21:C34)</f>
        <v>1281499.12</v>
      </c>
      <c r="D20" s="125">
        <f>SUM(D21:D34)</f>
        <v>110400</v>
      </c>
      <c r="E20" s="125">
        <f>SUM(E21:E34)</f>
        <v>1171099.12</v>
      </c>
    </row>
    <row r="21" spans="1:5" ht="12">
      <c r="A21" s="124" t="s">
        <v>202</v>
      </c>
      <c r="B21" s="124" t="s">
        <v>203</v>
      </c>
      <c r="C21" s="125">
        <f aca="true" t="shared" si="1" ref="C21:C34">SUM(D21:E21)</f>
        <v>465860</v>
      </c>
      <c r="D21" s="125"/>
      <c r="E21" s="77">
        <v>465860</v>
      </c>
    </row>
    <row r="22" spans="1:5" ht="11.25">
      <c r="A22" s="124" t="s">
        <v>204</v>
      </c>
      <c r="B22" s="124" t="s">
        <v>205</v>
      </c>
      <c r="C22" s="125">
        <f t="shared" si="1"/>
        <v>60000</v>
      </c>
      <c r="D22" s="125"/>
      <c r="E22" s="125">
        <v>60000</v>
      </c>
    </row>
    <row r="23" spans="1:5" ht="11.25">
      <c r="A23" s="124" t="s">
        <v>206</v>
      </c>
      <c r="B23" s="124" t="s">
        <v>207</v>
      </c>
      <c r="C23" s="125">
        <f t="shared" si="1"/>
        <v>40000</v>
      </c>
      <c r="D23" s="125"/>
      <c r="E23" s="125">
        <v>40000</v>
      </c>
    </row>
    <row r="24" spans="1:5" ht="11.25">
      <c r="A24" s="124" t="s">
        <v>208</v>
      </c>
      <c r="B24" s="124" t="s">
        <v>209</v>
      </c>
      <c r="C24" s="125">
        <f t="shared" si="1"/>
        <v>80000</v>
      </c>
      <c r="D24" s="125"/>
      <c r="E24" s="125">
        <v>80000</v>
      </c>
    </row>
    <row r="25" spans="1:5" ht="11.25">
      <c r="A25" s="124" t="s">
        <v>210</v>
      </c>
      <c r="B25" s="124" t="s">
        <v>211</v>
      </c>
      <c r="C25" s="125">
        <f t="shared" si="1"/>
        <v>50000</v>
      </c>
      <c r="D25" s="125"/>
      <c r="E25" s="125">
        <v>50000</v>
      </c>
    </row>
    <row r="26" spans="1:5" ht="11.25">
      <c r="A26" s="124" t="s">
        <v>212</v>
      </c>
      <c r="B26" s="124" t="s">
        <v>213</v>
      </c>
      <c r="C26" s="125">
        <f t="shared" si="1"/>
        <v>0</v>
      </c>
      <c r="D26" s="125"/>
      <c r="E26" s="125"/>
    </row>
    <row r="27" spans="1:5" ht="11.25">
      <c r="A27" s="124" t="s">
        <v>214</v>
      </c>
      <c r="B27" s="124" t="s">
        <v>215</v>
      </c>
      <c r="C27" s="125">
        <f t="shared" si="1"/>
        <v>50000</v>
      </c>
      <c r="D27" s="125"/>
      <c r="E27" s="125">
        <v>50000</v>
      </c>
    </row>
    <row r="28" spans="1:5" ht="11.25">
      <c r="A28" s="124" t="s">
        <v>216</v>
      </c>
      <c r="B28" s="124" t="s">
        <v>217</v>
      </c>
      <c r="C28" s="125">
        <f t="shared" si="1"/>
        <v>20000</v>
      </c>
      <c r="D28" s="125"/>
      <c r="E28" s="125">
        <v>20000</v>
      </c>
    </row>
    <row r="29" spans="1:5" ht="11.25">
      <c r="A29" s="124" t="s">
        <v>218</v>
      </c>
      <c r="B29" s="124" t="s">
        <v>219</v>
      </c>
      <c r="C29" s="125">
        <f t="shared" si="1"/>
        <v>0</v>
      </c>
      <c r="D29" s="125"/>
      <c r="E29" s="125"/>
    </row>
    <row r="30" spans="1:5" ht="11.25">
      <c r="A30" s="124" t="s">
        <v>220</v>
      </c>
      <c r="B30" s="124" t="s">
        <v>221</v>
      </c>
      <c r="C30" s="125">
        <f t="shared" si="1"/>
        <v>0</v>
      </c>
      <c r="D30" s="125"/>
      <c r="E30" s="125"/>
    </row>
    <row r="31" spans="1:5" ht="11.25">
      <c r="A31" s="124" t="s">
        <v>222</v>
      </c>
      <c r="B31" s="124" t="s">
        <v>223</v>
      </c>
      <c r="C31" s="125">
        <f t="shared" si="1"/>
        <v>0</v>
      </c>
      <c r="D31" s="125"/>
      <c r="E31" s="125"/>
    </row>
    <row r="32" spans="1:5" ht="12">
      <c r="A32" s="124" t="s">
        <v>224</v>
      </c>
      <c r="B32" s="124" t="s">
        <v>140</v>
      </c>
      <c r="C32" s="125">
        <f t="shared" si="1"/>
        <v>125939.12</v>
      </c>
      <c r="D32" s="125"/>
      <c r="E32" s="77">
        <v>125939.12</v>
      </c>
    </row>
    <row r="33" spans="1:5" ht="11.25">
      <c r="A33" s="124" t="s">
        <v>225</v>
      </c>
      <c r="B33" s="124" t="s">
        <v>226</v>
      </c>
      <c r="C33" s="125">
        <f t="shared" si="1"/>
        <v>0</v>
      </c>
      <c r="D33" s="125"/>
      <c r="E33" s="125"/>
    </row>
    <row r="34" spans="1:5" ht="12">
      <c r="A34" s="124" t="s">
        <v>227</v>
      </c>
      <c r="B34" s="124" t="s">
        <v>228</v>
      </c>
      <c r="C34" s="125">
        <f t="shared" si="1"/>
        <v>389700</v>
      </c>
      <c r="D34" s="72">
        <v>110400</v>
      </c>
      <c r="E34" s="77">
        <f>228000+1300+50000</f>
        <v>279300</v>
      </c>
    </row>
    <row r="35" spans="1:5" ht="11.25">
      <c r="A35" s="126" t="s">
        <v>229</v>
      </c>
      <c r="B35" s="126" t="s">
        <v>114</v>
      </c>
      <c r="C35" s="125">
        <f>SUM(C36:C38)</f>
        <v>7920</v>
      </c>
      <c r="D35" s="125">
        <f>SUM(D36:D38)</f>
        <v>7920</v>
      </c>
      <c r="E35" s="125">
        <f>SUM(E36:E38)</f>
        <v>0</v>
      </c>
    </row>
    <row r="36" spans="1:5" ht="11.25">
      <c r="A36" s="124" t="s">
        <v>230</v>
      </c>
      <c r="B36" s="124" t="s">
        <v>231</v>
      </c>
      <c r="C36" s="125">
        <f aca="true" t="shared" si="2" ref="C36:C38">SUM(D36:E36)</f>
        <v>0</v>
      </c>
      <c r="D36" s="125"/>
      <c r="E36" s="125"/>
    </row>
    <row r="37" spans="1:5" ht="12">
      <c r="A37" s="124" t="s">
        <v>232</v>
      </c>
      <c r="B37" s="124" t="s">
        <v>233</v>
      </c>
      <c r="C37" s="125">
        <f t="shared" si="2"/>
        <v>7920</v>
      </c>
      <c r="D37" s="72">
        <f>1920+6000</f>
        <v>7920</v>
      </c>
      <c r="E37" s="125"/>
    </row>
    <row r="38" spans="1:5" ht="11.25">
      <c r="A38" s="124" t="s">
        <v>234</v>
      </c>
      <c r="B38" s="124" t="s">
        <v>235</v>
      </c>
      <c r="C38" s="125">
        <f t="shared" si="2"/>
        <v>0</v>
      </c>
      <c r="D38" s="125"/>
      <c r="E38" s="125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7"/>
      <c r="S1" s="97"/>
      <c r="T1" s="113" t="s">
        <v>236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</row>
    <row r="2" spans="1:245" ht="19.5" customHeight="1">
      <c r="A2" s="100" t="s">
        <v>237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</row>
    <row r="3" spans="1:245" ht="18" customHeight="1">
      <c r="A3" s="102"/>
      <c r="B3" s="102"/>
      <c r="C3" s="102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97"/>
      <c r="S3" s="97"/>
      <c r="T3" s="114" t="s">
        <v>9</v>
      </c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</row>
    <row r="4" spans="1:245" ht="18" customHeight="1">
      <c r="A4" s="52" t="s">
        <v>75</v>
      </c>
      <c r="B4" s="52"/>
      <c r="C4" s="74"/>
      <c r="D4" s="59" t="s">
        <v>76</v>
      </c>
      <c r="E4" s="55" t="s">
        <v>238</v>
      </c>
      <c r="F4" s="57" t="s">
        <v>239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</row>
    <row r="5" spans="1:245" ht="15.75" customHeight="1">
      <c r="A5" s="58" t="s">
        <v>79</v>
      </c>
      <c r="B5" s="58" t="s">
        <v>80</v>
      </c>
      <c r="C5" s="59" t="s">
        <v>81</v>
      </c>
      <c r="D5" s="105"/>
      <c r="E5" s="55"/>
      <c r="F5" s="59" t="s">
        <v>88</v>
      </c>
      <c r="G5" s="106" t="s">
        <v>110</v>
      </c>
      <c r="H5" s="107"/>
      <c r="I5" s="107"/>
      <c r="J5" s="107"/>
      <c r="K5" s="111" t="s">
        <v>111</v>
      </c>
      <c r="L5" s="111"/>
      <c r="M5" s="111"/>
      <c r="N5" s="111"/>
      <c r="O5" s="111"/>
      <c r="P5" s="111"/>
      <c r="Q5" s="111"/>
      <c r="R5" s="111"/>
      <c r="S5" s="111"/>
      <c r="T5" s="111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</row>
    <row r="6" spans="1:245" ht="43.5" customHeight="1">
      <c r="A6" s="61"/>
      <c r="B6" s="61"/>
      <c r="C6" s="64"/>
      <c r="D6" s="108"/>
      <c r="E6" s="63"/>
      <c r="F6" s="64"/>
      <c r="G6" s="56" t="s">
        <v>91</v>
      </c>
      <c r="H6" s="109" t="s">
        <v>112</v>
      </c>
      <c r="I6" s="109" t="s">
        <v>113</v>
      </c>
      <c r="J6" s="109" t="s">
        <v>114</v>
      </c>
      <c r="K6" s="67" t="s">
        <v>91</v>
      </c>
      <c r="L6" s="67" t="s">
        <v>112</v>
      </c>
      <c r="M6" s="67" t="s">
        <v>113</v>
      </c>
      <c r="N6" s="67" t="s">
        <v>114</v>
      </c>
      <c r="O6" s="112" t="s">
        <v>132</v>
      </c>
      <c r="P6" s="112" t="s">
        <v>133</v>
      </c>
      <c r="Q6" s="112" t="s">
        <v>134</v>
      </c>
      <c r="R6" s="112" t="s">
        <v>135</v>
      </c>
      <c r="S6" s="63" t="s">
        <v>136</v>
      </c>
      <c r="T6" s="63" t="s">
        <v>121</v>
      </c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</row>
    <row r="7" spans="1:245" ht="19.5" customHeight="1">
      <c r="A7" s="61" t="s">
        <v>97</v>
      </c>
      <c r="B7" s="61" t="s">
        <v>97</v>
      </c>
      <c r="C7" s="61" t="s">
        <v>97</v>
      </c>
      <c r="D7" s="61" t="s">
        <v>97</v>
      </c>
      <c r="E7" s="61" t="s">
        <v>97</v>
      </c>
      <c r="F7" s="61">
        <v>1</v>
      </c>
      <c r="G7" s="61">
        <f aca="true" t="shared" si="0" ref="G7:T7">F7+1</f>
        <v>2</v>
      </c>
      <c r="H7" s="61">
        <f t="shared" si="0"/>
        <v>3</v>
      </c>
      <c r="I7" s="61">
        <f t="shared" si="0"/>
        <v>4</v>
      </c>
      <c r="J7" s="61">
        <f t="shared" si="0"/>
        <v>5</v>
      </c>
      <c r="K7" s="61">
        <f t="shared" si="0"/>
        <v>6</v>
      </c>
      <c r="L7" s="61">
        <f t="shared" si="0"/>
        <v>7</v>
      </c>
      <c r="M7" s="61">
        <f t="shared" si="0"/>
        <v>8</v>
      </c>
      <c r="N7" s="61">
        <f t="shared" si="0"/>
        <v>9</v>
      </c>
      <c r="O7" s="61">
        <f t="shared" si="0"/>
        <v>10</v>
      </c>
      <c r="P7" s="61">
        <f t="shared" si="0"/>
        <v>11</v>
      </c>
      <c r="Q7" s="61">
        <f t="shared" si="0"/>
        <v>12</v>
      </c>
      <c r="R7" s="61">
        <f t="shared" si="0"/>
        <v>13</v>
      </c>
      <c r="S7" s="61">
        <f t="shared" si="0"/>
        <v>14</v>
      </c>
      <c r="T7" s="61">
        <f t="shared" si="0"/>
        <v>15</v>
      </c>
      <c r="U7" s="115"/>
      <c r="V7" s="116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82"/>
      <c r="B8" s="83"/>
      <c r="C8" s="110"/>
      <c r="D8" s="81"/>
      <c r="E8" s="68"/>
      <c r="F8" s="77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7"/>
      <c r="V8" s="11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乐杨羊</cp:lastModifiedBy>
  <dcterms:created xsi:type="dcterms:W3CDTF">2022-06-07T00:44:04Z</dcterms:created>
  <dcterms:modified xsi:type="dcterms:W3CDTF">2022-08-23T09:45:29Z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C8019DC4152548BA8B52161DCE34B8B8</vt:lpwstr>
  </property>
  <property fmtid="{D5CDD505-2E9C-101B-9397-08002B2CF9AE}" pid="4" name="KSOProductBuildV">
    <vt:lpwstr>2052-11.1.0.12302</vt:lpwstr>
  </property>
</Properties>
</file>