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tabRatio="839" firstSheet="13" activeTab="17"/>
  </bookViews>
  <sheets>
    <sheet name="目录" sheetId="1" r:id="rId1"/>
    <sheet name="一、组织财政收入预算表" sheetId="2" r:id="rId2"/>
    <sheet name="二、一般公共预算收入表" sheetId="3" r:id="rId3"/>
    <sheet name="三、一般公共预算支出表" sheetId="4" r:id="rId4"/>
    <sheet name="四、一般公共预算本级支出表" sheetId="5" r:id="rId5"/>
    <sheet name="五、一般公共预算基本支出明细（按经济科目分）" sheetId="6" r:id="rId6"/>
    <sheet name="六、一般公共预算税收返还和转移支付预算表" sheetId="7" r:id="rId7"/>
    <sheet name="七、对下级专项转移支付收入预算表（分地区分项目）" sheetId="8" r:id="rId8"/>
    <sheet name="八、政府一般债务限额和余额表" sheetId="9" r:id="rId9"/>
    <sheet name="九、政府性基金收入表" sheetId="10" r:id="rId10"/>
    <sheet name="十、政府性基金支出表" sheetId="11" r:id="rId11"/>
    <sheet name="十一、城中区本级政府性基金支出表" sheetId="12" r:id="rId12"/>
    <sheet name="十二、政府性基金转移支付表" sheetId="13" r:id="rId13"/>
    <sheet name="十三、政府专项债务限额和余额情况表" sheetId="14" r:id="rId14"/>
    <sheet name="十四、国有资本经营收入预算表" sheetId="15" r:id="rId15"/>
    <sheet name="十五、国有资本经营支出预算表" sheetId="16" r:id="rId16"/>
    <sheet name="十六、本级国有资本经营支出预算表" sheetId="17" r:id="rId17"/>
    <sheet name="十七、对下安排国有资本经营预算转移支付表" sheetId="18" r:id="rId18"/>
    <sheet name="十八、社会保险基金收入预算表" sheetId="19" r:id="rId19"/>
    <sheet name="十九、社会保险基金支出预算表" sheetId="20" r:id="rId20"/>
    <sheet name="二十、一般公共预算资金“三公”两费预算表" sheetId="21" r:id="rId21"/>
    <sheet name="二十一、2020年政府债务限额及余额预算情况表" sheetId="22" r:id="rId22"/>
    <sheet name="二十二、2021年政府债券发行及还本付息情况表" sheetId="23" r:id="rId23"/>
  </sheets>
  <definedNames>
    <definedName name="_xlnm.Print_Titles" localSheetId="2">'二、一般公共预算收入表'!$1:$6</definedName>
    <definedName name="_xlnm.Print_Titles" localSheetId="4">'四、一般公共预算本级支出表'!$1:$5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<sst xmlns="http://schemas.openxmlformats.org/spreadsheetml/2006/main" count="1185" uniqueCount="948">
  <si>
    <t>城中区2021年政府本级预算报表目录</t>
  </si>
  <si>
    <t>一、</t>
  </si>
  <si>
    <t>组织财政收入预算表</t>
  </si>
  <si>
    <t>二、</t>
  </si>
  <si>
    <t>一般公共预算收入表</t>
  </si>
  <si>
    <t>三、</t>
  </si>
  <si>
    <t>一般公共预算支出表</t>
  </si>
  <si>
    <t>四、</t>
  </si>
  <si>
    <t>一般公共预算本级支出表</t>
  </si>
  <si>
    <t>五、</t>
  </si>
  <si>
    <t>一般公共预算本级基本支出明细表（按经济科目分）</t>
  </si>
  <si>
    <t>六、</t>
  </si>
  <si>
    <t>一般公共预算税收返还和转移支付预算表</t>
  </si>
  <si>
    <t>七、</t>
  </si>
  <si>
    <t>对下级专项转移支付预算表（分地区、分项目）</t>
  </si>
  <si>
    <t>八、</t>
  </si>
  <si>
    <t>政府一般债务限额和余额情况表</t>
  </si>
  <si>
    <t>九、</t>
  </si>
  <si>
    <t>政府性基金收入表</t>
  </si>
  <si>
    <t>十、</t>
  </si>
  <si>
    <t>政府性基金支出表</t>
  </si>
  <si>
    <t>十一、</t>
  </si>
  <si>
    <t>政府性基金本级支出表</t>
  </si>
  <si>
    <t>十二、</t>
  </si>
  <si>
    <t>政府性基金转移支付表</t>
  </si>
  <si>
    <t>十三、</t>
  </si>
  <si>
    <t>政府专项债务限额和余额情况表</t>
  </si>
  <si>
    <t>十四、</t>
  </si>
  <si>
    <t>国有资本经营预算收入表</t>
  </si>
  <si>
    <t>十五、</t>
  </si>
  <si>
    <t>国有资本经营预算支出表</t>
  </si>
  <si>
    <t>十六、</t>
  </si>
  <si>
    <t>本级国有资本经营预算支出表</t>
  </si>
  <si>
    <t>十七、</t>
  </si>
  <si>
    <t>对下安排国有资本经营预算转移支付表</t>
  </si>
  <si>
    <t>十八、</t>
  </si>
  <si>
    <t>社会保险基金收入表</t>
  </si>
  <si>
    <t>十九、</t>
  </si>
  <si>
    <t>社会保险基金支出表</t>
  </si>
  <si>
    <t>二十、</t>
  </si>
  <si>
    <t>2021年城中区一般公共预算资金“三公”两费预算表</t>
  </si>
  <si>
    <t>二十一、</t>
  </si>
  <si>
    <t>2020年政府债务限额及余额预算情况表</t>
  </si>
  <si>
    <t>二十二、</t>
  </si>
  <si>
    <t>2021年政府债券发行及还本付息情况表</t>
  </si>
  <si>
    <t>2021年城中区组织财政收入预算表</t>
  </si>
  <si>
    <t>单位：万元</t>
  </si>
  <si>
    <t>项目</t>
  </si>
  <si>
    <t>2020年执行数</t>
  </si>
  <si>
    <t>2021年预算数</t>
  </si>
  <si>
    <t>建议数</t>
  </si>
  <si>
    <t>比2020年执行数增减</t>
  </si>
  <si>
    <t>金额</t>
  </si>
  <si>
    <t>%</t>
  </si>
  <si>
    <t>组织财政收入合计</t>
  </si>
  <si>
    <t>一、上划中央收入</t>
  </si>
  <si>
    <t>二、上划自治区收入</t>
  </si>
  <si>
    <t>三、上划柳州市收入</t>
  </si>
  <si>
    <t>四、一般公共预算收入</t>
  </si>
  <si>
    <t>单位:万元</t>
  </si>
  <si>
    <t>预算科目</t>
  </si>
  <si>
    <t>比2020年执行数率</t>
  </si>
  <si>
    <t>一、一般公共预算收入</t>
  </si>
  <si>
    <t>（一）税收收入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</si>
  <si>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</si>
  <si>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</si>
  <si>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</si>
  <si>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</si>
  <si>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</si>
  <si>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</si>
  <si>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</si>
  <si>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</si>
  <si>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</si>
  <si>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</si>
  <si>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</si>
  <si>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</si>
  <si>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</si>
  <si>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</si>
  <si>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</si>
  <si>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</si>
  <si>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（二）非税收入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</si>
  <si>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</si>
  <si>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</si>
  <si>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</si>
  <si>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</si>
  <si>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</si>
  <si>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捐赠收入</t>
  </si>
  <si>
    <t>二、转移性收入</t>
  </si>
  <si>
    <t>三、动用预算稳定调节基金</t>
  </si>
  <si>
    <t>本 年 收 入 合 计</t>
  </si>
  <si>
    <t>四、上年结余</t>
  </si>
  <si>
    <t>收 入 总 计</t>
  </si>
  <si>
    <t>一、一般公共预算支出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</si>
  <si>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</si>
  <si>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</si>
  <si>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</si>
  <si>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</si>
  <si>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</si>
  <si>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</si>
  <si>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</si>
  <si>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</si>
  <si>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</si>
  <si>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</si>
  <si>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</si>
  <si>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</si>
  <si>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</si>
  <si>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</si>
  <si>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</si>
  <si>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</si>
  <si>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</si>
  <si>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</si>
  <si>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</si>
  <si>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</si>
  <si>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</si>
  <si>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</si>
  <si>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（二十三）国债还本付息支出</t>
  </si>
  <si>
    <t>（二十四）其他支出</t>
  </si>
  <si>
    <t>二、上解支出</t>
  </si>
  <si>
    <t>三、安排预算稳定调节基金</t>
  </si>
  <si>
    <t>本 年 支 出 合 计</t>
  </si>
  <si>
    <t>四、年终结余</t>
  </si>
  <si>
    <t>支 出 总 计</t>
  </si>
  <si>
    <t xml:space="preserve">  2021年城中区一般公共预算支出预算明细表</t>
  </si>
  <si>
    <t>功能科目</t>
  </si>
  <si>
    <t>功能科目名称</t>
  </si>
  <si>
    <t>预算数</t>
  </si>
  <si>
    <t>其中：基本支出</t>
  </si>
  <si>
    <t>其中：项目支出</t>
  </si>
  <si>
    <t>本年预算</t>
  </si>
  <si>
    <t>较上年预算增减率%</t>
  </si>
  <si>
    <t/>
  </si>
  <si>
    <t>一般公共预算支出合计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</si>
  <si>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</si>
  <si>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</si>
  <si>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</si>
  <si>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</si>
  <si>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</si>
  <si>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</si>
  <si>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</si>
  <si>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</si>
  <si>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</si>
  <si>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</si>
  <si>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</si>
  <si>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</si>
  <si>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2010107</t>
  </si>
  <si>
    <t xml:space="preserve">    人大代表履职能力提升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</si>
  <si>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</si>
  <si>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</si>
  <si>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</si>
  <si>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</si>
  <si>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</si>
  <si>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</si>
  <si>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</si>
  <si>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</si>
  <si>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</si>
  <si>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</si>
  <si>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</si>
  <si>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</si>
  <si>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</si>
  <si>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</si>
  <si>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</si>
  <si>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</si>
  <si>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</si>
  <si>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机关服务</t>
  </si>
  <si>
    <t xml:space="preserve">    2010306</t>
  </si>
  <si>
    <t xml:space="preserve">    政务公开审批</t>
  </si>
  <si>
    <t xml:space="preserve">    2010308</t>
  </si>
  <si>
    <t xml:space="preserve">    信访事务</t>
  </si>
  <si>
    <t xml:space="preserve">    2010350</t>
  </si>
  <si>
    <t xml:space="preserve">    事业运行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</si>
  <si>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</si>
  <si>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</si>
  <si>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</si>
  <si>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</si>
  <si>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  2010406</t>
  </si>
  <si>
    <t xml:space="preserve">    社会事业发展规划</t>
  </si>
  <si>
    <t xml:space="preserve">  20105</t>
  </si>
  <si>
    <t xml:space="preserve">  统计信息事务</t>
  </si>
  <si>
    <t xml:space="preserve">    2010501</t>
  </si>
  <si>
    <t xml:space="preserve">    2010502</t>
  </si>
  <si>
    <t xml:space="preserve">    2010504</t>
  </si>
  <si>
    <t xml:space="preserve">    信息事务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</si>
  <si>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</si>
  <si>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</si>
  <si>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</si>
  <si>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</si>
  <si>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</si>
  <si>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</si>
  <si>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</si>
  <si>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</si>
  <si>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</si>
  <si>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</si>
  <si>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</si>
  <si>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</si>
  <si>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</si>
  <si>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</si>
  <si>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</si>
  <si>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</si>
  <si>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20107</t>
  </si>
  <si>
    <t xml:space="preserve">  税收事务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</si>
  <si>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</si>
  <si>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</si>
  <si>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</si>
  <si>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</si>
  <si>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</si>
  <si>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</si>
  <si>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</si>
  <si>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</si>
  <si>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</si>
  <si>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  2010806</t>
  </si>
  <si>
    <t xml:space="preserve">  20111</t>
  </si>
  <si>
    <t xml:space="preserve">  纪检监察事务</t>
  </si>
  <si>
    <t xml:space="preserve">    2011001</t>
  </si>
  <si>
    <t xml:space="preserve">    2011002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</si>
  <si>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</si>
  <si>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</si>
  <si>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</si>
  <si>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</si>
  <si>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2011307</t>
  </si>
  <si>
    <t xml:space="preserve">    国内贸易管理</t>
  </si>
  <si>
    <t xml:space="preserve">    2011308</t>
  </si>
  <si>
    <t xml:space="preserve">    招商引资</t>
  </si>
  <si>
    <t xml:space="preserve">  20123</t>
  </si>
  <si>
    <t xml:space="preserve">  民族事务</t>
  </si>
  <si>
    <t xml:space="preserve">    2012302</t>
  </si>
  <si>
    <t xml:space="preserve">    2012304</t>
  </si>
  <si>
    <t xml:space="preserve">    民族工作专项</t>
  </si>
  <si>
    <t xml:space="preserve">  20126</t>
  </si>
  <si>
    <t xml:space="preserve">  档案事务</t>
  </si>
  <si>
    <t xml:space="preserve">    2012601</t>
  </si>
  <si>
    <t xml:space="preserve">    2012604</t>
  </si>
  <si>
    <t xml:space="preserve">    档案馆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</si>
  <si>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</si>
  <si>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</si>
  <si>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</si>
  <si>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</si>
  <si>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2012906</t>
  </si>
  <si>
    <t xml:space="preserve">    工会事务</t>
  </si>
  <si>
    <t xml:space="preserve">  20131</t>
  </si>
  <si>
    <t xml:space="preserve">  党委办公厅（室）及相关机构事务</t>
  </si>
  <si>
    <t xml:space="preserve">    2013101</t>
  </si>
  <si>
    <t xml:space="preserve">    2013102</t>
  </si>
  <si>
    <t xml:space="preserve">    2013105</t>
  </si>
  <si>
    <t xml:space="preserve">    专项业务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</si>
  <si>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</si>
  <si>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</si>
  <si>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</si>
  <si>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</si>
  <si>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2013204</t>
  </si>
  <si>
    <t xml:space="preserve">    公务员事务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</si>
  <si>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</si>
  <si>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</si>
  <si>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</si>
  <si>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</si>
  <si>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</si>
  <si>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</si>
  <si>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</si>
  <si>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</si>
  <si>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20138</t>
  </si>
  <si>
    <t xml:space="preserve">  市场监督管理事务</t>
  </si>
  <si>
    <t xml:space="preserve">    2013801</t>
  </si>
  <si>
    <t xml:space="preserve">    2013802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</si>
  <si>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</si>
  <si>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</si>
  <si>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</si>
  <si>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</si>
  <si>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2013808</t>
  </si>
  <si>
    <t xml:space="preserve">    2013810</t>
  </si>
  <si>
    <t xml:space="preserve">    质量基础</t>
  </si>
  <si>
    <t xml:space="preserve">    2013812</t>
  </si>
  <si>
    <t xml:space="preserve">    药品事务</t>
  </si>
  <si>
    <t xml:space="preserve">    2013813</t>
  </si>
  <si>
    <t xml:space="preserve">    医疗器械事务</t>
  </si>
  <si>
    <t xml:space="preserve">    2013814</t>
  </si>
  <si>
    <t xml:space="preserve">    化妆品事务</t>
  </si>
  <si>
    <t>204</t>
  </si>
  <si>
    <t>公共安全支出</t>
  </si>
  <si>
    <t xml:space="preserve">  20402</t>
  </si>
  <si>
    <t xml:space="preserve">  公安</t>
  </si>
  <si>
    <t xml:space="preserve">    2040202</t>
  </si>
  <si>
    <t xml:space="preserve">    2040219</t>
  </si>
  <si>
    <t xml:space="preserve">    2040220</t>
  </si>
  <si>
    <t xml:space="preserve">    执法办案</t>
  </si>
  <si>
    <t xml:space="preserve">    2040221</t>
  </si>
  <si>
    <t xml:space="preserve">    特别业务</t>
  </si>
  <si>
    <t xml:space="preserve">    2040299</t>
  </si>
  <si>
    <t xml:space="preserve">    其他公安支出</t>
  </si>
  <si>
    <t xml:space="preserve">  20404</t>
  </si>
  <si>
    <t xml:space="preserve">  检察</t>
  </si>
  <si>
    <t xml:space="preserve">    2040401</t>
  </si>
  <si>
    <t xml:space="preserve">    2040409</t>
  </si>
  <si>
    <t xml:space="preserve">    “两房”建设</t>
  </si>
  <si>
    <t xml:space="preserve">  20405</t>
  </si>
  <si>
    <t xml:space="preserve">  法院</t>
  </si>
  <si>
    <t xml:space="preserve">    2040501</t>
  </si>
  <si>
    <t xml:space="preserve">    2040506</t>
  </si>
  <si>
    <t xml:space="preserve">    “两庭”建设</t>
  </si>
  <si>
    <t xml:space="preserve">  20406</t>
  </si>
  <si>
    <t xml:space="preserve">  司法</t>
  </si>
  <si>
    <t xml:space="preserve">    2040601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</si>
  <si>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</si>
  <si>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</si>
  <si>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</si>
  <si>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</si>
  <si>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</si>
  <si>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公共法律服务</t>
  </si>
  <si>
    <t xml:space="preserve">    2040609</t>
  </si>
  <si>
    <t xml:space="preserve">    社区矫正</t>
  </si>
  <si>
    <t xml:space="preserve">    2040612</t>
  </si>
  <si>
    <t xml:space="preserve">    法制建设</t>
  </si>
  <si>
    <t xml:space="preserve">    2040611</t>
  </si>
  <si>
    <t>205</t>
  </si>
  <si>
    <t>教育支出</t>
  </si>
  <si>
    <t>11%%</t>
  </si>
  <si>
    <t>4%%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</si>
  <si>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</si>
  <si>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</si>
  <si>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</si>
  <si>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</si>
  <si>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2050103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</si>
  <si>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</si>
  <si>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</si>
  <si>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</si>
  <si>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</si>
  <si>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</si>
  <si>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</si>
  <si>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</si>
  <si>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</si>
  <si>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</si>
  <si>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</si>
  <si>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2050299</t>
  </si>
  <si>
    <t xml:space="preserve">    其他普通教育支出</t>
  </si>
  <si>
    <t xml:space="preserve">  20509</t>
  </si>
  <si>
    <t xml:space="preserve">  教育费附加安排的支出</t>
  </si>
  <si>
    <t xml:space="preserve">    2050901</t>
  </si>
  <si>
    <t xml:space="preserve">    农村中小学校舍建设</t>
  </si>
  <si>
    <t xml:space="preserve">    2050902</t>
  </si>
  <si>
    <t xml:space="preserve">    农村中小学教学设施</t>
  </si>
  <si>
    <t xml:space="preserve">    2050903</t>
  </si>
  <si>
    <t xml:space="preserve">    城市中小学校舍建设</t>
  </si>
  <si>
    <t xml:space="preserve">    2050904</t>
  </si>
  <si>
    <t xml:space="preserve">    城市中小学教学设施</t>
  </si>
  <si>
    <t xml:space="preserve">    2050999</t>
  </si>
  <si>
    <t xml:space="preserve">    其他教育费附加安排的支出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</si>
  <si>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</si>
  <si>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</si>
  <si>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</si>
  <si>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</si>
  <si>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</si>
  <si>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20605</t>
  </si>
  <si>
    <t xml:space="preserve">  科技条件与服务</t>
  </si>
  <si>
    <t xml:space="preserve">    2060502</t>
  </si>
  <si>
    <t xml:space="preserve">    技术创新服务体系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</si>
  <si>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</si>
  <si>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</si>
  <si>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</si>
  <si>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</si>
  <si>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</si>
  <si>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</si>
  <si>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20609</t>
  </si>
  <si>
    <t xml:space="preserve">  科技重大项目</t>
  </si>
  <si>
    <t xml:space="preserve">    2060901</t>
  </si>
  <si>
    <t xml:space="preserve">    科技重大专项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</si>
  <si>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</si>
  <si>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</si>
  <si>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</si>
  <si>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</si>
  <si>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</si>
  <si>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2070103</t>
  </si>
  <si>
    <t xml:space="preserve">    2070104</t>
  </si>
  <si>
    <t xml:space="preserve">    图书馆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</si>
  <si>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</si>
  <si>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</si>
  <si>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</si>
  <si>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</si>
  <si>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2070110</t>
  </si>
  <si>
    <t xml:space="preserve">    文化和旅游交流与合作</t>
  </si>
  <si>
    <t xml:space="preserve">    2070111</t>
  </si>
  <si>
    <t xml:space="preserve">    文化创作与保护</t>
  </si>
  <si>
    <t xml:space="preserve">    2070112</t>
  </si>
  <si>
    <t xml:space="preserve">    文化和旅游市场管理</t>
  </si>
  <si>
    <t xml:space="preserve">    2070113</t>
  </si>
  <si>
    <t xml:space="preserve">    旅游宣传</t>
  </si>
  <si>
    <t xml:space="preserve">    2070114</t>
  </si>
  <si>
    <t xml:space="preserve">    文化和旅游管理事务</t>
  </si>
  <si>
    <t xml:space="preserve">  20703</t>
  </si>
  <si>
    <t xml:space="preserve">  体育</t>
  </si>
  <si>
    <t xml:space="preserve">    2070307</t>
  </si>
  <si>
    <t xml:space="preserve">    体育场馆</t>
  </si>
  <si>
    <t xml:space="preserve">    2070308</t>
  </si>
  <si>
    <t xml:space="preserve">    群众体育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</si>
  <si>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</si>
  <si>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</si>
  <si>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</si>
  <si>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</si>
  <si>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</si>
  <si>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2080102</t>
  </si>
  <si>
    <t xml:space="preserve">    2080105</t>
  </si>
  <si>
    <t xml:space="preserve">    劳动保障监察</t>
  </si>
  <si>
    <t xml:space="preserve">    2080108</t>
  </si>
  <si>
    <t xml:space="preserve">    2080109</t>
  </si>
  <si>
    <t xml:space="preserve">    社会保险经办机构</t>
  </si>
  <si>
    <t xml:space="preserve">    2080110</t>
  </si>
  <si>
    <t xml:space="preserve">    劳动关系和维权</t>
  </si>
  <si>
    <t xml:space="preserve">    2080111</t>
  </si>
  <si>
    <t xml:space="preserve">    公共就业服务和职业技能鉴定机构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</si>
  <si>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</si>
  <si>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</si>
  <si>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</si>
  <si>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</si>
  <si>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</si>
  <si>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2080202</t>
  </si>
  <si>
    <t xml:space="preserve">    2080206</t>
  </si>
  <si>
    <t xml:space="preserve">    社会组织管理</t>
  </si>
  <si>
    <t xml:space="preserve">    2080208</t>
  </si>
  <si>
    <t xml:space="preserve">    基层政权建设和社区治理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</si>
  <si>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</si>
  <si>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</si>
  <si>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</si>
  <si>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</si>
  <si>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</si>
  <si>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</si>
  <si>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</si>
  <si>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</si>
  <si>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</si>
  <si>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</si>
  <si>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</si>
  <si>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</si>
  <si>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</si>
  <si>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</si>
  <si>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  2080711</t>
  </si>
  <si>
    <t xml:space="preserve">    就业见习补贴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</si>
  <si>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</si>
  <si>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</si>
  <si>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</si>
  <si>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</si>
  <si>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</si>
  <si>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</si>
  <si>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</si>
  <si>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</si>
  <si>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</si>
  <si>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</si>
  <si>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</si>
  <si>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</si>
  <si>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</si>
  <si>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</si>
  <si>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</si>
  <si>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</si>
  <si>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</si>
  <si>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</si>
  <si>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</si>
  <si>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</si>
  <si>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</si>
  <si>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</si>
  <si>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</si>
  <si>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</si>
  <si>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2081006</t>
  </si>
  <si>
    <t xml:space="preserve">    养老服务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</si>
  <si>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</si>
  <si>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</si>
  <si>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</si>
  <si>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</si>
  <si>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2081101</t>
  </si>
  <si>
    <t xml:space="preserve">    2081104</t>
  </si>
  <si>
    <t xml:space="preserve">    残疾人康复</t>
  </si>
  <si>
    <t xml:space="preserve">  20816</t>
  </si>
  <si>
    <t xml:space="preserve">  红十字事业</t>
  </si>
  <si>
    <t xml:space="preserve">    2081699</t>
  </si>
  <si>
    <t xml:space="preserve">    其他红十字事业支出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</si>
  <si>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</si>
  <si>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</si>
  <si>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</si>
  <si>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</si>
  <si>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</si>
  <si>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</si>
  <si>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</si>
  <si>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</si>
  <si>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</si>
  <si>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</si>
  <si>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</si>
  <si>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</si>
  <si>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</si>
  <si>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</si>
  <si>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</si>
  <si>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</si>
  <si>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20826</t>
  </si>
  <si>
    <t xml:space="preserve">  财政对基本养老保险基金的补助</t>
  </si>
  <si>
    <t xml:space="preserve">    2082602</t>
  </si>
  <si>
    <t xml:space="preserve">    财政对城乡居民基本养老保险基金的补助</t>
  </si>
  <si>
    <t xml:space="preserve">  20828</t>
  </si>
  <si>
    <t xml:space="preserve">  退役军人管理事务</t>
  </si>
  <si>
    <t xml:space="preserve">    2082801</t>
  </si>
  <si>
    <t xml:space="preserve">    2082802</t>
  </si>
  <si>
    <t xml:space="preserve">    2082804</t>
  </si>
  <si>
    <t xml:space="preserve">    拥军优属</t>
  </si>
  <si>
    <t xml:space="preserve">    2082899</t>
  </si>
  <si>
    <t xml:space="preserve">    其他退役军人事务管理支出</t>
  </si>
  <si>
    <t xml:space="preserve">  20830</t>
  </si>
  <si>
    <t xml:space="preserve">  财政代缴社会保险费支出</t>
  </si>
  <si>
    <t xml:space="preserve">    2083099</t>
  </si>
  <si>
    <t xml:space="preserve">    财政代缴其他社会保险费支出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</si>
  <si>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</si>
  <si>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</si>
  <si>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</si>
  <si>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</si>
  <si>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</si>
  <si>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2100102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</si>
  <si>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</si>
  <si>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</si>
  <si>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</si>
  <si>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</si>
  <si>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</si>
  <si>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</si>
  <si>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</si>
  <si>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</si>
  <si>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</si>
  <si>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</si>
  <si>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</si>
  <si>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</si>
  <si>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</si>
  <si>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</si>
  <si>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2100408</t>
  </si>
  <si>
    <t xml:space="preserve">    基本公共卫生服务</t>
  </si>
  <si>
    <t xml:space="preserve">    2100409</t>
  </si>
  <si>
    <t xml:space="preserve">    重大公共卫生服务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</si>
  <si>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</si>
  <si>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</si>
  <si>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</si>
  <si>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</si>
  <si>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</si>
  <si>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</si>
  <si>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</si>
  <si>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</si>
  <si>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</si>
  <si>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</si>
  <si>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</si>
  <si>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</si>
  <si>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</si>
  <si>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</si>
  <si>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</si>
  <si>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</si>
  <si>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</si>
  <si>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</si>
  <si>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</si>
  <si>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</si>
  <si>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</si>
  <si>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</si>
  <si>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</si>
  <si>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</si>
  <si>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</si>
  <si>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</si>
  <si>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</si>
  <si>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</si>
  <si>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</si>
  <si>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2101504</t>
  </si>
  <si>
    <t xml:space="preserve">    2101505</t>
  </si>
  <si>
    <t xml:space="preserve">    医疗保障政策管理</t>
  </si>
  <si>
    <t xml:space="preserve">    2101506</t>
  </si>
  <si>
    <t xml:space="preserve">    医疗保障经办事务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</si>
  <si>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</si>
  <si>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</si>
  <si>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</si>
  <si>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</si>
  <si>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</si>
  <si>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</si>
  <si>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</si>
  <si>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</si>
  <si>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</si>
  <si>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2120102</t>
  </si>
  <si>
    <t xml:space="preserve">    2120104</t>
  </si>
  <si>
    <t xml:space="preserve">    城管执法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</si>
  <si>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</si>
  <si>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</si>
  <si>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</si>
  <si>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</si>
  <si>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</si>
  <si>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</si>
  <si>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</si>
  <si>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</si>
  <si>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</si>
  <si>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</si>
  <si>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</si>
  <si>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</si>
  <si>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</si>
  <si>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2130102</t>
  </si>
  <si>
    <t xml:space="preserve">    2130104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</si>
  <si>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</si>
  <si>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</si>
  <si>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</si>
  <si>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</si>
  <si>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</si>
  <si>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</si>
  <si>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</si>
  <si>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</si>
  <si>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2130122</t>
  </si>
  <si>
    <t xml:space="preserve">    农业生产发展</t>
  </si>
  <si>
    <t xml:space="preserve">    2130199</t>
  </si>
  <si>
    <t xml:space="preserve">    其他农业农村支出</t>
  </si>
  <si>
    <t xml:space="preserve">  21302</t>
  </si>
  <si>
    <t xml:space="preserve">  林业和草原</t>
  </si>
  <si>
    <t xml:space="preserve">    2130207</t>
  </si>
  <si>
    <t xml:space="preserve">    森林资源管理</t>
  </si>
  <si>
    <t xml:space="preserve">  21303</t>
  </si>
  <si>
    <t xml:space="preserve">  水利</t>
  </si>
  <si>
    <t xml:space="preserve">    2130302</t>
  </si>
  <si>
    <t xml:space="preserve">    2130310</t>
  </si>
  <si>
    <t xml:space="preserve">    水土保持</t>
  </si>
  <si>
    <t xml:space="preserve">    2130314</t>
  </si>
  <si>
    <t xml:space="preserve">    防汛</t>
  </si>
  <si>
    <t xml:space="preserve">    2130335</t>
  </si>
  <si>
    <t xml:space="preserve">    农村人畜饮水</t>
  </si>
  <si>
    <t xml:space="preserve">  21305</t>
  </si>
  <si>
    <t xml:space="preserve">  扶贫</t>
  </si>
  <si>
    <t xml:space="preserve">    2130599</t>
  </si>
  <si>
    <t xml:space="preserve">    其他扶贫支出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</si>
  <si>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</si>
  <si>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</si>
  <si>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</si>
  <si>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</si>
  <si>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</si>
  <si>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2140102</t>
  </si>
  <si>
    <t xml:space="preserve">    2140106</t>
  </si>
  <si>
    <t xml:space="preserve">    公路养护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</si>
  <si>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</si>
  <si>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</si>
  <si>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</si>
  <si>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</si>
  <si>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</si>
  <si>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2150502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</si>
  <si>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</si>
  <si>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</si>
  <si>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</si>
  <si>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</si>
  <si>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</si>
  <si>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2200102</t>
  </si>
  <si>
    <t xml:space="preserve">    2200106</t>
  </si>
  <si>
    <t xml:space="preserve">    自然资源利用与保护</t>
  </si>
  <si>
    <t xml:space="preserve">    2200109</t>
  </si>
  <si>
    <t xml:space="preserve">    自然资源调查与确权登记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</si>
  <si>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</si>
  <si>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</si>
  <si>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</si>
  <si>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</si>
  <si>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</si>
  <si>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</si>
  <si>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</si>
  <si>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</si>
  <si>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</si>
  <si>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</si>
  <si>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</si>
  <si>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2240102</t>
  </si>
  <si>
    <t xml:space="preserve">    2240104</t>
  </si>
  <si>
    <t xml:space="preserve">    灾害风险防治</t>
  </si>
  <si>
    <t xml:space="preserve">    2240106</t>
  </si>
  <si>
    <t xml:space="preserve">    安全监管</t>
  </si>
  <si>
    <t xml:space="preserve">    2240108</t>
  </si>
  <si>
    <t xml:space="preserve">    应急救援</t>
  </si>
  <si>
    <t xml:space="preserve">    2240199</t>
  </si>
  <si>
    <t xml:space="preserve">    其他应急管理支出</t>
  </si>
  <si>
    <t xml:space="preserve">  22402</t>
  </si>
  <si>
    <t xml:space="preserve">  消防事务</t>
  </si>
  <si>
    <t xml:space="preserve">    2240204</t>
  </si>
  <si>
    <t xml:space="preserve">    消防应急救援</t>
  </si>
  <si>
    <t xml:space="preserve">  22406</t>
  </si>
  <si>
    <t xml:space="preserve">  自然灾害防治</t>
  </si>
  <si>
    <t xml:space="preserve">    2240601</t>
  </si>
  <si>
    <t xml:space="preserve">    地质灾害防治</t>
  </si>
  <si>
    <t>227</t>
  </si>
  <si>
    <t>预备费</t>
  </si>
  <si>
    <t xml:space="preserve">  227</t>
  </si>
  <si>
    <t xml:space="preserve">  预备费</t>
  </si>
  <si>
    <t xml:space="preserve">    227</t>
  </si>
  <si>
    <t xml:space="preserve">    预备费</t>
  </si>
  <si>
    <t>229</t>
  </si>
  <si>
    <t>其他支出</t>
  </si>
  <si>
    <t xml:space="preserve">  22999</t>
  </si>
  <si>
    <t xml:space="preserve">  其他支出</t>
  </si>
  <si>
    <t xml:space="preserve">    2299999</t>
  </si>
  <si>
    <t xml:space="preserve">    其他支出</t>
  </si>
  <si>
    <t>2021年城中区一般公共预算资金基本支出经济分类科目预算表</t>
  </si>
  <si>
    <t>科目编码</t>
  </si>
  <si>
    <t>科目名称</t>
  </si>
  <si>
    <t>基本支出</t>
  </si>
  <si>
    <t>小计</t>
  </si>
  <si>
    <t>人员</t>
  </si>
  <si>
    <t>公用</t>
  </si>
  <si>
    <t>**</t>
  </si>
  <si>
    <t>合计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</si>
  <si>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</si>
  <si>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</si>
  <si>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</si>
  <si>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</si>
  <si>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</si>
  <si>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</si>
  <si>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</si>
  <si>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</si>
  <si>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>502</t>
  </si>
  <si>
    <t>机关商品和服务支出</t>
  </si>
  <si>
    <t xml:space="preserve">  50201</t>
  </si>
  <si>
    <t xml:space="preserve">  办公经费</t>
  </si>
  <si>
    <t xml:space="preserve">  50203</t>
  </si>
  <si>
    <t xml:space="preserve">  培训费</t>
  </si>
  <si>
    <t xml:space="preserve">  50206</t>
  </si>
  <si>
    <t xml:space="preserve">  公务接待费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</si>
  <si>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</si>
  <si>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</si>
  <si>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</si>
  <si>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</si>
  <si>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</si>
  <si>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</si>
  <si>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</si>
  <si>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</si>
  <si>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</si>
  <si>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</si>
  <si>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</si>
  <si>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</si>
  <si>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</si>
  <si>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>对个人和家庭的补助</t>
  </si>
  <si>
    <t xml:space="preserve">  50901</t>
  </si>
  <si>
    <t xml:space="preserve">  社会福利和救助</t>
  </si>
  <si>
    <t xml:space="preserve">  50905</t>
  </si>
  <si>
    <t xml:space="preserve">  离退休费</t>
  </si>
  <si>
    <t>2021年城中区一般公共预算税收返还和转移支付预算表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</si>
  <si>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</si>
  <si>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</si>
  <si>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</si>
  <si>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</si>
  <si>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</si>
  <si>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</si>
  <si>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增值税五五分享税收返还收入</t>
  </si>
  <si>
    <t>（五）科学技术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</si>
  <si>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</si>
  <si>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</si>
  <si>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</si>
  <si>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</si>
  <si>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</si>
  <si>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</si>
  <si>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</si>
  <si>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</si>
  <si>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</si>
  <si>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</si>
  <si>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</si>
  <si>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</si>
  <si>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</si>
  <si>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</si>
  <si>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</si>
  <si>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</si>
  <si>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</si>
  <si>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</si>
  <si>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</si>
  <si>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</si>
  <si>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</si>
  <si>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</si>
  <si>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</si>
  <si>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</si>
  <si>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</si>
  <si>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</si>
  <si>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</si>
  <si>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</si>
  <si>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</si>
  <si>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</si>
  <si>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</si>
  <si>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产粮(油)大县奖励资金收入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</si>
  <si>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</si>
  <si>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</si>
  <si>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</si>
  <si>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</si>
  <si>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</si>
  <si>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</si>
  <si>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</si>
  <si>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</si>
  <si>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</si>
  <si>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</si>
  <si>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</si>
  <si>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2021年城中区专项转移支付收入预算表</t>
  </si>
  <si>
    <t>（分地区、分项目）</t>
  </si>
  <si>
    <t>预算科目及项目</t>
  </si>
  <si>
    <t xml:space="preserve">    基层组织建设经费</t>
  </si>
  <si>
    <t xml:space="preserve">    农村义务教育薄弱学校改造计划资金</t>
  </si>
  <si>
    <t xml:space="preserve">    中央优抚对象抚恤补助和医疗保障经费</t>
  </si>
  <si>
    <t xml:space="preserve">    中央财政基本药物制度补助资金</t>
  </si>
  <si>
    <t xml:space="preserve">    中央财政医疗卫生和计划生育补助资金</t>
  </si>
  <si>
    <t xml:space="preserve">    老旧小区改造试点项目市级财政以奖代补专项经费</t>
  </si>
  <si>
    <t xml:space="preserve">    政策性农业保险保费中央和自治区补贴资金</t>
  </si>
  <si>
    <t xml:space="preserve">    自治区财政水利项目建设资金</t>
  </si>
  <si>
    <t xml:space="preserve">    中央财政林业改革发展资金</t>
  </si>
  <si>
    <t>注：城中区政府无下属地区安排专项转移支付收入</t>
  </si>
  <si>
    <t>2021年城中区政府一般债务限额和余额表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</si>
  <si>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</si>
  <si>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</si>
  <si>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</si>
  <si>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</si>
  <si>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</si>
  <si>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</si>
  <si>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>我区2021年无一般债务预算安排。</t>
  </si>
  <si>
    <t>2021年城中区政府性基金收入表</t>
  </si>
  <si>
    <t>一、政府性基金收入</t>
  </si>
  <si>
    <t>三、调入资金</t>
  </si>
  <si>
    <t>（一）公共财政预算调入</t>
  </si>
  <si>
    <t>（一）国有资本经营预算调入</t>
  </si>
  <si>
    <t xml:space="preserve">    收入总计</t>
  </si>
  <si>
    <t>2021年城中区政府性基金支出表</t>
  </si>
  <si>
    <t>一、文化旅游体育与传媒支出</t>
  </si>
  <si>
    <t>二、社会保障和就业支出</t>
  </si>
  <si>
    <t>三、城乡社区事务</t>
  </si>
  <si>
    <t>四、其他支出</t>
  </si>
  <si>
    <t>五、抗疫特别国债安排的支出</t>
  </si>
  <si>
    <t xml:space="preserve">    支出总计</t>
  </si>
  <si>
    <t>2021年城中区本级政府性基金支出表</t>
  </si>
  <si>
    <t>2021年城中区政府性基金预算转移支付表</t>
  </si>
  <si>
    <t>当年预算收入</t>
  </si>
  <si>
    <t>政府性基金转移支付收入</t>
  </si>
  <si>
    <t>上年结余</t>
  </si>
  <si>
    <t>调入资金</t>
  </si>
  <si>
    <t>其他资金</t>
  </si>
  <si>
    <t>一、文化体育与传媒支出</t>
  </si>
  <si>
    <t xml:space="preserve">    国家电影事业发展专项资金及对应专项债务收入安排的支出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</si>
  <si>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</si>
  <si>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</si>
  <si>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</si>
  <si>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</si>
  <si>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</si>
  <si>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</si>
  <si>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</si>
  <si>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</si>
  <si>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</si>
  <si>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</si>
  <si>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</si>
  <si>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</si>
  <si>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</si>
  <si>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</si>
  <si>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</si>
  <si>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</si>
  <si>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</si>
  <si>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</si>
  <si>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</si>
  <si>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</si>
  <si>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</si>
  <si>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</si>
  <si>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</si>
  <si>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</si>
  <si>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</si>
  <si>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</si>
  <si>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</si>
  <si>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</si>
  <si>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</si>
  <si>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</si>
  <si>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</si>
  <si>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</si>
  <si>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</si>
  <si>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</si>
  <si>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</si>
  <si>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</si>
  <si>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</si>
  <si>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</si>
  <si>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</si>
  <si>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</si>
  <si>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</si>
  <si>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支出总计</t>
  </si>
  <si>
    <t>注：城中区2021年无政府基金转移支出。</t>
  </si>
  <si>
    <t>2021年城中区政府专项债务限额和余额情况表</t>
  </si>
  <si>
    <t>专项债务</t>
  </si>
  <si>
    <t>我区2021年无专项债务预算安排。</t>
  </si>
  <si>
    <t>2021年城中区国有资本经营收入预算表</t>
  </si>
  <si>
    <t>2021年建议数</t>
  </si>
  <si>
    <t>比2020年执行数增减%</t>
  </si>
  <si>
    <t>一、非税收入</t>
  </si>
  <si>
    <t>利润收入</t>
  </si>
  <si>
    <t>股利、股息收入</t>
  </si>
  <si>
    <t>产权转让收入</t>
  </si>
  <si>
    <t>清算收入</t>
  </si>
  <si>
    <t>其他国有资本经营预算收入</t>
  </si>
  <si>
    <t>收  入  总  计</t>
  </si>
  <si>
    <t>注：城中区无2021年国有资本经营收入预算。</t>
  </si>
  <si>
    <t>2021年城中区国有资本经营支出预算表</t>
  </si>
  <si>
    <t>一、社会保障和就业支出</t>
  </si>
  <si>
    <t>二、国有资本经营预算支出</t>
  </si>
  <si>
    <t>三、转移性支出</t>
  </si>
  <si>
    <t>调出资金</t>
  </si>
  <si>
    <t>年终结余</t>
  </si>
  <si>
    <t xml:space="preserve">  其中:本级</t>
  </si>
  <si>
    <t>支  出  总  计</t>
  </si>
  <si>
    <t>注：城中区无2021年国有资本经营支出预算。</t>
  </si>
  <si>
    <t>2021年城中区本级国有资本经营支出预算表</t>
  </si>
  <si>
    <t>注：城中区本级无2021年国有资本经营支出预算。</t>
  </si>
  <si>
    <t>分地区安排预算</t>
  </si>
  <si>
    <t xml:space="preserve">总计 </t>
  </si>
  <si>
    <t>A地区</t>
  </si>
  <si>
    <t>B地区</t>
  </si>
  <si>
    <t>C地区</t>
  </si>
  <si>
    <t>D地区</t>
  </si>
  <si>
    <t>注：城中区政府无下属地区安排国有资本经营转移支付，故此表无数据。</t>
  </si>
  <si>
    <t>2021年城中区社会保险基金收入预算表</t>
  </si>
  <si>
    <t>项　　　　目</t>
  </si>
  <si>
    <t>一、社会保险基金收入合计</t>
  </si>
  <si>
    <t>（一）城乡居民基本养老保险基金收入</t>
  </si>
  <si>
    <t xml:space="preserve">  其中：保险费收入</t>
  </si>
  <si>
    <t xml:space="preserve">        利息收入</t>
  </si>
  <si>
    <t xml:space="preserve">        财政补贴收入</t>
  </si>
  <si>
    <t xml:space="preserve">        转移收入</t>
  </si>
  <si>
    <t>（二）机关事业单位基本养老保险基金收入</t>
  </si>
  <si>
    <t>2021年城中区社会保险基金支出预算表</t>
  </si>
  <si>
    <t>二、社会保险基金支出合计</t>
  </si>
  <si>
    <t>（一）城乡居民基本养老保险基金支出</t>
  </si>
  <si>
    <t xml:space="preserve">  其中：基础养老金支出</t>
  </si>
  <si>
    <t xml:space="preserve">        个人账户养老金支出</t>
  </si>
  <si>
    <t xml:space="preserve">        丧葬补助金支出</t>
  </si>
  <si>
    <t xml:space="preserve">        转移支出</t>
  </si>
  <si>
    <t>（二）机关事业单位基本养老保险基金支出</t>
  </si>
  <si>
    <t xml:space="preserve">  其中：基本养老金支出</t>
  </si>
  <si>
    <t>三、社会保险基金本年收支结余合计</t>
  </si>
  <si>
    <t>社会保险基金年末滚存结余合计</t>
  </si>
  <si>
    <t>（一）城乡居民基本养老保险基金本年收支结余</t>
  </si>
  <si>
    <t xml:space="preserve">      城乡居民基本养老保险基金年末滚存结余</t>
  </si>
  <si>
    <t>（二）机关事业单位基本养老保险基金本年收支结余</t>
  </si>
  <si>
    <t xml:space="preserve">      机关事业单位基本养老保险基金年末滚存结余</t>
  </si>
  <si>
    <t>项                           目</t>
  </si>
  <si>
    <t>2020年预算</t>
  </si>
  <si>
    <t>2021年预算</t>
  </si>
  <si>
    <t>增减比例</t>
  </si>
  <si>
    <t>合             计</t>
  </si>
  <si>
    <t>其中：三公经费小计</t>
  </si>
  <si>
    <t>一、因公出国（境）费</t>
  </si>
  <si>
    <t>-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</si>
  <si>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</si>
  <si>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</si>
  <si>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</si>
  <si>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</si>
  <si>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</si>
  <si>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</si>
  <si>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行政区划</t>
  </si>
  <si>
    <t>2020年政府债务限额</t>
  </si>
  <si>
    <t>2020年政府债务余额（预计执行数）</t>
  </si>
  <si>
    <t>城中区</t>
  </si>
  <si>
    <t>备注：城中区本年度无债务发生。</t>
  </si>
  <si>
    <t>2020-2021年政府债券发行及还本付息情况表</t>
  </si>
  <si>
    <t>单位：万元　</t>
  </si>
  <si>
    <t>本级</t>
  </si>
  <si>
    <t>一、2020年发行预计执行数</t>
  </si>
  <si>
    <t>（一）一般债券</t>
  </si>
  <si>
    <t xml:space="preserve">    其中：再融资债券</t>
  </si>
  <si>
    <t>（二）专项债券</t>
  </si>
  <si>
    <t>二、2020年还本预计执行数</t>
  </si>
  <si>
    <t>三、2020年付息预计执行数</t>
  </si>
  <si>
    <t>四、2021年还本预算数</t>
  </si>
  <si>
    <t xml:space="preserve">      　　财政预算安排</t>
  </si>
  <si>
    <t>五、2021年付息预算数</t>
  </si>
  <si>
    <t>备注：城中区本年度无债券预算。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</si>
</sst>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.00;* \-#,##0.00;* &quot;&quot;??;@"/>
    <numFmt numFmtId="178" formatCode="#,##0.00_ "/>
  </numFmts>
  <fonts count="5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8"/>
      <color indexed="10"/>
      <name val="宋体"/>
      <family val="0"/>
    </font>
    <font>
      <b/>
      <sz val="14"/>
      <name val="Times New Roman"/>
      <family val="1"/>
    </font>
    <font>
      <b/>
      <sz val="14"/>
      <color indexed="10"/>
      <name val="宋体"/>
      <family val="0"/>
    </font>
    <font>
      <sz val="14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name val="方正小标宋简体"/>
      <family val="4"/>
    </font>
    <font>
      <b/>
      <sz val="14"/>
      <name val="方正小标宋简体"/>
      <family val="4"/>
    </font>
    <font>
      <b/>
      <sz val="18"/>
      <name val="方正小标宋简体"/>
      <family val="4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4" fillId="8" borderId="0" applyNumberFormat="0" applyBorder="0" applyAlignment="0" applyProtection="0"/>
    <xf numFmtId="0" fontId="38" fillId="0" borderId="4" applyNumberFormat="0" applyFill="0" applyAlignment="0" applyProtection="0"/>
    <xf numFmtId="0" fontId="34" fillId="3" borderId="0" applyNumberFormat="0" applyBorder="0" applyAlignment="0" applyProtection="0"/>
    <xf numFmtId="0" fontId="41" fillId="4" borderId="5" applyNumberFormat="0" applyAlignment="0" applyProtection="0"/>
    <xf numFmtId="0" fontId="40" fillId="4" borderId="1" applyNumberFormat="0" applyAlignment="0" applyProtection="0"/>
    <xf numFmtId="0" fontId="46" fillId="9" borderId="6" applyNumberFormat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0" borderId="0" applyNumberFormat="0" applyBorder="0" applyAlignment="0" applyProtection="0"/>
    <xf numFmtId="0" fontId="50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4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34" fillId="16" borderId="0" applyNumberFormat="0" applyBorder="0" applyAlignment="0" applyProtection="0"/>
    <xf numFmtId="0" fontId="13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</cellStyleXfs>
  <cellXfs count="26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/>
    </xf>
    <xf numFmtId="10" fontId="0" fillId="0" borderId="9" xfId="0" applyNumberFormat="1" applyFont="1" applyBorder="1" applyAlignment="1">
      <alignment horizontal="right" vertical="center"/>
    </xf>
    <xf numFmtId="10" fontId="0" fillId="0" borderId="0" xfId="19" applyNumberFormat="1" applyAlignment="1">
      <alignment vertical="center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15" applyFont="1" applyFill="1" applyAlignment="1">
      <alignment vertical="center"/>
    </xf>
    <xf numFmtId="9" fontId="0" fillId="0" borderId="0" xfId="19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3" fontId="2" fillId="0" borderId="0" xfId="15" applyFont="1" applyFill="1" applyAlignment="1">
      <alignment vertical="center"/>
    </xf>
    <xf numFmtId="9" fontId="2" fillId="0" borderId="0" xfId="1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5" applyNumberFormat="1" applyFont="1" applyFill="1" applyBorder="1" applyAlignment="1" applyProtection="1">
      <alignment horizontal="center" vertical="center"/>
      <protection/>
    </xf>
    <xf numFmtId="9" fontId="1" fillId="0" borderId="0" xfId="19" applyFont="1" applyFill="1" applyBorder="1" applyAlignment="1" applyProtection="1">
      <alignment horizontal="center" vertical="center"/>
      <protection/>
    </xf>
    <xf numFmtId="0" fontId="1" fillId="0" borderId="0" xfId="15" applyNumberFormat="1" applyFont="1" applyFill="1" applyAlignment="1" applyProtection="1">
      <alignment vertical="center"/>
      <protection/>
    </xf>
    <xf numFmtId="0" fontId="4" fillId="0" borderId="0" xfId="15" applyNumberFormat="1" applyFont="1" applyFill="1" applyBorder="1" applyAlignment="1" applyProtection="1">
      <alignment vertical="center"/>
      <protection/>
    </xf>
    <xf numFmtId="0" fontId="4" fillId="0" borderId="0" xfId="15" applyNumberFormat="1" applyFont="1" applyFill="1" applyBorder="1" applyAlignment="1" applyProtection="1">
      <alignment vertical="center"/>
      <protection/>
    </xf>
    <xf numFmtId="0" fontId="4" fillId="0" borderId="0" xfId="15" applyNumberFormat="1" applyFont="1" applyFill="1" applyBorder="1" applyAlignment="1" applyProtection="1">
      <alignment vertical="center"/>
      <protection/>
    </xf>
    <xf numFmtId="9" fontId="4" fillId="0" borderId="0" xfId="19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19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9" fontId="3" fillId="0" borderId="13" xfId="19" applyFont="1" applyFill="1" applyBorder="1" applyAlignment="1" applyProtection="1">
      <alignment horizontal="right" vertical="center"/>
      <protection/>
    </xf>
    <xf numFmtId="43" fontId="3" fillId="0" borderId="9" xfId="15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horizontal="right" vertical="center"/>
    </xf>
    <xf numFmtId="9" fontId="3" fillId="0" borderId="9" xfId="19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43" fontId="0" fillId="0" borderId="0" xfId="15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43" fontId="1" fillId="0" borderId="0" xfId="15" applyFont="1" applyFill="1" applyBorder="1" applyAlignment="1" applyProtection="1">
      <alignment horizontal="center" vertical="center"/>
      <protection/>
    </xf>
    <xf numFmtId="43" fontId="4" fillId="0" borderId="0" xfId="15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9" fontId="4" fillId="0" borderId="9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3" fontId="3" fillId="0" borderId="16" xfId="15" applyFont="1" applyFill="1" applyBorder="1" applyAlignment="1" applyProtection="1">
      <alignment horizontal="left" vertical="center"/>
      <protection/>
    </xf>
    <xf numFmtId="43" fontId="3" fillId="0" borderId="9" xfId="15" applyFont="1" applyFill="1" applyBorder="1" applyAlignment="1" applyProtection="1">
      <alignment horizontal="left" vertical="center"/>
      <protection/>
    </xf>
    <xf numFmtId="43" fontId="3" fillId="0" borderId="9" xfId="15" applyFont="1" applyFill="1" applyBorder="1" applyAlignment="1" applyProtection="1">
      <alignment horizontal="center" vertical="center"/>
      <protection/>
    </xf>
    <xf numFmtId="43" fontId="3" fillId="0" borderId="9" xfId="15" applyFont="1" applyFill="1" applyBorder="1" applyAlignment="1" applyProtection="1">
      <alignment horizontal="right" vertical="center"/>
      <protection/>
    </xf>
    <xf numFmtId="43" fontId="0" fillId="0" borderId="9" xfId="15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177" fontId="3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 vertical="center"/>
    </xf>
    <xf numFmtId="0" fontId="0" fillId="4" borderId="0" xfId="0" applyFont="1" applyFill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 applyProtection="1">
      <alignment vertical="center"/>
      <protection/>
    </xf>
    <xf numFmtId="0" fontId="9" fillId="4" borderId="9" xfId="0" applyFont="1" applyFill="1" applyBorder="1" applyAlignment="1">
      <alignment vertical="center"/>
    </xf>
    <xf numFmtId="3" fontId="9" fillId="4" borderId="9" xfId="0" applyNumberFormat="1" applyFont="1" applyFill="1" applyBorder="1" applyAlignment="1" applyProtection="1">
      <alignment horizontal="left" vertical="center"/>
      <protection/>
    </xf>
    <xf numFmtId="0" fontId="9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9" fontId="3" fillId="0" borderId="9" xfId="19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3" fillId="0" borderId="9" xfId="19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/>
    </xf>
    <xf numFmtId="176" fontId="17" fillId="0" borderId="0" xfId="15" applyNumberFormat="1" applyFont="1" applyFill="1" applyAlignment="1">
      <alignment/>
    </xf>
    <xf numFmtId="9" fontId="17" fillId="0" borderId="0" xfId="15" applyNumberFormat="1" applyFont="1" applyFill="1" applyAlignment="1">
      <alignment/>
    </xf>
    <xf numFmtId="0" fontId="14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176" fontId="18" fillId="0" borderId="0" xfId="15" applyNumberFormat="1" applyFont="1" applyFill="1" applyAlignment="1">
      <alignment/>
    </xf>
    <xf numFmtId="9" fontId="18" fillId="0" borderId="0" xfId="15" applyNumberFormat="1" applyFont="1" applyFill="1" applyAlignment="1">
      <alignment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176" fontId="18" fillId="0" borderId="9" xfId="15" applyNumberFormat="1" applyFont="1" applyFill="1" applyBorder="1" applyAlignment="1">
      <alignment horizontal="center" vertical="center"/>
    </xf>
    <xf numFmtId="176" fontId="18" fillId="0" borderId="9" xfId="15" applyNumberFormat="1" applyFont="1" applyFill="1" applyBorder="1" applyAlignment="1">
      <alignment horizontal="center" vertical="center" wrapText="1"/>
    </xf>
    <xf numFmtId="176" fontId="18" fillId="0" borderId="9" xfId="15" applyNumberFormat="1" applyFont="1" applyFill="1" applyBorder="1" applyAlignment="1" applyProtection="1">
      <alignment horizontal="center" vertical="center" wrapText="1"/>
      <protection/>
    </xf>
    <xf numFmtId="9" fontId="18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9" fontId="3" fillId="0" borderId="9" xfId="0" applyNumberFormat="1" applyFont="1" applyFill="1" applyBorder="1" applyAlignment="1">
      <alignment horizontal="right" vertical="center"/>
    </xf>
    <xf numFmtId="9" fontId="3" fillId="0" borderId="9" xfId="19" applyFont="1" applyFill="1" applyBorder="1" applyAlignment="1">
      <alignment horizontal="right" vertical="center"/>
    </xf>
    <xf numFmtId="9" fontId="3" fillId="0" borderId="9" xfId="19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vertical="center"/>
    </xf>
    <xf numFmtId="9" fontId="3" fillId="0" borderId="9" xfId="19" applyNumberFormat="1" applyFont="1" applyFill="1" applyBorder="1" applyAlignment="1">
      <alignment horizontal="right" vertical="center"/>
    </xf>
    <xf numFmtId="9" fontId="17" fillId="0" borderId="0" xfId="19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3" fillId="4" borderId="14" xfId="0" applyNumberFormat="1" applyFont="1" applyFill="1" applyBorder="1" applyAlignment="1" applyProtection="1">
      <alignment horizontal="right"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9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15" applyNumberFormat="1" applyFont="1" applyFill="1" applyBorder="1" applyAlignment="1" applyProtection="1">
      <alignment horizontal="right" vertical="center"/>
      <protection/>
    </xf>
    <xf numFmtId="9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>
      <alignment horizontal="right" vertical="center"/>
    </xf>
    <xf numFmtId="9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17" fillId="0" borderId="9" xfId="15" applyNumberFormat="1" applyFont="1" applyFill="1" applyBorder="1" applyAlignment="1" applyProtection="1">
      <alignment horizontal="right" vertical="center"/>
      <protection/>
    </xf>
    <xf numFmtId="176" fontId="17" fillId="0" borderId="13" xfId="15" applyNumberFormat="1" applyFont="1" applyFill="1" applyBorder="1" applyAlignment="1" applyProtection="1">
      <alignment horizontal="right" vertical="center"/>
      <protection/>
    </xf>
    <xf numFmtId="176" fontId="17" fillId="0" borderId="16" xfId="15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 applyProtection="1">
      <alignment horizontal="right" vertical="center"/>
      <protection/>
    </xf>
    <xf numFmtId="178" fontId="3" fillId="0" borderId="9" xfId="63" applyNumberFormat="1" applyFont="1" applyBorder="1" applyAlignment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9" fontId="3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/>
    </xf>
    <xf numFmtId="10" fontId="3" fillId="0" borderId="9" xfId="19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9" fontId="3" fillId="0" borderId="9" xfId="19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3">
      <selection activeCell="B20" sqref="B20"/>
    </sheetView>
  </sheetViews>
  <sheetFormatPr defaultColWidth="9.00390625" defaultRowHeight="14.25"/>
  <cols>
    <col min="1" max="1" width="10.75390625" style="256" customWidth="1"/>
    <col min="2" max="2" width="76.75390625" style="256" bestFit="1" customWidth="1"/>
    <col min="3" max="254" width="9.00390625" style="256" customWidth="1"/>
  </cols>
  <sheetData>
    <row r="1" ht="18.75">
      <c r="A1" s="257"/>
    </row>
    <row r="2" spans="1:2" s="256" customFormat="1" ht="24">
      <c r="A2" s="257"/>
      <c r="B2" s="258" t="s">
        <v>0</v>
      </c>
    </row>
    <row r="3" spans="1:2" s="256" customFormat="1" ht="12" customHeight="1">
      <c r="A3" s="257"/>
      <c r="B3" s="257"/>
    </row>
    <row r="4" spans="1:2" s="256" customFormat="1" ht="32.25" customHeight="1">
      <c r="A4" s="259" t="s">
        <v>1</v>
      </c>
      <c r="B4" s="260" t="s">
        <v>2</v>
      </c>
    </row>
    <row r="5" spans="1:2" s="256" customFormat="1" ht="32.25" customHeight="1">
      <c r="A5" s="259" t="s">
        <v>3</v>
      </c>
      <c r="B5" s="260" t="s">
        <v>4</v>
      </c>
    </row>
    <row r="6" spans="1:2" s="256" customFormat="1" ht="32.25" customHeight="1">
      <c r="A6" s="259" t="s">
        <v>5</v>
      </c>
      <c r="B6" s="260" t="s">
        <v>6</v>
      </c>
    </row>
    <row r="7" spans="1:2" s="256" customFormat="1" ht="32.25" customHeight="1">
      <c r="A7" s="259" t="s">
        <v>7</v>
      </c>
      <c r="B7" s="260" t="s">
        <v>8</v>
      </c>
    </row>
    <row r="8" spans="1:2" s="256" customFormat="1" ht="32.25" customHeight="1">
      <c r="A8" s="259" t="s">
        <v>9</v>
      </c>
      <c r="B8" s="260" t="s">
        <v>10</v>
      </c>
    </row>
    <row r="9" spans="1:2" s="256" customFormat="1" ht="32.25" customHeight="1">
      <c r="A9" s="259" t="s">
        <v>11</v>
      </c>
      <c r="B9" s="260" t="s">
        <v>12</v>
      </c>
    </row>
    <row r="10" spans="1:2" s="256" customFormat="1" ht="32.25" customHeight="1">
      <c r="A10" s="259" t="s">
        <v>13</v>
      </c>
      <c r="B10" s="260" t="s">
        <v>14</v>
      </c>
    </row>
    <row r="11" spans="1:2" s="256" customFormat="1" ht="32.25" customHeight="1">
      <c r="A11" s="259" t="s">
        <v>15</v>
      </c>
      <c r="B11" s="260" t="s">
        <v>16</v>
      </c>
    </row>
    <row r="12" spans="1:2" s="256" customFormat="1" ht="32.25" customHeight="1">
      <c r="A12" s="259" t="s">
        <v>17</v>
      </c>
      <c r="B12" s="261" t="s">
        <v>18</v>
      </c>
    </row>
    <row r="13" spans="1:2" s="256" customFormat="1" ht="32.25" customHeight="1">
      <c r="A13" s="259" t="s">
        <v>19</v>
      </c>
      <c r="B13" s="261" t="s">
        <v>20</v>
      </c>
    </row>
    <row r="14" spans="1:2" s="256" customFormat="1" ht="32.25" customHeight="1">
      <c r="A14" s="259" t="s">
        <v>21</v>
      </c>
      <c r="B14" s="261" t="s">
        <v>22</v>
      </c>
    </row>
    <row r="15" spans="1:2" s="256" customFormat="1" ht="32.25" customHeight="1">
      <c r="A15" s="259" t="s">
        <v>23</v>
      </c>
      <c r="B15" s="261" t="s">
        <v>24</v>
      </c>
    </row>
    <row r="16" spans="1:2" s="256" customFormat="1" ht="32.25" customHeight="1">
      <c r="A16" s="262" t="s">
        <v>25</v>
      </c>
      <c r="B16" s="261" t="s">
        <v>26</v>
      </c>
    </row>
    <row r="17" spans="1:2" s="256" customFormat="1" ht="32.25" customHeight="1">
      <c r="A17" s="259" t="s">
        <v>27</v>
      </c>
      <c r="B17" s="261" t="s">
        <v>28</v>
      </c>
    </row>
    <row r="18" spans="1:2" s="256" customFormat="1" ht="32.25" customHeight="1">
      <c r="A18" s="259" t="s">
        <v>29</v>
      </c>
      <c r="B18" s="261" t="s">
        <v>30</v>
      </c>
    </row>
    <row r="19" spans="1:2" s="256" customFormat="1" ht="32.25" customHeight="1">
      <c r="A19" s="259" t="s">
        <v>31</v>
      </c>
      <c r="B19" s="261" t="s">
        <v>32</v>
      </c>
    </row>
    <row r="20" spans="1:2" s="256" customFormat="1" ht="32.25" customHeight="1">
      <c r="A20" s="259" t="s">
        <v>33</v>
      </c>
      <c r="B20" s="261" t="s">
        <v>34</v>
      </c>
    </row>
    <row r="21" spans="1:2" s="256" customFormat="1" ht="32.25" customHeight="1">
      <c r="A21" s="259" t="s">
        <v>35</v>
      </c>
      <c r="B21" s="261" t="s">
        <v>36</v>
      </c>
    </row>
    <row r="22" spans="1:2" s="256" customFormat="1" ht="32.25" customHeight="1">
      <c r="A22" s="259" t="s">
        <v>37</v>
      </c>
      <c r="B22" s="261" t="s">
        <v>38</v>
      </c>
    </row>
    <row r="23" spans="1:2" s="256" customFormat="1" ht="32.25" customHeight="1">
      <c r="A23" s="259" t="s">
        <v>39</v>
      </c>
      <c r="B23" s="261" t="s">
        <v>40</v>
      </c>
    </row>
    <row r="24" spans="1:2" s="256" customFormat="1" ht="32.25" customHeight="1">
      <c r="A24" s="259" t="s">
        <v>41</v>
      </c>
      <c r="B24" s="261" t="s">
        <v>42</v>
      </c>
    </row>
    <row r="25" spans="1:2" s="256" customFormat="1" ht="32.25" customHeight="1">
      <c r="A25" s="259" t="s">
        <v>43</v>
      </c>
      <c r="B25" s="261" t="s">
        <v>44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D148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24.75390625" style="109" customWidth="1"/>
    <col min="2" max="5" width="10.625" style="109" customWidth="1"/>
    <col min="6" max="224" width="9.00390625" style="109" customWidth="1"/>
    <col min="225" max="238" width="9.00390625" style="10" customWidth="1"/>
  </cols>
  <sheetData>
    <row r="1" ht="14.25">
      <c r="A1" s="117"/>
    </row>
    <row r="2" spans="1:5" s="106" customFormat="1" ht="27" customHeight="1">
      <c r="A2" s="110" t="s">
        <v>795</v>
      </c>
      <c r="B2" s="110"/>
      <c r="C2" s="110"/>
      <c r="D2" s="110"/>
      <c r="E2" s="110"/>
    </row>
    <row r="3" spans="1:5" s="106" customFormat="1" ht="27" customHeight="1">
      <c r="A3" s="110"/>
      <c r="B3" s="110"/>
      <c r="C3" s="111"/>
      <c r="D3" s="111"/>
      <c r="E3" s="111"/>
    </row>
    <row r="4" spans="1:238" s="107" customFormat="1" ht="13.5">
      <c r="A4" s="128"/>
      <c r="B4" s="129"/>
      <c r="C4" s="130"/>
      <c r="D4" s="130"/>
      <c r="E4" s="113" t="s">
        <v>46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</row>
    <row r="5" spans="1:238" s="108" customFormat="1" ht="15.75" customHeight="1">
      <c r="A5" s="114" t="s">
        <v>47</v>
      </c>
      <c r="B5" s="43" t="s">
        <v>48</v>
      </c>
      <c r="C5" s="116" t="s">
        <v>49</v>
      </c>
      <c r="D5" s="116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</row>
    <row r="6" spans="1:238" s="108" customFormat="1" ht="39" customHeight="1">
      <c r="A6" s="114"/>
      <c r="B6" s="43"/>
      <c r="C6" s="116" t="s">
        <v>50</v>
      </c>
      <c r="D6" s="116" t="s">
        <v>51</v>
      </c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</row>
    <row r="7" spans="1:238" s="108" customFormat="1" ht="22.5" customHeight="1">
      <c r="A7" s="114"/>
      <c r="B7" s="43"/>
      <c r="C7" s="116"/>
      <c r="D7" s="116" t="s">
        <v>52</v>
      </c>
      <c r="E7" s="116" t="s">
        <v>53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</row>
    <row r="8" spans="1:238" s="107" customFormat="1" ht="33" customHeight="1">
      <c r="A8" s="122" t="s">
        <v>796</v>
      </c>
      <c r="B8" s="123">
        <v>0</v>
      </c>
      <c r="C8" s="123">
        <v>0</v>
      </c>
      <c r="D8" s="123">
        <v>0</v>
      </c>
      <c r="E8" s="131">
        <v>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</row>
    <row r="9" spans="1:238" s="107" customFormat="1" ht="33" customHeight="1">
      <c r="A9" s="122" t="s">
        <v>87</v>
      </c>
      <c r="B9" s="123">
        <v>11509</v>
      </c>
      <c r="C9" s="123"/>
      <c r="D9" s="123">
        <f>C9-B9</f>
        <v>-11509</v>
      </c>
      <c r="E9" s="124">
        <f>D9/B9</f>
        <v>-1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</row>
    <row r="10" spans="1:238" s="107" customFormat="1" ht="33" customHeight="1">
      <c r="A10" s="122" t="s">
        <v>797</v>
      </c>
      <c r="B10" s="123">
        <v>0</v>
      </c>
      <c r="C10" s="123">
        <v>0</v>
      </c>
      <c r="D10" s="123">
        <v>0</v>
      </c>
      <c r="E10" s="131">
        <v>0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</row>
    <row r="11" spans="1:238" s="107" customFormat="1" ht="33" customHeight="1">
      <c r="A11" s="122" t="s">
        <v>798</v>
      </c>
      <c r="B11" s="123">
        <v>0</v>
      </c>
      <c r="C11" s="123">
        <v>0</v>
      </c>
      <c r="D11" s="123">
        <v>0</v>
      </c>
      <c r="E11" s="131">
        <v>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</row>
    <row r="12" spans="1:238" s="107" customFormat="1" ht="33" customHeight="1">
      <c r="A12" s="122" t="s">
        <v>799</v>
      </c>
      <c r="B12" s="123">
        <v>0</v>
      </c>
      <c r="C12" s="123">
        <v>0</v>
      </c>
      <c r="D12" s="123">
        <v>0</v>
      </c>
      <c r="E12" s="131">
        <v>0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</row>
    <row r="13" spans="1:238" s="107" customFormat="1" ht="33" customHeight="1">
      <c r="A13" s="122" t="s">
        <v>800</v>
      </c>
      <c r="B13" s="123">
        <v>11509</v>
      </c>
      <c r="C13" s="123"/>
      <c r="D13" s="123">
        <f>C13-B13</f>
        <v>-11509</v>
      </c>
      <c r="E13" s="124">
        <f>D13/B13</f>
        <v>-1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</row>
    <row r="17" spans="212:238" ht="14.25"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R17"/>
      <c r="HS17"/>
      <c r="HT17"/>
      <c r="HU17"/>
      <c r="HV17"/>
      <c r="HW17"/>
      <c r="HX17"/>
      <c r="HY17"/>
      <c r="HZ17"/>
      <c r="IA17"/>
      <c r="IB17"/>
      <c r="IC17"/>
      <c r="ID17"/>
    </row>
    <row r="18" spans="212:238" ht="14.25"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R18"/>
      <c r="HS18"/>
      <c r="HT18"/>
      <c r="HU18"/>
      <c r="HV18"/>
      <c r="HW18"/>
      <c r="HX18"/>
      <c r="HY18"/>
      <c r="HZ18"/>
      <c r="IA18"/>
      <c r="IB18"/>
      <c r="IC18"/>
      <c r="ID18"/>
    </row>
    <row r="19" spans="212:238" ht="14.25"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R19"/>
      <c r="HS19"/>
      <c r="HT19"/>
      <c r="HU19"/>
      <c r="HV19"/>
      <c r="HW19"/>
      <c r="HX19"/>
      <c r="HY19"/>
      <c r="HZ19"/>
      <c r="IA19"/>
      <c r="IB19"/>
      <c r="IC19"/>
      <c r="ID19"/>
    </row>
    <row r="20" spans="212:238" ht="14.25"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212:238" ht="14.25"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R21"/>
      <c r="HS21"/>
      <c r="HT21"/>
      <c r="HU21"/>
      <c r="HV21"/>
      <c r="HW21"/>
      <c r="HX21"/>
      <c r="HY21"/>
      <c r="HZ21"/>
      <c r="IA21"/>
      <c r="IB21"/>
      <c r="IC21"/>
      <c r="ID21"/>
    </row>
    <row r="22" spans="212:238" ht="14.25"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R22"/>
      <c r="HS22"/>
      <c r="HT22"/>
      <c r="HU22"/>
      <c r="HV22"/>
      <c r="HW22"/>
      <c r="HX22"/>
      <c r="HY22"/>
      <c r="HZ22"/>
      <c r="IA22"/>
      <c r="IB22"/>
      <c r="IC22"/>
      <c r="ID22"/>
    </row>
    <row r="23" spans="212:238" ht="14.25"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R23"/>
      <c r="HS23"/>
      <c r="HT23"/>
      <c r="HU23"/>
      <c r="HV23"/>
      <c r="HW23"/>
      <c r="HX23"/>
      <c r="HY23"/>
      <c r="HZ23"/>
      <c r="IA23"/>
      <c r="IB23"/>
      <c r="IC23"/>
      <c r="ID23"/>
    </row>
    <row r="24" spans="212:238" ht="14.25"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R24"/>
      <c r="HS24"/>
      <c r="HT24"/>
      <c r="HU24"/>
      <c r="HV24"/>
      <c r="HW24"/>
      <c r="HX24"/>
      <c r="HY24"/>
      <c r="HZ24"/>
      <c r="IA24"/>
      <c r="IB24"/>
      <c r="IC24"/>
      <c r="ID24"/>
    </row>
    <row r="25" spans="212:238" ht="14.25"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R25"/>
      <c r="HS25"/>
      <c r="HT25"/>
      <c r="HU25"/>
      <c r="HV25"/>
      <c r="HW25"/>
      <c r="HX25"/>
      <c r="HY25"/>
      <c r="HZ25"/>
      <c r="IA25"/>
      <c r="IB25"/>
      <c r="IC25"/>
      <c r="ID25"/>
    </row>
    <row r="26" spans="212:238" ht="14.25"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R26"/>
      <c r="HS26"/>
      <c r="HT26"/>
      <c r="HU26"/>
      <c r="HV26"/>
      <c r="HW26"/>
      <c r="HX26"/>
      <c r="HY26"/>
      <c r="HZ26"/>
      <c r="IA26"/>
      <c r="IB26"/>
      <c r="IC26"/>
      <c r="ID26"/>
    </row>
    <row r="27" spans="212:238" ht="14.25"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R27"/>
      <c r="HS27"/>
      <c r="HT27"/>
      <c r="HU27"/>
      <c r="HV27"/>
      <c r="HW27"/>
      <c r="HX27"/>
      <c r="HY27"/>
      <c r="HZ27"/>
      <c r="IA27"/>
      <c r="IB27"/>
      <c r="IC27"/>
      <c r="ID27"/>
    </row>
    <row r="28" spans="212:238" ht="14.25"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R28"/>
      <c r="HS28"/>
      <c r="HT28"/>
      <c r="HU28"/>
      <c r="HV28"/>
      <c r="HW28"/>
      <c r="HX28"/>
      <c r="HY28"/>
      <c r="HZ28"/>
      <c r="IA28"/>
      <c r="IB28"/>
      <c r="IC28"/>
      <c r="ID28"/>
    </row>
    <row r="29" spans="212:238" ht="14.25"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R29"/>
      <c r="HS29"/>
      <c r="HT29"/>
      <c r="HU29"/>
      <c r="HV29"/>
      <c r="HW29"/>
      <c r="HX29"/>
      <c r="HY29"/>
      <c r="HZ29"/>
      <c r="IA29"/>
      <c r="IB29"/>
      <c r="IC29"/>
      <c r="ID29"/>
    </row>
    <row r="30" spans="212:238" ht="14.25"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R30"/>
      <c r="HS30"/>
      <c r="HT30"/>
      <c r="HU30"/>
      <c r="HV30"/>
      <c r="HW30"/>
      <c r="HX30"/>
      <c r="HY30"/>
      <c r="HZ30"/>
      <c r="IA30"/>
      <c r="IB30"/>
      <c r="IC30"/>
      <c r="ID30"/>
    </row>
    <row r="31" spans="212:238" ht="14.25"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R31"/>
      <c r="HS31"/>
      <c r="HT31"/>
      <c r="HU31"/>
      <c r="HV31"/>
      <c r="HW31"/>
      <c r="HX31"/>
      <c r="HY31"/>
      <c r="HZ31"/>
      <c r="IA31"/>
      <c r="IB31"/>
      <c r="IC31"/>
      <c r="ID31"/>
    </row>
    <row r="32" spans="212:238" ht="14.25"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R32"/>
      <c r="HS32"/>
      <c r="HT32"/>
      <c r="HU32"/>
      <c r="HV32"/>
      <c r="HW32"/>
      <c r="HX32"/>
      <c r="HY32"/>
      <c r="HZ32"/>
      <c r="IA32"/>
      <c r="IB32"/>
      <c r="IC32"/>
      <c r="ID32"/>
    </row>
    <row r="33" spans="212:238" ht="14.25"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R33"/>
      <c r="HS33"/>
      <c r="HT33"/>
      <c r="HU33"/>
      <c r="HV33"/>
      <c r="HW33"/>
      <c r="HX33"/>
      <c r="HY33"/>
      <c r="HZ33"/>
      <c r="IA33"/>
      <c r="IB33"/>
      <c r="IC33"/>
      <c r="ID33"/>
    </row>
    <row r="34" spans="212:238" ht="14.25"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R34"/>
      <c r="HS34"/>
      <c r="HT34"/>
      <c r="HU34"/>
      <c r="HV34"/>
      <c r="HW34"/>
      <c r="HX34"/>
      <c r="HY34"/>
      <c r="HZ34"/>
      <c r="IA34"/>
      <c r="IB34"/>
      <c r="IC34"/>
      <c r="ID34"/>
    </row>
    <row r="35" spans="212:238" ht="14.25"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212:238" ht="14.25"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R36"/>
      <c r="HS36"/>
      <c r="HT36"/>
      <c r="HU36"/>
      <c r="HV36"/>
      <c r="HW36"/>
      <c r="HX36"/>
      <c r="HY36"/>
      <c r="HZ36"/>
      <c r="IA36"/>
      <c r="IB36"/>
      <c r="IC36"/>
      <c r="ID36"/>
    </row>
    <row r="37" spans="212:238" ht="14.25"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R37"/>
      <c r="HS37"/>
      <c r="HT37"/>
      <c r="HU37"/>
      <c r="HV37"/>
      <c r="HW37"/>
      <c r="HX37"/>
      <c r="HY37"/>
      <c r="HZ37"/>
      <c r="IA37"/>
      <c r="IB37"/>
      <c r="IC37"/>
      <c r="ID37"/>
    </row>
    <row r="38" spans="212:238" ht="14.25"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R38"/>
      <c r="HS38"/>
      <c r="HT38"/>
      <c r="HU38"/>
      <c r="HV38"/>
      <c r="HW38"/>
      <c r="HX38"/>
      <c r="HY38"/>
      <c r="HZ38"/>
      <c r="IA38"/>
      <c r="IB38"/>
      <c r="IC38"/>
      <c r="ID38"/>
    </row>
    <row r="39" spans="212:238" ht="14.25"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212:238" ht="14.25"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R40"/>
      <c r="HS40"/>
      <c r="HT40"/>
      <c r="HU40"/>
      <c r="HV40"/>
      <c r="HW40"/>
      <c r="HX40"/>
      <c r="HY40"/>
      <c r="HZ40"/>
      <c r="IA40"/>
      <c r="IB40"/>
      <c r="IC40"/>
      <c r="ID40"/>
    </row>
    <row r="41" spans="212:238" ht="14.25"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R41"/>
      <c r="HS41"/>
      <c r="HT41"/>
      <c r="HU41"/>
      <c r="HV41"/>
      <c r="HW41"/>
      <c r="HX41"/>
      <c r="HY41"/>
      <c r="HZ41"/>
      <c r="IA41"/>
      <c r="IB41"/>
      <c r="IC41"/>
      <c r="ID41"/>
    </row>
    <row r="42" spans="212:238" ht="14.25"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R42"/>
      <c r="HS42"/>
      <c r="HT42"/>
      <c r="HU42"/>
      <c r="HV42"/>
      <c r="HW42"/>
      <c r="HX42"/>
      <c r="HY42"/>
      <c r="HZ42"/>
      <c r="IA42"/>
      <c r="IB42"/>
      <c r="IC42"/>
      <c r="ID42"/>
    </row>
    <row r="43" spans="212:238" ht="14.25"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R43"/>
      <c r="HS43"/>
      <c r="HT43"/>
      <c r="HU43"/>
      <c r="HV43"/>
      <c r="HW43"/>
      <c r="HX43"/>
      <c r="HY43"/>
      <c r="HZ43"/>
      <c r="IA43"/>
      <c r="IB43"/>
      <c r="IC43"/>
      <c r="ID43"/>
    </row>
    <row r="44" spans="212:238" ht="14.25"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R44"/>
      <c r="HS44"/>
      <c r="HT44"/>
      <c r="HU44"/>
      <c r="HV44"/>
      <c r="HW44"/>
      <c r="HX44"/>
      <c r="HY44"/>
      <c r="HZ44"/>
      <c r="IA44"/>
      <c r="IB44"/>
      <c r="IC44"/>
      <c r="ID44"/>
    </row>
    <row r="45" spans="212:238" ht="14.25"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R45"/>
      <c r="HS45"/>
      <c r="HT45"/>
      <c r="HU45"/>
      <c r="HV45"/>
      <c r="HW45"/>
      <c r="HX45"/>
      <c r="HY45"/>
      <c r="HZ45"/>
      <c r="IA45"/>
      <c r="IB45"/>
      <c r="IC45"/>
      <c r="ID45"/>
    </row>
    <row r="46" spans="212:238" ht="14.25"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R46"/>
      <c r="HS46"/>
      <c r="HT46"/>
      <c r="HU46"/>
      <c r="HV46"/>
      <c r="HW46"/>
      <c r="HX46"/>
      <c r="HY46"/>
      <c r="HZ46"/>
      <c r="IA46"/>
      <c r="IB46"/>
      <c r="IC46"/>
      <c r="ID46"/>
    </row>
    <row r="47" spans="212:238" ht="14.25"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R47"/>
      <c r="HS47"/>
      <c r="HT47"/>
      <c r="HU47"/>
      <c r="HV47"/>
      <c r="HW47"/>
      <c r="HX47"/>
      <c r="HY47"/>
      <c r="HZ47"/>
      <c r="IA47"/>
      <c r="IB47"/>
      <c r="IC47"/>
      <c r="ID47"/>
    </row>
    <row r="48" spans="212:238" ht="14.25"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R48"/>
      <c r="HS48"/>
      <c r="HT48"/>
      <c r="HU48"/>
      <c r="HV48"/>
      <c r="HW48"/>
      <c r="HX48"/>
      <c r="HY48"/>
      <c r="HZ48"/>
      <c r="IA48"/>
      <c r="IB48"/>
      <c r="IC48"/>
      <c r="ID48"/>
    </row>
    <row r="49" spans="212:238" ht="14.25"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R49"/>
      <c r="HS49"/>
      <c r="HT49"/>
      <c r="HU49"/>
      <c r="HV49"/>
      <c r="HW49"/>
      <c r="HX49"/>
      <c r="HY49"/>
      <c r="HZ49"/>
      <c r="IA49"/>
      <c r="IB49"/>
      <c r="IC49"/>
      <c r="ID49"/>
    </row>
    <row r="50" spans="212:238" ht="14.25"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212:238" ht="14.25"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R51"/>
      <c r="HS51"/>
      <c r="HT51"/>
      <c r="HU51"/>
      <c r="HV51"/>
      <c r="HW51"/>
      <c r="HX51"/>
      <c r="HY51"/>
      <c r="HZ51"/>
      <c r="IA51"/>
      <c r="IB51"/>
      <c r="IC51"/>
      <c r="ID51"/>
    </row>
    <row r="52" spans="212:238" ht="14.25"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R52"/>
      <c r="HS52"/>
      <c r="HT52"/>
      <c r="HU52"/>
      <c r="HV52"/>
      <c r="HW52"/>
      <c r="HX52"/>
      <c r="HY52"/>
      <c r="HZ52"/>
      <c r="IA52"/>
      <c r="IB52"/>
      <c r="IC52"/>
      <c r="ID52"/>
    </row>
    <row r="53" spans="212:238" ht="14.25"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R53"/>
      <c r="HS53"/>
      <c r="HT53"/>
      <c r="HU53"/>
      <c r="HV53"/>
      <c r="HW53"/>
      <c r="HX53"/>
      <c r="HY53"/>
      <c r="HZ53"/>
      <c r="IA53"/>
      <c r="IB53"/>
      <c r="IC53"/>
      <c r="ID53"/>
    </row>
    <row r="54" spans="212:238" ht="14.25"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R54"/>
      <c r="HS54"/>
      <c r="HT54"/>
      <c r="HU54"/>
      <c r="HV54"/>
      <c r="HW54"/>
      <c r="HX54"/>
      <c r="HY54"/>
      <c r="HZ54"/>
      <c r="IA54"/>
      <c r="IB54"/>
      <c r="IC54"/>
      <c r="ID54"/>
    </row>
    <row r="55" spans="212:238" ht="14.25"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R55"/>
      <c r="HS55"/>
      <c r="HT55"/>
      <c r="HU55"/>
      <c r="HV55"/>
      <c r="HW55"/>
      <c r="HX55"/>
      <c r="HY55"/>
      <c r="HZ55"/>
      <c r="IA55"/>
      <c r="IB55"/>
      <c r="IC55"/>
      <c r="ID55"/>
    </row>
    <row r="56" spans="212:238" ht="14.25"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R56"/>
      <c r="HS56"/>
      <c r="HT56"/>
      <c r="HU56"/>
      <c r="HV56"/>
      <c r="HW56"/>
      <c r="HX56"/>
      <c r="HY56"/>
      <c r="HZ56"/>
      <c r="IA56"/>
      <c r="IB56"/>
      <c r="IC56"/>
      <c r="ID56"/>
    </row>
    <row r="57" spans="212:238" ht="14.25"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R57"/>
      <c r="HS57"/>
      <c r="HT57"/>
      <c r="HU57"/>
      <c r="HV57"/>
      <c r="HW57"/>
      <c r="HX57"/>
      <c r="HY57"/>
      <c r="HZ57"/>
      <c r="IA57"/>
      <c r="IB57"/>
      <c r="IC57"/>
      <c r="ID57"/>
    </row>
    <row r="58" spans="212:238" ht="14.25"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R58"/>
      <c r="HS58"/>
      <c r="HT58"/>
      <c r="HU58"/>
      <c r="HV58"/>
      <c r="HW58"/>
      <c r="HX58"/>
      <c r="HY58"/>
      <c r="HZ58"/>
      <c r="IA58"/>
      <c r="IB58"/>
      <c r="IC58"/>
      <c r="ID58"/>
    </row>
    <row r="59" spans="212:238" ht="14.25"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R59"/>
      <c r="HS59"/>
      <c r="HT59"/>
      <c r="HU59"/>
      <c r="HV59"/>
      <c r="HW59"/>
      <c r="HX59"/>
      <c r="HY59"/>
      <c r="HZ59"/>
      <c r="IA59"/>
      <c r="IB59"/>
      <c r="IC59"/>
      <c r="ID59"/>
    </row>
    <row r="60" spans="212:238" ht="14.25"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R60"/>
      <c r="HS60"/>
      <c r="HT60"/>
      <c r="HU60"/>
      <c r="HV60"/>
      <c r="HW60"/>
      <c r="HX60"/>
      <c r="HY60"/>
      <c r="HZ60"/>
      <c r="IA60"/>
      <c r="IB60"/>
      <c r="IC60"/>
      <c r="ID60"/>
    </row>
    <row r="61" spans="212:238" ht="14.25"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R61"/>
      <c r="HS61"/>
      <c r="HT61"/>
      <c r="HU61"/>
      <c r="HV61"/>
      <c r="HW61"/>
      <c r="HX61"/>
      <c r="HY61"/>
      <c r="HZ61"/>
      <c r="IA61"/>
      <c r="IB61"/>
      <c r="IC61"/>
      <c r="ID61"/>
    </row>
    <row r="62" spans="212:238" ht="14.25"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212:238" ht="14.25"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R63"/>
      <c r="HS63"/>
      <c r="HT63"/>
      <c r="HU63"/>
      <c r="HV63"/>
      <c r="HW63"/>
      <c r="HX63"/>
      <c r="HY63"/>
      <c r="HZ63"/>
      <c r="IA63"/>
      <c r="IB63"/>
      <c r="IC63"/>
      <c r="ID63"/>
    </row>
    <row r="64" spans="212:238" ht="14.25"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R64"/>
      <c r="HS64"/>
      <c r="HT64"/>
      <c r="HU64"/>
      <c r="HV64"/>
      <c r="HW64"/>
      <c r="HX64"/>
      <c r="HY64"/>
      <c r="HZ64"/>
      <c r="IA64"/>
      <c r="IB64"/>
      <c r="IC64"/>
      <c r="ID64"/>
    </row>
    <row r="65" spans="212:238" ht="14.25"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R65"/>
      <c r="HS65"/>
      <c r="HT65"/>
      <c r="HU65"/>
      <c r="HV65"/>
      <c r="HW65"/>
      <c r="HX65"/>
      <c r="HY65"/>
      <c r="HZ65"/>
      <c r="IA65"/>
      <c r="IB65"/>
      <c r="IC65"/>
      <c r="ID65"/>
    </row>
    <row r="66" spans="212:238" ht="14.25"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R66"/>
      <c r="HS66"/>
      <c r="HT66"/>
      <c r="HU66"/>
      <c r="HV66"/>
      <c r="HW66"/>
      <c r="HX66"/>
      <c r="HY66"/>
      <c r="HZ66"/>
      <c r="IA66"/>
      <c r="IB66"/>
      <c r="IC66"/>
      <c r="ID66"/>
    </row>
    <row r="67" spans="212:238" ht="14.25"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212:238" ht="14.25"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R68"/>
      <c r="HS68"/>
      <c r="HT68"/>
      <c r="HU68"/>
      <c r="HV68"/>
      <c r="HW68"/>
      <c r="HX68"/>
      <c r="HY68"/>
      <c r="HZ68"/>
      <c r="IA68"/>
      <c r="IB68"/>
      <c r="IC68"/>
      <c r="ID68"/>
    </row>
    <row r="69" spans="212:238" ht="14.25"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R69"/>
      <c r="HS69"/>
      <c r="HT69"/>
      <c r="HU69"/>
      <c r="HV69"/>
      <c r="HW69"/>
      <c r="HX69"/>
      <c r="HY69"/>
      <c r="HZ69"/>
      <c r="IA69"/>
      <c r="IB69"/>
      <c r="IC69"/>
      <c r="ID69"/>
    </row>
    <row r="70" spans="212:238" ht="14.25"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R70"/>
      <c r="HS70"/>
      <c r="HT70"/>
      <c r="HU70"/>
      <c r="HV70"/>
      <c r="HW70"/>
      <c r="HX70"/>
      <c r="HY70"/>
      <c r="HZ70"/>
      <c r="IA70"/>
      <c r="IB70"/>
      <c r="IC70"/>
      <c r="ID70"/>
    </row>
    <row r="71" spans="212:238" ht="14.25"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R71"/>
      <c r="HS71"/>
      <c r="HT71"/>
      <c r="HU71"/>
      <c r="HV71"/>
      <c r="HW71"/>
      <c r="HX71"/>
      <c r="HY71"/>
      <c r="HZ71"/>
      <c r="IA71"/>
      <c r="IB71"/>
      <c r="IC71"/>
      <c r="ID71"/>
    </row>
    <row r="72" spans="212:238" ht="14.25"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R72"/>
      <c r="HS72"/>
      <c r="HT72"/>
      <c r="HU72"/>
      <c r="HV72"/>
      <c r="HW72"/>
      <c r="HX72"/>
      <c r="HY72"/>
      <c r="HZ72"/>
      <c r="IA72"/>
      <c r="IB72"/>
      <c r="IC72"/>
      <c r="ID72"/>
    </row>
    <row r="73" spans="212:238" ht="14.25"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R73"/>
      <c r="HS73"/>
      <c r="HT73"/>
      <c r="HU73"/>
      <c r="HV73"/>
      <c r="HW73"/>
      <c r="HX73"/>
      <c r="HY73"/>
      <c r="HZ73"/>
      <c r="IA73"/>
      <c r="IB73"/>
      <c r="IC73"/>
      <c r="ID73"/>
    </row>
    <row r="74" spans="212:238" ht="14.25"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R74"/>
      <c r="HS74"/>
      <c r="HT74"/>
      <c r="HU74"/>
      <c r="HV74"/>
      <c r="HW74"/>
      <c r="HX74"/>
      <c r="HY74"/>
      <c r="HZ74"/>
      <c r="IA74"/>
      <c r="IB74"/>
      <c r="IC74"/>
      <c r="ID74"/>
    </row>
    <row r="75" spans="212:238" ht="14.25"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R75"/>
      <c r="HS75"/>
      <c r="HT75"/>
      <c r="HU75"/>
      <c r="HV75"/>
      <c r="HW75"/>
      <c r="HX75"/>
      <c r="HY75"/>
      <c r="HZ75"/>
      <c r="IA75"/>
      <c r="IB75"/>
      <c r="IC75"/>
      <c r="ID75"/>
    </row>
    <row r="76" spans="212:238" ht="14.25"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R76"/>
      <c r="HS76"/>
      <c r="HT76"/>
      <c r="HU76"/>
      <c r="HV76"/>
      <c r="HW76"/>
      <c r="HX76"/>
      <c r="HY76"/>
      <c r="HZ76"/>
      <c r="IA76"/>
      <c r="IB76"/>
      <c r="IC76"/>
      <c r="ID76"/>
    </row>
    <row r="77" spans="212:238" ht="14.25"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R77"/>
      <c r="HS77"/>
      <c r="HT77"/>
      <c r="HU77"/>
      <c r="HV77"/>
      <c r="HW77"/>
      <c r="HX77"/>
      <c r="HY77"/>
      <c r="HZ77"/>
      <c r="IA77"/>
      <c r="IB77"/>
      <c r="IC77"/>
      <c r="ID77"/>
    </row>
    <row r="78" spans="212:238" ht="14.25"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R78"/>
      <c r="HS78"/>
      <c r="HT78"/>
      <c r="HU78"/>
      <c r="HV78"/>
      <c r="HW78"/>
      <c r="HX78"/>
      <c r="HY78"/>
      <c r="HZ78"/>
      <c r="IA78"/>
      <c r="IB78"/>
      <c r="IC78"/>
      <c r="ID78"/>
    </row>
    <row r="79" spans="212:238" ht="14.25"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R79"/>
      <c r="HS79"/>
      <c r="HT79"/>
      <c r="HU79"/>
      <c r="HV79"/>
      <c r="HW79"/>
      <c r="HX79"/>
      <c r="HY79"/>
      <c r="HZ79"/>
      <c r="IA79"/>
      <c r="IB79"/>
      <c r="IC79"/>
      <c r="ID79"/>
    </row>
    <row r="80" spans="212:238" ht="14.25"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R80"/>
      <c r="HS80"/>
      <c r="HT80"/>
      <c r="HU80"/>
      <c r="HV80"/>
      <c r="HW80"/>
      <c r="HX80"/>
      <c r="HY80"/>
      <c r="HZ80"/>
      <c r="IA80"/>
      <c r="IB80"/>
      <c r="IC80"/>
      <c r="ID80"/>
    </row>
    <row r="81" spans="212:238" ht="14.25"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R81"/>
      <c r="HS81"/>
      <c r="HT81"/>
      <c r="HU81"/>
      <c r="HV81"/>
      <c r="HW81"/>
      <c r="HX81"/>
      <c r="HY81"/>
      <c r="HZ81"/>
      <c r="IA81"/>
      <c r="IB81"/>
      <c r="IC81"/>
      <c r="ID81"/>
    </row>
    <row r="82" spans="212:238" ht="14.25"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R82"/>
      <c r="HS82"/>
      <c r="HT82"/>
      <c r="HU82"/>
      <c r="HV82"/>
      <c r="HW82"/>
      <c r="HX82"/>
      <c r="HY82"/>
      <c r="HZ82"/>
      <c r="IA82"/>
      <c r="IB82"/>
      <c r="IC82"/>
      <c r="ID82"/>
    </row>
    <row r="83" spans="212:238" ht="14.25"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R83"/>
      <c r="HS83"/>
      <c r="HT83"/>
      <c r="HU83"/>
      <c r="HV83"/>
      <c r="HW83"/>
      <c r="HX83"/>
      <c r="HY83"/>
      <c r="HZ83"/>
      <c r="IA83"/>
      <c r="IB83"/>
      <c r="IC83"/>
      <c r="ID83"/>
    </row>
    <row r="84" spans="212:238" ht="14.25"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R84"/>
      <c r="HS84"/>
      <c r="HT84"/>
      <c r="HU84"/>
      <c r="HV84"/>
      <c r="HW84"/>
      <c r="HX84"/>
      <c r="HY84"/>
      <c r="HZ84"/>
      <c r="IA84"/>
      <c r="IB84"/>
      <c r="IC84"/>
      <c r="ID84"/>
    </row>
    <row r="85" spans="212:238" ht="14.25"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R85"/>
      <c r="HS85"/>
      <c r="HT85"/>
      <c r="HU85"/>
      <c r="HV85"/>
      <c r="HW85"/>
      <c r="HX85"/>
      <c r="HY85"/>
      <c r="HZ85"/>
      <c r="IA85"/>
      <c r="IB85"/>
      <c r="IC85"/>
      <c r="ID85"/>
    </row>
    <row r="86" spans="212:238" ht="14.25"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R86"/>
      <c r="HS86"/>
      <c r="HT86"/>
      <c r="HU86"/>
      <c r="HV86"/>
      <c r="HW86"/>
      <c r="HX86"/>
      <c r="HY86"/>
      <c r="HZ86"/>
      <c r="IA86"/>
      <c r="IB86"/>
      <c r="IC86"/>
      <c r="ID86"/>
    </row>
    <row r="87" spans="212:238" ht="14.25"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R87"/>
      <c r="HS87"/>
      <c r="HT87"/>
      <c r="HU87"/>
      <c r="HV87"/>
      <c r="HW87"/>
      <c r="HX87"/>
      <c r="HY87"/>
      <c r="HZ87"/>
      <c r="IA87"/>
      <c r="IB87"/>
      <c r="IC87"/>
      <c r="ID87"/>
    </row>
    <row r="88" spans="212:238" ht="14.25"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R88"/>
      <c r="HS88"/>
      <c r="HT88"/>
      <c r="HU88"/>
      <c r="HV88"/>
      <c r="HW88"/>
      <c r="HX88"/>
      <c r="HY88"/>
      <c r="HZ88"/>
      <c r="IA88"/>
      <c r="IB88"/>
      <c r="IC88"/>
      <c r="ID88"/>
    </row>
    <row r="89" spans="212:238" ht="14.25"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212:238" ht="14.25"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R90"/>
      <c r="HS90"/>
      <c r="HT90"/>
      <c r="HU90"/>
      <c r="HV90"/>
      <c r="HW90"/>
      <c r="HX90"/>
      <c r="HY90"/>
      <c r="HZ90"/>
      <c r="IA90"/>
      <c r="IB90"/>
      <c r="IC90"/>
      <c r="ID90"/>
    </row>
    <row r="91" spans="212:238" ht="14.25"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R91"/>
      <c r="HS91"/>
      <c r="HT91"/>
      <c r="HU91"/>
      <c r="HV91"/>
      <c r="HW91"/>
      <c r="HX91"/>
      <c r="HY91"/>
      <c r="HZ91"/>
      <c r="IA91"/>
      <c r="IB91"/>
      <c r="IC91"/>
      <c r="ID91"/>
    </row>
    <row r="92" spans="212:238" ht="14.25"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R92"/>
      <c r="HS92"/>
      <c r="HT92"/>
      <c r="HU92"/>
      <c r="HV92"/>
      <c r="HW92"/>
      <c r="HX92"/>
      <c r="HY92"/>
      <c r="HZ92"/>
      <c r="IA92"/>
      <c r="IB92"/>
      <c r="IC92"/>
      <c r="ID92"/>
    </row>
    <row r="93" spans="212:238" ht="14.25"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R93"/>
      <c r="HS93"/>
      <c r="HT93"/>
      <c r="HU93"/>
      <c r="HV93"/>
      <c r="HW93"/>
      <c r="HX93"/>
      <c r="HY93"/>
      <c r="HZ93"/>
      <c r="IA93"/>
      <c r="IB93"/>
      <c r="IC93"/>
      <c r="ID93"/>
    </row>
    <row r="94" spans="212:238" ht="14.25"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R94"/>
      <c r="HS94"/>
      <c r="HT94"/>
      <c r="HU94"/>
      <c r="HV94"/>
      <c r="HW94"/>
      <c r="HX94"/>
      <c r="HY94"/>
      <c r="HZ94"/>
      <c r="IA94"/>
      <c r="IB94"/>
      <c r="IC94"/>
      <c r="ID94"/>
    </row>
    <row r="95" spans="212:238" ht="14.25"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R95"/>
      <c r="HS95"/>
      <c r="HT95"/>
      <c r="HU95"/>
      <c r="HV95"/>
      <c r="HW95"/>
      <c r="HX95"/>
      <c r="HY95"/>
      <c r="HZ95"/>
      <c r="IA95"/>
      <c r="IB95"/>
      <c r="IC95"/>
      <c r="ID95"/>
    </row>
    <row r="96" spans="212:238" ht="14.25"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R96"/>
      <c r="HS96"/>
      <c r="HT96"/>
      <c r="HU96"/>
      <c r="HV96"/>
      <c r="HW96"/>
      <c r="HX96"/>
      <c r="HY96"/>
      <c r="HZ96"/>
      <c r="IA96"/>
      <c r="IB96"/>
      <c r="IC96"/>
      <c r="ID96"/>
    </row>
    <row r="97" spans="212:238" ht="14.25"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R97"/>
      <c r="HS97"/>
      <c r="HT97"/>
      <c r="HU97"/>
      <c r="HV97"/>
      <c r="HW97"/>
      <c r="HX97"/>
      <c r="HY97"/>
      <c r="HZ97"/>
      <c r="IA97"/>
      <c r="IB97"/>
      <c r="IC97"/>
      <c r="ID97"/>
    </row>
    <row r="98" spans="212:238" ht="14.25"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R98"/>
      <c r="HS98"/>
      <c r="HT98"/>
      <c r="HU98"/>
      <c r="HV98"/>
      <c r="HW98"/>
      <c r="HX98"/>
      <c r="HY98"/>
      <c r="HZ98"/>
      <c r="IA98"/>
      <c r="IB98"/>
      <c r="IC98"/>
      <c r="ID98"/>
    </row>
    <row r="99" spans="212:238" ht="14.25"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R99"/>
      <c r="HS99"/>
      <c r="HT99"/>
      <c r="HU99"/>
      <c r="HV99"/>
      <c r="HW99"/>
      <c r="HX99"/>
      <c r="HY99"/>
      <c r="HZ99"/>
      <c r="IA99"/>
      <c r="IB99"/>
      <c r="IC99"/>
      <c r="ID99"/>
    </row>
    <row r="100" spans="212:238" ht="14.25"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212:238" ht="14.25"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</row>
    <row r="102" spans="212:238" ht="14.25"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212:238" ht="14.25"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</row>
    <row r="104" spans="212:238" ht="14.25"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</row>
    <row r="105" spans="212:238" ht="14.25"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</row>
    <row r="106" spans="212:238" ht="14.25"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</row>
    <row r="107" spans="212:238" ht="14.25"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</row>
    <row r="108" spans="212:238" ht="14.25"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</row>
    <row r="109" spans="212:238" ht="14.25"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</row>
    <row r="110" spans="212:238" ht="14.25"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pans="212:238" ht="14.25"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</row>
    <row r="112" spans="212:238" ht="14.25"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</row>
    <row r="113" spans="212:238" ht="14.25"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</row>
    <row r="114" spans="212:238" ht="14.25"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</row>
    <row r="115" spans="212:238" ht="14.25"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</row>
    <row r="116" spans="212:238" ht="14.25"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</row>
    <row r="117" spans="212:238" ht="14.25"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</row>
    <row r="118" spans="212:238" ht="14.25"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</row>
    <row r="119" spans="212:238" ht="14.25"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</row>
    <row r="120" spans="212:238" ht="14.25"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</row>
    <row r="121" spans="212:238" ht="14.25"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</row>
    <row r="122" spans="212:238" ht="14.25"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</row>
    <row r="123" spans="212:238" ht="14.25"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</row>
    <row r="124" spans="212:238" ht="14.25"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</row>
    <row r="125" spans="212:238" ht="14.25"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</row>
    <row r="126" spans="212:238" ht="14.25"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</row>
    <row r="127" spans="212:238" ht="14.25"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</row>
    <row r="128" spans="212:238" ht="14.25"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</row>
    <row r="129" spans="212:238" ht="14.25"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pans="212:238" ht="14.25"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</row>
    <row r="131" spans="212:238" ht="14.25"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pans="212:238" ht="14.25"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pans="212:238" ht="14.25"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pans="212:238" ht="14.25"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212:238" ht="14.25"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212:238" ht="14.25"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212:238" ht="14.25"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212:238" ht="14.25"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212:238" ht="14.25"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pans="212:238" ht="14.25"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pans="212:238" ht="14.25"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pans="212:238" ht="14.25"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212:238" ht="14.25"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212:238" ht="14.25"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pans="212:238" ht="14.25"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212:238" ht="14.25"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212:238" ht="14.25"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212:238" ht="14.25"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</row>
  </sheetData>
  <sheetProtection/>
  <mergeCells count="6">
    <mergeCell ref="A2:E2"/>
    <mergeCell ref="C5:E5"/>
    <mergeCell ref="D6:E6"/>
    <mergeCell ref="A5:A7"/>
    <mergeCell ref="B5:B7"/>
    <mergeCell ref="C6:C7"/>
  </mergeCells>
  <printOptions/>
  <pageMargins left="0.75" right="0.6298611111111111" top="1" bottom="1" header="0.5097222222222222" footer="0.5097222222222222"/>
  <pageSetup firstPageNumber="45" useFirstPageNumber="1" horizontalDpi="600" verticalDpi="600" orientation="landscape" paperSize="9"/>
  <headerFooter alignWithMargins="0">
    <oddFooter>&amp;C&amp;"宋体"&amp;14-&amp;P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Q148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5.00390625" style="109" customWidth="1"/>
    <col min="2" max="5" width="12.25390625" style="109" customWidth="1"/>
    <col min="6" max="224" width="9.00390625" style="109" customWidth="1"/>
    <col min="225" max="238" width="9.00390625" style="10" customWidth="1"/>
  </cols>
  <sheetData>
    <row r="1" ht="14.25"/>
    <row r="2" spans="1:5" s="106" customFormat="1" ht="27" customHeight="1">
      <c r="A2" s="110" t="s">
        <v>801</v>
      </c>
      <c r="B2" s="110"/>
      <c r="C2" s="110"/>
      <c r="D2" s="110"/>
      <c r="E2" s="110"/>
    </row>
    <row r="3" spans="1:5" s="106" customFormat="1" ht="27" customHeight="1">
      <c r="A3" s="111"/>
      <c r="B3" s="111"/>
      <c r="C3" s="111"/>
      <c r="D3" s="111"/>
      <c r="E3" s="111"/>
    </row>
    <row r="4" spans="1:238" s="107" customFormat="1" ht="16.5" customHeight="1">
      <c r="A4" s="112"/>
      <c r="B4" s="109"/>
      <c r="C4" s="109"/>
      <c r="E4" s="113" t="s">
        <v>46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</row>
    <row r="5" spans="1:238" s="108" customFormat="1" ht="21" customHeight="1">
      <c r="A5" s="114" t="s">
        <v>47</v>
      </c>
      <c r="B5" s="115" t="s">
        <v>48</v>
      </c>
      <c r="C5" s="116" t="s">
        <v>49</v>
      </c>
      <c r="D5" s="116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</row>
    <row r="6" spans="1:238" s="108" customFormat="1" ht="39" customHeight="1">
      <c r="A6" s="118"/>
      <c r="B6" s="119"/>
      <c r="C6" s="120" t="s">
        <v>50</v>
      </c>
      <c r="D6" s="120" t="s">
        <v>51</v>
      </c>
      <c r="E6" s="12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</row>
    <row r="7" spans="1:238" s="108" customFormat="1" ht="22.5" customHeight="1">
      <c r="A7" s="118"/>
      <c r="B7" s="121"/>
      <c r="C7" s="116"/>
      <c r="D7" s="116" t="s">
        <v>52</v>
      </c>
      <c r="E7" s="116" t="s">
        <v>53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</row>
    <row r="8" spans="1:238" s="107" customFormat="1" ht="33.75" customHeight="1">
      <c r="A8" s="122" t="s">
        <v>802</v>
      </c>
      <c r="B8" s="52">
        <v>52</v>
      </c>
      <c r="C8" s="122">
        <v>0</v>
      </c>
      <c r="D8" s="123">
        <f aca="true" t="shared" si="0" ref="D8:D11">C8-B8</f>
        <v>-52</v>
      </c>
      <c r="E8" s="124">
        <f aca="true" t="shared" si="1" ref="E8:E13">D8/B8</f>
        <v>-1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</row>
    <row r="9" spans="1:238" s="107" customFormat="1" ht="33.75" customHeight="1">
      <c r="A9" s="122" t="s">
        <v>803</v>
      </c>
      <c r="B9" s="52">
        <v>26</v>
      </c>
      <c r="C9" s="122">
        <v>0</v>
      </c>
      <c r="D9" s="123">
        <v>-26</v>
      </c>
      <c r="E9" s="124">
        <f t="shared" si="1"/>
        <v>-1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</row>
    <row r="10" spans="1:238" s="107" customFormat="1" ht="33.75" customHeight="1">
      <c r="A10" s="122" t="s">
        <v>804</v>
      </c>
      <c r="B10" s="52">
        <v>3436</v>
      </c>
      <c r="C10" s="122">
        <v>0</v>
      </c>
      <c r="D10" s="123">
        <f t="shared" si="0"/>
        <v>-3436</v>
      </c>
      <c r="E10" s="124">
        <f t="shared" si="1"/>
        <v>-1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</row>
    <row r="11" spans="1:238" s="107" customFormat="1" ht="33.75" customHeight="1">
      <c r="A11" s="122" t="s">
        <v>805</v>
      </c>
      <c r="B11" s="49">
        <v>495</v>
      </c>
      <c r="C11" s="125">
        <v>0</v>
      </c>
      <c r="D11" s="123">
        <f t="shared" si="0"/>
        <v>-495</v>
      </c>
      <c r="E11" s="124">
        <f t="shared" si="1"/>
        <v>-1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</row>
    <row r="12" spans="1:238" s="107" customFormat="1" ht="33.75" customHeight="1">
      <c r="A12" s="122" t="s">
        <v>806</v>
      </c>
      <c r="B12" s="49">
        <v>7500</v>
      </c>
      <c r="C12" s="126">
        <v>0</v>
      </c>
      <c r="D12" s="123">
        <v>-7500</v>
      </c>
      <c r="E12" s="124">
        <f t="shared" si="1"/>
        <v>-1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</row>
    <row r="13" spans="1:238" s="107" customFormat="1" ht="33.75" customHeight="1">
      <c r="A13" s="122" t="s">
        <v>807</v>
      </c>
      <c r="B13" s="49">
        <f>SUM(B8:B12)</f>
        <v>11509</v>
      </c>
      <c r="C13" s="122">
        <v>0</v>
      </c>
      <c r="D13" s="123">
        <f>C13-B13</f>
        <v>-11509</v>
      </c>
      <c r="E13" s="124">
        <f t="shared" si="1"/>
        <v>-1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</row>
    <row r="14" ht="14.25"/>
    <row r="15" ht="14.25"/>
    <row r="16" ht="14.25"/>
    <row r="17" spans="212:224" ht="14.25"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</row>
    <row r="18" spans="1:251" s="109" customFormat="1" ht="14.25">
      <c r="A18" s="127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212:224" ht="14.25"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</row>
    <row r="20" spans="212:224" ht="14.25"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</row>
    <row r="21" spans="212:224" ht="14.25"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</row>
    <row r="22" spans="212:224" ht="14.25"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</row>
    <row r="23" spans="212:224" ht="14.25"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</row>
    <row r="24" spans="212:224" ht="14.25"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212:224" ht="14.25"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</row>
    <row r="26" spans="212:224" ht="14.25"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</row>
    <row r="27" spans="212:224" ht="14.25"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</row>
    <row r="28" spans="212:224" ht="14.25"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</row>
    <row r="29" spans="212:224" ht="14.25"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</row>
    <row r="30" spans="212:224" ht="14.25"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</row>
    <row r="31" spans="212:224" ht="14.25"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</row>
    <row r="32" spans="212:224" ht="14.25"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</row>
    <row r="33" spans="212:224" ht="14.25"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</row>
    <row r="34" spans="212:224" ht="14.25"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</row>
    <row r="35" spans="212:224" ht="14.25"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</row>
    <row r="36" spans="212:224" ht="14.25"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</row>
    <row r="37" spans="212:224" ht="14.25"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</row>
    <row r="38" spans="212:224" ht="14.25"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</row>
    <row r="39" spans="212:224" ht="14.25"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</row>
    <row r="40" spans="212:224" ht="14.25"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</row>
    <row r="41" spans="212:224" ht="14.25"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</row>
    <row r="42" spans="212:224" ht="14.25"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</row>
    <row r="43" spans="212:224" ht="14.25"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</row>
    <row r="44" spans="212:224" ht="14.25"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</row>
    <row r="45" spans="212:224" ht="14.25"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</row>
    <row r="46" spans="212:224" ht="14.25"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212:224" ht="14.25"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212:224" ht="14.25"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</row>
    <row r="49" spans="212:224" ht="14.25"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</row>
    <row r="50" spans="212:224" ht="14.25"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</row>
    <row r="51" spans="212:224" ht="14.25"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</row>
    <row r="52" spans="212:224" ht="14.25"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</row>
    <row r="53" spans="212:224" ht="14.25"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</row>
    <row r="54" spans="212:224" ht="14.25"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</row>
    <row r="55" spans="212:224" ht="14.25"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</row>
    <row r="56" spans="212:224" ht="14.25"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</row>
    <row r="57" spans="212:224" ht="14.25"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</row>
    <row r="58" spans="212:224" ht="14.25"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</row>
    <row r="59" spans="212:224" ht="14.25"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</row>
    <row r="60" spans="212:224" ht="14.25"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</row>
    <row r="61" spans="212:224" ht="14.25"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</row>
    <row r="62" spans="212:224" ht="14.25"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</row>
    <row r="63" spans="212:224" ht="14.25"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</row>
    <row r="64" spans="212:224" ht="14.25"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</row>
    <row r="65" spans="212:224" ht="14.25"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</row>
    <row r="66" spans="212:224" ht="14.25"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</row>
    <row r="67" spans="212:224" ht="14.25"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</row>
    <row r="68" spans="212:224" ht="14.25"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</row>
    <row r="69" spans="212:224" ht="14.25"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</row>
    <row r="70" spans="212:224" ht="14.25"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</row>
    <row r="71" spans="212:224" ht="14.25"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</row>
    <row r="72" spans="212:224" ht="14.25"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</row>
    <row r="73" spans="212:224" ht="14.25"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</row>
    <row r="74" spans="212:224" ht="14.25"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</row>
    <row r="75" spans="212:224" ht="14.25"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</row>
    <row r="76" spans="212:224" ht="14.25"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</row>
    <row r="77" spans="212:224" ht="14.25"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</row>
    <row r="78" spans="212:224" ht="14.25"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</row>
    <row r="79" spans="212:224" ht="14.25"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</row>
    <row r="80" spans="212:224" ht="14.25"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</row>
    <row r="81" spans="212:224" ht="14.25"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</row>
    <row r="82" spans="212:224" ht="14.25"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</row>
    <row r="83" spans="212:224" ht="14.25"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</row>
    <row r="84" spans="212:224" ht="14.25"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</row>
    <row r="85" spans="212:224" ht="14.25"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</row>
    <row r="86" spans="212:224" ht="14.25"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</row>
    <row r="87" spans="212:224" ht="14.25"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</row>
    <row r="88" spans="212:224" ht="14.25"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</row>
    <row r="89" spans="212:224" ht="14.25"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</row>
    <row r="90" spans="212:224" ht="14.25"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</row>
    <row r="91" spans="212:224" ht="14.25"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</row>
    <row r="92" spans="212:224" ht="14.25"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</row>
    <row r="93" spans="212:224" ht="14.25"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</row>
    <row r="94" spans="212:224" ht="14.25"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</row>
    <row r="95" spans="212:224" ht="14.25"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</row>
    <row r="96" spans="212:224" ht="14.25"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</row>
    <row r="97" spans="212:224" ht="14.25"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</row>
    <row r="98" spans="212:224" ht="14.25"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</row>
    <row r="99" spans="212:224" ht="14.25"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</row>
    <row r="100" spans="212:224" ht="14.25"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</row>
    <row r="101" spans="212:224" ht="14.25"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</row>
    <row r="102" spans="212:224" ht="14.25"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</row>
    <row r="103" spans="212:224" ht="14.25"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</row>
    <row r="104" spans="212:224" ht="14.25"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</row>
    <row r="105" spans="212:224" ht="14.25"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</row>
    <row r="106" spans="212:224" ht="14.25"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</row>
    <row r="107" spans="212:224" ht="14.25"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</row>
    <row r="108" spans="212:224" ht="14.25"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</row>
    <row r="109" spans="212:224" ht="14.25"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</row>
    <row r="110" spans="212:224" ht="14.25"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</row>
    <row r="111" spans="212:224" ht="14.25"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</row>
    <row r="112" spans="212:224" ht="14.25"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</row>
    <row r="113" spans="212:224" ht="14.25"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</row>
    <row r="114" spans="212:224" ht="14.25"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</row>
    <row r="115" spans="212:224" ht="14.25"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</row>
    <row r="116" spans="212:224" ht="14.25"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</row>
    <row r="117" spans="212:224" ht="14.25"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</row>
    <row r="118" spans="212:224" ht="14.25"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</row>
    <row r="119" spans="212:224" ht="14.25"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</row>
    <row r="120" spans="212:224" ht="14.25"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</row>
    <row r="121" spans="212:224" ht="14.25"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</row>
    <row r="122" spans="212:224" ht="14.25"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</row>
    <row r="123" spans="212:224" ht="14.25"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</row>
    <row r="124" spans="212:224" ht="14.25"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</row>
    <row r="125" spans="212:224" ht="14.25"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</row>
    <row r="126" spans="212:224" ht="14.25"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</row>
    <row r="127" spans="212:224" ht="14.25"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</row>
    <row r="128" spans="212:224" ht="14.25"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</row>
    <row r="129" spans="212:224" ht="14.25"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</row>
    <row r="130" spans="212:224" ht="14.25"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</row>
    <row r="131" spans="212:224" ht="14.25"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</row>
    <row r="132" spans="212:224" ht="14.25"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</row>
    <row r="133" spans="212:224" ht="14.25"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</row>
    <row r="134" spans="212:224" ht="14.25"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</row>
    <row r="135" spans="212:224" ht="14.25"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</row>
    <row r="136" spans="212:224" ht="14.25"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</row>
    <row r="137" spans="212:224" ht="14.25"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</row>
    <row r="138" spans="212:224" ht="14.25"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</row>
    <row r="139" spans="212:224" ht="14.25"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</row>
    <row r="140" spans="212:224" ht="14.25"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</row>
    <row r="141" spans="212:224" ht="14.25"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</row>
    <row r="142" spans="212:224" ht="14.25"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</row>
    <row r="143" spans="212:224" ht="14.25"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</row>
    <row r="144" spans="212:224" ht="14.25"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</row>
    <row r="145" spans="212:224" ht="14.25"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</row>
    <row r="146" spans="212:224" ht="14.25"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</row>
    <row r="147" spans="212:224" ht="14.25"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</row>
    <row r="148" spans="212:224" ht="14.25"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</row>
  </sheetData>
  <sheetProtection/>
  <mergeCells count="6">
    <mergeCell ref="A2:E2"/>
    <mergeCell ref="C5:E5"/>
    <mergeCell ref="D6:E6"/>
    <mergeCell ref="A5:A7"/>
    <mergeCell ref="B5:B7"/>
    <mergeCell ref="C6:C7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Q148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25.00390625" style="109" customWidth="1"/>
    <col min="2" max="5" width="12.25390625" style="109" customWidth="1"/>
    <col min="6" max="224" width="9.00390625" style="109" customWidth="1"/>
    <col min="225" max="238" width="9.00390625" style="10" customWidth="1"/>
  </cols>
  <sheetData>
    <row r="1" ht="14.25"/>
    <row r="2" spans="1:5" s="106" customFormat="1" ht="27" customHeight="1">
      <c r="A2" s="110" t="s">
        <v>808</v>
      </c>
      <c r="B2" s="110"/>
      <c r="C2" s="110"/>
      <c r="D2" s="110"/>
      <c r="E2" s="110"/>
    </row>
    <row r="3" spans="1:5" s="106" customFormat="1" ht="27" customHeight="1">
      <c r="A3" s="111"/>
      <c r="B3" s="111"/>
      <c r="C3" s="111"/>
      <c r="D3" s="111"/>
      <c r="E3" s="111"/>
    </row>
    <row r="4" spans="1:238" s="107" customFormat="1" ht="16.5" customHeight="1">
      <c r="A4" s="112"/>
      <c r="B4" s="109"/>
      <c r="C4" s="109"/>
      <c r="E4" s="113" t="s">
        <v>46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</row>
    <row r="5" spans="1:238" s="108" customFormat="1" ht="21" customHeight="1">
      <c r="A5" s="114" t="s">
        <v>47</v>
      </c>
      <c r="B5" s="115" t="s">
        <v>48</v>
      </c>
      <c r="C5" s="116" t="s">
        <v>49</v>
      </c>
      <c r="D5" s="116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</row>
    <row r="6" spans="1:238" s="108" customFormat="1" ht="39" customHeight="1">
      <c r="A6" s="118"/>
      <c r="B6" s="119"/>
      <c r="C6" s="120" t="s">
        <v>50</v>
      </c>
      <c r="D6" s="120" t="s">
        <v>51</v>
      </c>
      <c r="E6" s="12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</row>
    <row r="7" spans="1:238" s="108" customFormat="1" ht="22.5" customHeight="1">
      <c r="A7" s="118"/>
      <c r="B7" s="121"/>
      <c r="C7" s="116"/>
      <c r="D7" s="116" t="s">
        <v>52</v>
      </c>
      <c r="E7" s="116" t="s">
        <v>53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</row>
    <row r="8" spans="1:238" s="107" customFormat="1" ht="33.75" customHeight="1">
      <c r="A8" s="122" t="s">
        <v>802</v>
      </c>
      <c r="B8" s="52">
        <v>52</v>
      </c>
      <c r="C8" s="122">
        <v>0</v>
      </c>
      <c r="D8" s="123">
        <f aca="true" t="shared" si="0" ref="D8:D11">C8-B8</f>
        <v>-52</v>
      </c>
      <c r="E8" s="124">
        <f aca="true" t="shared" si="1" ref="E8:E13">D8/B8</f>
        <v>-1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</row>
    <row r="9" spans="1:238" s="107" customFormat="1" ht="33.75" customHeight="1">
      <c r="A9" s="122" t="s">
        <v>803</v>
      </c>
      <c r="B9" s="52">
        <v>26</v>
      </c>
      <c r="C9" s="122">
        <v>0</v>
      </c>
      <c r="D9" s="123">
        <v>-26</v>
      </c>
      <c r="E9" s="124">
        <f t="shared" si="1"/>
        <v>-1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</row>
    <row r="10" spans="1:238" s="107" customFormat="1" ht="33.75" customHeight="1">
      <c r="A10" s="122" t="s">
        <v>804</v>
      </c>
      <c r="B10" s="52">
        <v>3436</v>
      </c>
      <c r="C10" s="122">
        <v>0</v>
      </c>
      <c r="D10" s="123">
        <f t="shared" si="0"/>
        <v>-3436</v>
      </c>
      <c r="E10" s="124">
        <f t="shared" si="1"/>
        <v>-1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</row>
    <row r="11" spans="1:238" s="107" customFormat="1" ht="33.75" customHeight="1">
      <c r="A11" s="122" t="s">
        <v>805</v>
      </c>
      <c r="B11" s="49">
        <v>495</v>
      </c>
      <c r="C11" s="125">
        <v>0</v>
      </c>
      <c r="D11" s="123">
        <f t="shared" si="0"/>
        <v>-495</v>
      </c>
      <c r="E11" s="124">
        <f t="shared" si="1"/>
        <v>-1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</row>
    <row r="12" spans="1:238" s="107" customFormat="1" ht="33.75" customHeight="1">
      <c r="A12" s="122" t="s">
        <v>806</v>
      </c>
      <c r="B12" s="49">
        <v>7500</v>
      </c>
      <c r="C12" s="126">
        <v>0</v>
      </c>
      <c r="D12" s="123">
        <v>-7500</v>
      </c>
      <c r="E12" s="124">
        <f t="shared" si="1"/>
        <v>-1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</row>
    <row r="13" spans="1:238" s="107" customFormat="1" ht="33.75" customHeight="1">
      <c r="A13" s="122" t="s">
        <v>807</v>
      </c>
      <c r="B13" s="49">
        <f>SUM(B8:B12)</f>
        <v>11509</v>
      </c>
      <c r="C13" s="122">
        <v>0</v>
      </c>
      <c r="D13" s="123">
        <f>C13-B13</f>
        <v>-11509</v>
      </c>
      <c r="E13" s="124">
        <f t="shared" si="1"/>
        <v>-1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</row>
    <row r="14" ht="14.25"/>
    <row r="15" ht="14.25"/>
    <row r="16" ht="14.25"/>
    <row r="17" spans="212:224" ht="14.25"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</row>
    <row r="18" spans="1:251" s="109" customFormat="1" ht="14.25">
      <c r="A18" s="127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212:224" ht="14.25"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</row>
    <row r="20" spans="212:224" ht="14.25"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</row>
    <row r="21" spans="212:224" ht="14.25"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</row>
    <row r="22" spans="212:224" ht="14.25"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</row>
    <row r="23" spans="212:224" ht="14.25"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</row>
    <row r="24" spans="212:224" ht="14.25"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212:224" ht="14.25"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</row>
    <row r="26" spans="212:224" ht="14.25"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</row>
    <row r="27" spans="212:224" ht="14.25"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</row>
    <row r="28" spans="212:224" ht="14.25"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</row>
    <row r="29" spans="212:224" ht="14.25"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</row>
    <row r="30" spans="212:224" ht="14.25"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</row>
    <row r="31" spans="212:224" ht="14.25"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</row>
    <row r="32" spans="212:224" ht="14.25"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</row>
    <row r="33" spans="212:224" ht="14.25"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</row>
    <row r="34" spans="212:224" ht="14.25"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</row>
    <row r="35" spans="212:224" ht="14.25"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</row>
    <row r="36" spans="212:224" ht="14.25"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</row>
    <row r="37" spans="212:224" ht="14.25"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</row>
    <row r="38" spans="212:224" ht="14.25"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</row>
    <row r="39" spans="212:224" ht="14.25"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</row>
    <row r="40" spans="212:224" ht="14.25"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</row>
    <row r="41" spans="212:224" ht="14.25"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</row>
    <row r="42" spans="212:224" ht="14.25"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</row>
    <row r="43" spans="212:224" ht="14.25"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</row>
    <row r="44" spans="212:224" ht="14.25"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</row>
    <row r="45" spans="212:224" ht="14.25"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</row>
    <row r="46" spans="212:224" ht="14.25"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212:224" ht="14.25"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212:224" ht="14.25"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</row>
    <row r="49" spans="212:224" ht="14.25"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</row>
    <row r="50" spans="212:224" ht="14.25"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</row>
    <row r="51" spans="212:224" ht="14.25"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</row>
    <row r="52" spans="212:224" ht="14.25"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</row>
    <row r="53" spans="212:224" ht="14.25"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</row>
    <row r="54" spans="212:224" ht="14.25"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</row>
    <row r="55" spans="212:224" ht="14.25"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</row>
    <row r="56" spans="212:224" ht="14.25"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</row>
    <row r="57" spans="212:224" ht="14.25"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</row>
    <row r="58" spans="212:224" ht="14.25"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</row>
    <row r="59" spans="212:224" ht="14.25"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</row>
    <row r="60" spans="212:224" ht="14.25"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</row>
    <row r="61" spans="212:224" ht="14.25"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</row>
    <row r="62" spans="212:224" ht="14.25"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</row>
    <row r="63" spans="212:224" ht="14.25"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</row>
    <row r="64" spans="212:224" ht="14.25"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</row>
    <row r="65" spans="212:224" ht="14.25"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</row>
    <row r="66" spans="212:224" ht="14.25"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</row>
    <row r="67" spans="212:224" ht="14.25"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</row>
    <row r="68" spans="212:224" ht="14.25"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</row>
    <row r="69" spans="212:224" ht="14.25"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</row>
    <row r="70" spans="212:224" ht="14.25"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</row>
    <row r="71" spans="212:224" ht="14.25"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</row>
    <row r="72" spans="212:224" ht="14.25"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</row>
    <row r="73" spans="212:224" ht="14.25"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</row>
    <row r="74" spans="212:224" ht="14.25"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</row>
    <row r="75" spans="212:224" ht="14.25"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</row>
    <row r="76" spans="212:224" ht="14.25"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</row>
    <row r="77" spans="212:224" ht="14.25"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</row>
    <row r="78" spans="212:224" ht="14.25"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</row>
    <row r="79" spans="212:224" ht="14.25"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</row>
    <row r="80" spans="212:224" ht="14.25"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</row>
    <row r="81" spans="212:224" ht="14.25"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</row>
    <row r="82" spans="212:224" ht="14.25"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</row>
    <row r="83" spans="212:224" ht="14.25"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</row>
    <row r="84" spans="212:224" ht="14.25"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</row>
    <row r="85" spans="212:224" ht="14.25"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</row>
    <row r="86" spans="212:224" ht="14.25"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</row>
    <row r="87" spans="212:224" ht="14.25"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</row>
    <row r="88" spans="212:224" ht="14.25"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</row>
    <row r="89" spans="212:224" ht="14.25"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</row>
    <row r="90" spans="212:224" ht="14.25"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</row>
    <row r="91" spans="212:224" ht="14.25"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</row>
    <row r="92" spans="212:224" ht="14.25"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</row>
    <row r="93" spans="212:224" ht="14.25"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</row>
    <row r="94" spans="212:224" ht="14.25"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</row>
    <row r="95" spans="212:224" ht="14.25"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</row>
    <row r="96" spans="212:224" ht="14.25"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</row>
    <row r="97" spans="212:224" ht="14.25"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</row>
    <row r="98" spans="212:224" ht="14.25"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</row>
    <row r="99" spans="212:224" ht="14.25"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</row>
    <row r="100" spans="212:224" ht="14.25"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</row>
    <row r="101" spans="212:224" ht="14.25"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</row>
    <row r="102" spans="212:224" ht="14.25"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</row>
    <row r="103" spans="212:224" ht="14.25"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</row>
    <row r="104" spans="212:224" ht="14.25"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</row>
    <row r="105" spans="212:224" ht="14.25"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</row>
    <row r="106" spans="212:224" ht="14.25"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</row>
    <row r="107" spans="212:224" ht="14.25"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</row>
    <row r="108" spans="212:224" ht="14.25"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</row>
    <row r="109" spans="212:224" ht="14.25"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</row>
    <row r="110" spans="212:224" ht="14.25"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</row>
    <row r="111" spans="212:224" ht="14.25"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</row>
    <row r="112" spans="212:224" ht="14.25"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</row>
    <row r="113" spans="212:224" ht="14.25"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</row>
    <row r="114" spans="212:224" ht="14.25"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</row>
    <row r="115" spans="212:224" ht="14.25"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</row>
    <row r="116" spans="212:224" ht="14.25"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</row>
    <row r="117" spans="212:224" ht="14.25"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</row>
    <row r="118" spans="212:224" ht="14.25"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</row>
    <row r="119" spans="212:224" ht="14.25"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</row>
    <row r="120" spans="212:224" ht="14.25"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</row>
    <row r="121" spans="212:224" ht="14.25"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</row>
    <row r="122" spans="212:224" ht="14.25"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</row>
    <row r="123" spans="212:224" ht="14.25"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</row>
    <row r="124" spans="212:224" ht="14.25"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</row>
    <row r="125" spans="212:224" ht="14.25"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</row>
    <row r="126" spans="212:224" ht="14.25"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</row>
    <row r="127" spans="212:224" ht="14.25"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</row>
    <row r="128" spans="212:224" ht="14.25"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</row>
    <row r="129" spans="212:224" ht="14.25"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</row>
    <row r="130" spans="212:224" ht="14.25"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</row>
    <row r="131" spans="212:224" ht="14.25"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</row>
    <row r="132" spans="212:224" ht="14.25"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</row>
    <row r="133" spans="212:224" ht="14.25"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</row>
    <row r="134" spans="212:224" ht="14.25"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</row>
    <row r="135" spans="212:224" ht="14.25"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</row>
    <row r="136" spans="212:224" ht="14.25"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</row>
    <row r="137" spans="212:224" ht="14.25"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</row>
    <row r="138" spans="212:224" ht="14.25"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</row>
    <row r="139" spans="212:224" ht="14.25"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</row>
    <row r="140" spans="212:224" ht="14.25"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</row>
    <row r="141" spans="212:224" ht="14.25"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</row>
    <row r="142" spans="212:224" ht="14.25"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</row>
    <row r="143" spans="212:224" ht="14.25"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</row>
    <row r="144" spans="212:224" ht="14.25"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</row>
    <row r="145" spans="212:224" ht="14.25"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</row>
    <row r="146" spans="212:224" ht="14.25"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</row>
    <row r="147" spans="212:224" ht="14.25"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</row>
    <row r="148" spans="212:224" ht="14.25"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</row>
  </sheetData>
  <sheetProtection/>
  <mergeCells count="6">
    <mergeCell ref="A2:E2"/>
    <mergeCell ref="C5:E5"/>
    <mergeCell ref="D6:E6"/>
    <mergeCell ref="A5:A7"/>
    <mergeCell ref="B5:B7"/>
    <mergeCell ref="C6:C7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D28" sqref="D28"/>
    </sheetView>
  </sheetViews>
  <sheetFormatPr defaultColWidth="6.875" defaultRowHeight="14.25"/>
  <cols>
    <col min="1" max="1" width="49.75390625" style="88" customWidth="1"/>
    <col min="2" max="2" width="5.625" style="88" customWidth="1"/>
    <col min="3" max="7" width="15.25390625" style="88" customWidth="1"/>
    <col min="8" max="16384" width="6.875" style="88" customWidth="1"/>
  </cols>
  <sheetData>
    <row r="1" spans="1:7" s="88" customFormat="1" ht="12.75" customHeight="1">
      <c r="A1" s="89"/>
      <c r="B1" s="90"/>
      <c r="C1" s="90"/>
      <c r="D1" s="90"/>
      <c r="E1" s="90"/>
      <c r="F1" s="90"/>
      <c r="G1" s="91"/>
    </row>
    <row r="2" spans="1:7" s="88" customFormat="1" ht="27" customHeight="1">
      <c r="A2" s="92" t="s">
        <v>809</v>
      </c>
      <c r="B2" s="93"/>
      <c r="C2" s="93"/>
      <c r="D2" s="93"/>
      <c r="E2" s="93"/>
      <c r="F2" s="93"/>
      <c r="G2" s="93"/>
    </row>
    <row r="3" spans="1:7" s="88" customFormat="1" ht="12.75" customHeight="1">
      <c r="A3" s="89"/>
      <c r="B3" s="90"/>
      <c r="C3" s="90"/>
      <c r="D3" s="90"/>
      <c r="E3" s="90"/>
      <c r="F3" s="90"/>
      <c r="G3" s="94" t="s">
        <v>46</v>
      </c>
    </row>
    <row r="4" spans="1:7" s="88" customFormat="1" ht="12.75" customHeight="1">
      <c r="A4" s="95" t="s">
        <v>47</v>
      </c>
      <c r="B4" s="95" t="s">
        <v>687</v>
      </c>
      <c r="C4" s="95" t="s">
        <v>810</v>
      </c>
      <c r="D4" s="96" t="s">
        <v>811</v>
      </c>
      <c r="E4" s="96" t="s">
        <v>812</v>
      </c>
      <c r="F4" s="95" t="s">
        <v>813</v>
      </c>
      <c r="G4" s="95" t="s">
        <v>814</v>
      </c>
    </row>
    <row r="5" spans="1:7" s="88" customFormat="1" ht="21" customHeight="1">
      <c r="A5" s="95"/>
      <c r="B5" s="95"/>
      <c r="C5" s="97"/>
      <c r="D5" s="98"/>
      <c r="E5" s="99"/>
      <c r="F5" s="95"/>
      <c r="G5" s="95"/>
    </row>
    <row r="6" spans="1:7" s="88" customFormat="1" ht="12" customHeight="1">
      <c r="A6" s="100" t="s">
        <v>815</v>
      </c>
      <c r="B6" s="101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</row>
    <row r="7" spans="1:7" s="88" customFormat="1" ht="12" customHeight="1">
      <c r="A7" s="102" t="s">
        <v>816</v>
      </c>
      <c r="B7" s="101">
        <v>0</v>
      </c>
      <c r="C7" s="101"/>
      <c r="D7" s="101"/>
      <c r="E7" s="101"/>
      <c r="F7" s="101"/>
      <c r="G7" s="101"/>
    </row>
    <row r="8" spans="1:7" s="88" customFormat="1" ht="12" customHeight="1">
      <c r="A8" s="100" t="s">
        <v>803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</row>
    <row r="9" spans="1:7" s="88" customFormat="1" ht="12" customHeight="1">
      <c r="A9" s="102" t="s">
        <v>817</v>
      </c>
      <c r="B9" s="101">
        <v>0</v>
      </c>
      <c r="C9" s="101"/>
      <c r="D9" s="101"/>
      <c r="E9" s="101"/>
      <c r="F9" s="101"/>
      <c r="G9" s="101"/>
    </row>
    <row r="10" spans="1:7" s="88" customFormat="1" ht="12" customHeight="1">
      <c r="A10" s="102" t="s">
        <v>818</v>
      </c>
      <c r="B10" s="101">
        <v>0</v>
      </c>
      <c r="C10" s="101"/>
      <c r="D10" s="101"/>
      <c r="E10" s="101"/>
      <c r="F10" s="101"/>
      <c r="G10" s="101"/>
    </row>
    <row r="11" spans="1:7" s="88" customFormat="1" ht="12" customHeight="1">
      <c r="A11" s="100" t="s">
        <v>819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7" s="88" customFormat="1" ht="12" customHeight="1">
      <c r="A12" s="100" t="s">
        <v>820</v>
      </c>
      <c r="B12" s="101">
        <v>0</v>
      </c>
      <c r="C12" s="101"/>
      <c r="D12" s="101"/>
      <c r="E12" s="101"/>
      <c r="F12" s="101"/>
      <c r="G12" s="101"/>
    </row>
    <row r="13" spans="1:7" s="88" customFormat="1" ht="12" customHeight="1">
      <c r="A13" s="100" t="s">
        <v>821</v>
      </c>
      <c r="B13" s="101">
        <v>0</v>
      </c>
      <c r="C13" s="101"/>
      <c r="D13" s="101"/>
      <c r="E13" s="101"/>
      <c r="F13" s="101"/>
      <c r="G13" s="101"/>
    </row>
    <row r="14" spans="1:7" s="88" customFormat="1" ht="12" customHeight="1">
      <c r="A14" s="100" t="s">
        <v>822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</row>
    <row r="15" spans="1:7" s="88" customFormat="1" ht="12" customHeight="1">
      <c r="A15" s="100" t="s">
        <v>823</v>
      </c>
      <c r="B15" s="101">
        <v>0</v>
      </c>
      <c r="C15" s="101"/>
      <c r="D15" s="101"/>
      <c r="E15" s="101"/>
      <c r="F15" s="101"/>
      <c r="G15" s="101"/>
    </row>
    <row r="16" spans="1:7" s="88" customFormat="1" ht="12" customHeight="1">
      <c r="A16" s="100" t="s">
        <v>824</v>
      </c>
      <c r="B16" s="101">
        <v>0</v>
      </c>
      <c r="C16" s="101"/>
      <c r="D16" s="101"/>
      <c r="E16" s="101"/>
      <c r="F16" s="101"/>
      <c r="G16" s="101"/>
    </row>
    <row r="17" spans="1:7" s="88" customFormat="1" ht="12" customHeight="1">
      <c r="A17" s="100" t="s">
        <v>825</v>
      </c>
      <c r="B17" s="101">
        <v>0</v>
      </c>
      <c r="C17" s="101"/>
      <c r="D17" s="101"/>
      <c r="E17" s="101"/>
      <c r="F17" s="101"/>
      <c r="G17" s="101"/>
    </row>
    <row r="18" spans="1:7" s="88" customFormat="1" ht="12" customHeight="1">
      <c r="A18" s="100" t="s">
        <v>826</v>
      </c>
      <c r="B18" s="101">
        <v>0</v>
      </c>
      <c r="C18" s="101"/>
      <c r="D18" s="101"/>
      <c r="E18" s="101"/>
      <c r="F18" s="101"/>
      <c r="G18" s="101"/>
    </row>
    <row r="19" spans="1:7" s="88" customFormat="1" ht="12" customHeight="1">
      <c r="A19" s="100" t="s">
        <v>827</v>
      </c>
      <c r="B19" s="101">
        <v>0</v>
      </c>
      <c r="C19" s="101"/>
      <c r="D19" s="101"/>
      <c r="E19" s="101"/>
      <c r="F19" s="101"/>
      <c r="G19" s="101"/>
    </row>
    <row r="20" spans="1:7" s="88" customFormat="1" ht="12" customHeight="1">
      <c r="A20" s="100" t="s">
        <v>828</v>
      </c>
      <c r="B20" s="101">
        <v>0</v>
      </c>
      <c r="C20" s="101"/>
      <c r="D20" s="101"/>
      <c r="E20" s="101"/>
      <c r="F20" s="101"/>
      <c r="G20" s="101"/>
    </row>
    <row r="21" spans="1:7" s="88" customFormat="1" ht="12" customHeight="1">
      <c r="A21" s="100" t="s">
        <v>829</v>
      </c>
      <c r="B21" s="101">
        <v>0</v>
      </c>
      <c r="C21" s="101"/>
      <c r="D21" s="101"/>
      <c r="E21" s="101"/>
      <c r="F21" s="101"/>
      <c r="G21" s="101"/>
    </row>
    <row r="22" spans="1:7" s="88" customFormat="1" ht="12" customHeight="1">
      <c r="A22" s="100" t="s">
        <v>830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</row>
    <row r="23" spans="1:7" s="88" customFormat="1" ht="12" customHeight="1">
      <c r="A23" s="103" t="s">
        <v>831</v>
      </c>
      <c r="B23" s="101">
        <v>0</v>
      </c>
      <c r="C23" s="101"/>
      <c r="D23" s="101"/>
      <c r="E23" s="101"/>
      <c r="F23" s="101"/>
      <c r="G23" s="101"/>
    </row>
    <row r="24" spans="1:7" s="88" customFormat="1" ht="12" customHeight="1">
      <c r="A24" s="103" t="s">
        <v>832</v>
      </c>
      <c r="B24" s="101">
        <v>0</v>
      </c>
      <c r="C24" s="101"/>
      <c r="D24" s="101"/>
      <c r="E24" s="101"/>
      <c r="F24" s="101"/>
      <c r="G24" s="101"/>
    </row>
    <row r="25" spans="1:7" s="88" customFormat="1" ht="12" customHeight="1">
      <c r="A25" s="103" t="s">
        <v>833</v>
      </c>
      <c r="B25" s="101">
        <v>0</v>
      </c>
      <c r="C25" s="101"/>
      <c r="D25" s="101"/>
      <c r="E25" s="101"/>
      <c r="F25" s="101"/>
      <c r="G25" s="101"/>
    </row>
    <row r="26" spans="1:7" s="88" customFormat="1" ht="12" customHeight="1">
      <c r="A26" s="103" t="s">
        <v>834</v>
      </c>
      <c r="B26" s="101">
        <v>0</v>
      </c>
      <c r="C26" s="101"/>
      <c r="D26" s="101"/>
      <c r="E26" s="101"/>
      <c r="F26" s="101"/>
      <c r="G26" s="101"/>
    </row>
    <row r="27" spans="1:7" s="88" customFormat="1" ht="12" customHeight="1">
      <c r="A27" s="103" t="s">
        <v>835</v>
      </c>
      <c r="B27" s="101">
        <v>0</v>
      </c>
      <c r="C27" s="101"/>
      <c r="D27" s="101"/>
      <c r="E27" s="101"/>
      <c r="F27" s="101"/>
      <c r="G27" s="101"/>
    </row>
    <row r="28" spans="1:7" s="88" customFormat="1" ht="12" customHeight="1">
      <c r="A28" s="102" t="s">
        <v>836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</row>
    <row r="29" spans="1:7" s="88" customFormat="1" ht="12" customHeight="1">
      <c r="A29" s="102" t="s">
        <v>837</v>
      </c>
      <c r="B29" s="101">
        <v>0</v>
      </c>
      <c r="C29" s="101"/>
      <c r="D29" s="101"/>
      <c r="E29" s="101"/>
      <c r="F29" s="101"/>
      <c r="G29" s="101"/>
    </row>
    <row r="30" spans="1:7" s="88" customFormat="1" ht="12" customHeight="1">
      <c r="A30" s="103" t="s">
        <v>838</v>
      </c>
      <c r="B30" s="101">
        <v>0</v>
      </c>
      <c r="C30" s="101"/>
      <c r="D30" s="101"/>
      <c r="E30" s="101"/>
      <c r="F30" s="101"/>
      <c r="G30" s="101"/>
    </row>
    <row r="31" spans="1:7" s="88" customFormat="1" ht="12" customHeight="1">
      <c r="A31" s="103" t="s">
        <v>839</v>
      </c>
      <c r="B31" s="101">
        <v>0</v>
      </c>
      <c r="C31" s="101"/>
      <c r="D31" s="101"/>
      <c r="E31" s="101"/>
      <c r="F31" s="101"/>
      <c r="G31" s="101"/>
    </row>
    <row r="32" spans="1:7" s="88" customFormat="1" ht="12" customHeight="1">
      <c r="A32" s="103" t="s">
        <v>840</v>
      </c>
      <c r="B32" s="101">
        <v>0</v>
      </c>
      <c r="C32" s="101"/>
      <c r="D32" s="101"/>
      <c r="E32" s="101"/>
      <c r="F32" s="101"/>
      <c r="G32" s="101"/>
    </row>
    <row r="33" spans="1:7" s="88" customFormat="1" ht="12" customHeight="1">
      <c r="A33" s="103" t="s">
        <v>841</v>
      </c>
      <c r="B33" s="101">
        <v>0</v>
      </c>
      <c r="C33" s="101"/>
      <c r="D33" s="101"/>
      <c r="E33" s="101"/>
      <c r="F33" s="101"/>
      <c r="G33" s="101"/>
    </row>
    <row r="34" spans="1:7" s="88" customFormat="1" ht="12" customHeight="1">
      <c r="A34" s="103" t="s">
        <v>842</v>
      </c>
      <c r="B34" s="101">
        <v>0</v>
      </c>
      <c r="C34" s="101"/>
      <c r="D34" s="101"/>
      <c r="E34" s="101"/>
      <c r="F34" s="101"/>
      <c r="G34" s="101"/>
    </row>
    <row r="35" spans="1:7" s="88" customFormat="1" ht="12" customHeight="1">
      <c r="A35" s="103" t="s">
        <v>843</v>
      </c>
      <c r="B35" s="101">
        <v>0</v>
      </c>
      <c r="C35" s="101"/>
      <c r="D35" s="101"/>
      <c r="E35" s="101"/>
      <c r="F35" s="101"/>
      <c r="G35" s="101"/>
    </row>
    <row r="36" spans="1:7" s="88" customFormat="1" ht="12" customHeight="1">
      <c r="A36" s="102" t="s">
        <v>844</v>
      </c>
      <c r="B36" s="101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</row>
    <row r="37" spans="1:7" s="88" customFormat="1" ht="12" customHeight="1">
      <c r="A37" s="103" t="s">
        <v>845</v>
      </c>
      <c r="B37" s="101">
        <v>0</v>
      </c>
      <c r="C37" s="101"/>
      <c r="D37" s="101"/>
      <c r="E37" s="101"/>
      <c r="F37" s="101"/>
      <c r="G37" s="101"/>
    </row>
    <row r="38" spans="1:7" s="88" customFormat="1" ht="12" customHeight="1">
      <c r="A38" s="103" t="s">
        <v>846</v>
      </c>
      <c r="B38" s="101">
        <v>0</v>
      </c>
      <c r="C38" s="101"/>
      <c r="D38" s="101"/>
      <c r="E38" s="101"/>
      <c r="F38" s="101"/>
      <c r="G38" s="101"/>
    </row>
    <row r="39" spans="1:7" s="88" customFormat="1" ht="12" customHeight="1">
      <c r="A39" s="103" t="s">
        <v>847</v>
      </c>
      <c r="B39" s="101">
        <v>0</v>
      </c>
      <c r="C39" s="101"/>
      <c r="D39" s="101"/>
      <c r="E39" s="101"/>
      <c r="F39" s="101"/>
      <c r="G39" s="101"/>
    </row>
    <row r="40" spans="1:7" s="88" customFormat="1" ht="12" customHeight="1">
      <c r="A40" s="103" t="s">
        <v>848</v>
      </c>
      <c r="B40" s="101">
        <v>0</v>
      </c>
      <c r="C40" s="101"/>
      <c r="D40" s="101"/>
      <c r="E40" s="101"/>
      <c r="F40" s="101"/>
      <c r="G40" s="101"/>
    </row>
    <row r="41" spans="1:7" s="88" customFormat="1" ht="12" customHeight="1">
      <c r="A41" s="103" t="s">
        <v>849</v>
      </c>
      <c r="B41" s="101">
        <v>0</v>
      </c>
      <c r="C41" s="101"/>
      <c r="D41" s="101"/>
      <c r="E41" s="101"/>
      <c r="F41" s="101"/>
      <c r="G41" s="101"/>
    </row>
    <row r="42" spans="1:7" s="88" customFormat="1" ht="12" customHeight="1">
      <c r="A42" s="102" t="s">
        <v>850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  <row r="43" spans="1:7" s="88" customFormat="1" ht="12" customHeight="1">
      <c r="A43" s="103" t="s">
        <v>851</v>
      </c>
      <c r="B43" s="101">
        <v>0</v>
      </c>
      <c r="C43" s="101"/>
      <c r="D43" s="101"/>
      <c r="E43" s="101"/>
      <c r="F43" s="101"/>
      <c r="G43" s="101"/>
    </row>
    <row r="44" spans="1:7" s="88" customFormat="1" ht="12" customHeight="1">
      <c r="A44" s="102" t="s">
        <v>852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</row>
    <row r="45" spans="1:7" s="88" customFormat="1" ht="12" customHeight="1">
      <c r="A45" s="103" t="s">
        <v>853</v>
      </c>
      <c r="B45" s="101">
        <v>0</v>
      </c>
      <c r="C45" s="101"/>
      <c r="D45" s="101"/>
      <c r="E45" s="101"/>
      <c r="F45" s="101"/>
      <c r="G45" s="101"/>
    </row>
    <row r="46" spans="1:7" s="88" customFormat="1" ht="12" customHeight="1">
      <c r="A46" s="103" t="s">
        <v>854</v>
      </c>
      <c r="B46" s="101">
        <v>0</v>
      </c>
      <c r="C46" s="101"/>
      <c r="D46" s="101"/>
      <c r="E46" s="101"/>
      <c r="F46" s="101"/>
      <c r="G46" s="101"/>
    </row>
    <row r="47" spans="1:7" s="88" customFormat="1" ht="12" customHeight="1">
      <c r="A47" s="103" t="s">
        <v>855</v>
      </c>
      <c r="B47" s="101">
        <v>0</v>
      </c>
      <c r="C47" s="101"/>
      <c r="D47" s="101"/>
      <c r="E47" s="101"/>
      <c r="F47" s="101"/>
      <c r="G47" s="101"/>
    </row>
    <row r="48" spans="1:7" s="88" customFormat="1" ht="12" customHeight="1">
      <c r="A48" s="102" t="s">
        <v>856</v>
      </c>
      <c r="B48" s="101">
        <v>0</v>
      </c>
      <c r="C48" s="101"/>
      <c r="D48" s="101"/>
      <c r="E48" s="101"/>
      <c r="F48" s="101"/>
      <c r="G48" s="101"/>
    </row>
    <row r="49" spans="1:7" s="88" customFormat="1" ht="12" customHeight="1">
      <c r="A49" s="102" t="s">
        <v>857</v>
      </c>
      <c r="B49" s="101">
        <v>0</v>
      </c>
      <c r="C49" s="101"/>
      <c r="D49" s="101"/>
      <c r="E49" s="101"/>
      <c r="F49" s="101"/>
      <c r="G49" s="101"/>
    </row>
    <row r="50" spans="1:7" s="88" customFormat="1" ht="12.75" customHeight="1">
      <c r="A50" s="104" t="s">
        <v>858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</row>
    <row r="51" spans="1:7" s="88" customFormat="1" ht="12.75" customHeight="1">
      <c r="A51" s="90"/>
      <c r="B51" s="90"/>
      <c r="C51" s="90"/>
      <c r="D51" s="90"/>
      <c r="E51" s="90"/>
      <c r="F51" s="90"/>
      <c r="G51" s="90"/>
    </row>
    <row r="52" spans="1:7" s="88" customFormat="1" ht="12.75" customHeight="1">
      <c r="A52" s="90"/>
      <c r="B52" s="90"/>
      <c r="C52" s="90"/>
      <c r="D52" s="90"/>
      <c r="E52" s="90"/>
      <c r="F52" s="90"/>
      <c r="G52" s="90"/>
    </row>
    <row r="53" spans="1:7" s="88" customFormat="1" ht="13.5" customHeight="1">
      <c r="A53" s="90" t="s">
        <v>859</v>
      </c>
      <c r="B53" s="90"/>
      <c r="C53" s="90"/>
      <c r="D53" s="90"/>
      <c r="E53" s="90"/>
      <c r="F53" s="90"/>
      <c r="G53" s="90"/>
    </row>
    <row r="54" spans="1:7" s="88" customFormat="1" ht="12.75" customHeight="1">
      <c r="A54" s="90"/>
      <c r="B54" s="90"/>
      <c r="C54" s="90"/>
      <c r="D54" s="90"/>
      <c r="E54" s="90"/>
      <c r="F54" s="90"/>
      <c r="G54" s="90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41.75390625" style="0" customWidth="1"/>
    <col min="2" max="2" width="34.75390625" style="0" customWidth="1"/>
  </cols>
  <sheetData>
    <row r="1" spans="1:2" ht="54.75" customHeight="1">
      <c r="A1" s="83" t="s">
        <v>860</v>
      </c>
      <c r="B1" s="83"/>
    </row>
    <row r="2" spans="1:2" s="82" customFormat="1" ht="15" customHeight="1">
      <c r="A2" s="84"/>
      <c r="B2" s="85" t="s">
        <v>46</v>
      </c>
    </row>
    <row r="3" spans="1:2" ht="30.75" customHeight="1">
      <c r="A3" s="86" t="s">
        <v>47</v>
      </c>
      <c r="B3" s="86" t="s">
        <v>125</v>
      </c>
    </row>
    <row r="4" spans="1:2" ht="30.75" customHeight="1">
      <c r="A4" s="8" t="s">
        <v>788</v>
      </c>
      <c r="B4" s="8"/>
    </row>
    <row r="5" spans="1:2" ht="30.75" customHeight="1">
      <c r="A5" s="8" t="s">
        <v>861</v>
      </c>
      <c r="B5" s="8"/>
    </row>
    <row r="6" spans="1:2" ht="30.75" customHeight="1">
      <c r="A6" s="8" t="s">
        <v>790</v>
      </c>
      <c r="B6" s="8"/>
    </row>
    <row r="7" spans="1:2" ht="30.75" customHeight="1">
      <c r="A7" s="8" t="s">
        <v>861</v>
      </c>
      <c r="B7" s="8"/>
    </row>
    <row r="8" spans="1:2" ht="30.75" customHeight="1">
      <c r="A8" s="8" t="s">
        <v>791</v>
      </c>
      <c r="B8" s="8"/>
    </row>
    <row r="9" spans="1:2" ht="30.75" customHeight="1">
      <c r="A9" s="8" t="s">
        <v>861</v>
      </c>
      <c r="B9" s="8"/>
    </row>
    <row r="10" spans="1:2" ht="30.75" customHeight="1">
      <c r="A10" s="87" t="s">
        <v>792</v>
      </c>
      <c r="B10" s="87"/>
    </row>
    <row r="11" spans="1:2" ht="30.75" customHeight="1">
      <c r="A11" s="8" t="s">
        <v>861</v>
      </c>
      <c r="B11" s="8"/>
    </row>
    <row r="12" spans="1:2" ht="30.75" customHeight="1">
      <c r="A12" s="8" t="s">
        <v>793</v>
      </c>
      <c r="B12" s="8"/>
    </row>
    <row r="13" spans="1:2" ht="30.75" customHeight="1">
      <c r="A13" s="8" t="s">
        <v>861</v>
      </c>
      <c r="B13" s="8"/>
    </row>
    <row r="15" ht="14.25">
      <c r="A15" s="62" t="s">
        <v>862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IP22"/>
  <sheetViews>
    <sheetView zoomScaleSheetLayoutView="100" workbookViewId="0" topLeftCell="A1">
      <selection activeCell="J14" sqref="J14"/>
    </sheetView>
  </sheetViews>
  <sheetFormatPr defaultColWidth="9.125" defaultRowHeight="14.25"/>
  <cols>
    <col min="1" max="1" width="22.125" style="63" customWidth="1"/>
    <col min="2" max="2" width="14.875" style="62" customWidth="1"/>
    <col min="3" max="3" width="15.375" style="62" customWidth="1"/>
    <col min="4" max="4" width="18.625" style="62" customWidth="1"/>
    <col min="5" max="245" width="9.125" style="63" customWidth="1"/>
    <col min="246" max="250" width="9.125" style="22" customWidth="1"/>
  </cols>
  <sheetData>
    <row r="1" ht="14.25">
      <c r="A1" s="70"/>
    </row>
    <row r="2" spans="1:4" s="59" customFormat="1" ht="27.75" customHeight="1">
      <c r="A2" s="64" t="s">
        <v>863</v>
      </c>
      <c r="B2" s="65"/>
      <c r="C2" s="65"/>
      <c r="D2" s="65"/>
    </row>
    <row r="3" spans="1:250" s="60" customFormat="1" ht="16.5" customHeight="1">
      <c r="A3" s="77" t="s">
        <v>59</v>
      </c>
      <c r="B3" s="66"/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76"/>
      <c r="IM3" s="76"/>
      <c r="IN3" s="76"/>
      <c r="IO3" s="76"/>
      <c r="IP3" s="76"/>
    </row>
    <row r="4" spans="1:250" s="61" customFormat="1" ht="33" customHeight="1">
      <c r="A4" s="78" t="s">
        <v>47</v>
      </c>
      <c r="B4" s="43" t="s">
        <v>48</v>
      </c>
      <c r="C4" s="43" t="s">
        <v>864</v>
      </c>
      <c r="D4" s="69" t="s">
        <v>865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30"/>
      <c r="IM4" s="30"/>
      <c r="IN4" s="30"/>
      <c r="IO4" s="30"/>
      <c r="IP4" s="30"/>
    </row>
    <row r="5" spans="1:4" s="59" customFormat="1" ht="22.5" customHeight="1">
      <c r="A5" s="79" t="s">
        <v>866</v>
      </c>
      <c r="B5" s="71">
        <v>0</v>
      </c>
      <c r="C5" s="71">
        <v>0</v>
      </c>
      <c r="D5" s="71">
        <v>0</v>
      </c>
    </row>
    <row r="6" spans="1:4" s="59" customFormat="1" ht="22.5" customHeight="1">
      <c r="A6" s="79" t="s">
        <v>867</v>
      </c>
      <c r="B6" s="71">
        <v>0</v>
      </c>
      <c r="C6" s="71">
        <v>0</v>
      </c>
      <c r="D6" s="71">
        <v>0</v>
      </c>
    </row>
    <row r="7" spans="1:4" s="59" customFormat="1" ht="22.5" customHeight="1">
      <c r="A7" s="80" t="s">
        <v>868</v>
      </c>
      <c r="B7" s="71">
        <v>0</v>
      </c>
      <c r="C7" s="71">
        <v>0</v>
      </c>
      <c r="D7" s="71">
        <v>0</v>
      </c>
    </row>
    <row r="8" spans="1:4" s="59" customFormat="1" ht="22.5" customHeight="1">
      <c r="A8" s="80" t="s">
        <v>869</v>
      </c>
      <c r="B8" s="71">
        <v>0</v>
      </c>
      <c r="C8" s="71">
        <v>0</v>
      </c>
      <c r="D8" s="71">
        <v>0</v>
      </c>
    </row>
    <row r="9" spans="1:4" s="59" customFormat="1" ht="22.5" customHeight="1">
      <c r="A9" s="80" t="s">
        <v>870</v>
      </c>
      <c r="B9" s="71">
        <v>0</v>
      </c>
      <c r="C9" s="71">
        <v>0</v>
      </c>
      <c r="D9" s="71">
        <v>0</v>
      </c>
    </row>
    <row r="10" spans="1:4" s="59" customFormat="1" ht="22.5" customHeight="1">
      <c r="A10" s="80" t="s">
        <v>871</v>
      </c>
      <c r="B10" s="71">
        <v>0</v>
      </c>
      <c r="C10" s="71">
        <v>0</v>
      </c>
      <c r="D10" s="71">
        <v>0</v>
      </c>
    </row>
    <row r="11" spans="1:4" s="59" customFormat="1" ht="22.5" customHeight="1">
      <c r="A11" s="80" t="s">
        <v>87</v>
      </c>
      <c r="B11" s="71">
        <v>0</v>
      </c>
      <c r="C11" s="71">
        <v>0</v>
      </c>
      <c r="D11" s="71">
        <v>0</v>
      </c>
    </row>
    <row r="12" spans="1:4" s="59" customFormat="1" ht="22.5" customHeight="1">
      <c r="A12" s="80"/>
      <c r="B12" s="72"/>
      <c r="C12" s="72"/>
      <c r="D12" s="74"/>
    </row>
    <row r="13" spans="1:4" s="59" customFormat="1" ht="22.5" customHeight="1">
      <c r="A13" s="80"/>
      <c r="B13" s="72"/>
      <c r="C13" s="72"/>
      <c r="D13" s="74"/>
    </row>
    <row r="14" spans="1:4" s="59" customFormat="1" ht="22.5" customHeight="1">
      <c r="A14" s="80"/>
      <c r="B14" s="72"/>
      <c r="C14" s="72"/>
      <c r="D14" s="74"/>
    </row>
    <row r="15" spans="1:4" s="59" customFormat="1" ht="22.5" customHeight="1">
      <c r="A15" s="81" t="s">
        <v>89</v>
      </c>
      <c r="B15" s="71">
        <v>0</v>
      </c>
      <c r="C15" s="71">
        <v>0</v>
      </c>
      <c r="D15" s="71">
        <v>0</v>
      </c>
    </row>
    <row r="16" spans="1:4" s="59" customFormat="1" ht="22.5" customHeight="1">
      <c r="A16" s="80"/>
      <c r="B16" s="72"/>
      <c r="C16" s="72"/>
      <c r="D16" s="74"/>
    </row>
    <row r="17" spans="1:4" s="59" customFormat="1" ht="22.5" customHeight="1">
      <c r="A17" s="80" t="s">
        <v>812</v>
      </c>
      <c r="B17" s="71">
        <v>0</v>
      </c>
      <c r="C17" s="71">
        <v>0</v>
      </c>
      <c r="D17" s="71">
        <v>0</v>
      </c>
    </row>
    <row r="18" spans="1:4" s="59" customFormat="1" ht="22.5" customHeight="1">
      <c r="A18" s="80"/>
      <c r="B18" s="72"/>
      <c r="C18" s="72"/>
      <c r="D18" s="74"/>
    </row>
    <row r="19" spans="1:4" s="59" customFormat="1" ht="22.5" customHeight="1">
      <c r="A19" s="80"/>
      <c r="B19" s="72"/>
      <c r="C19" s="72"/>
      <c r="D19" s="74"/>
    </row>
    <row r="20" spans="1:4" s="59" customFormat="1" ht="22.5" customHeight="1">
      <c r="A20" s="81" t="s">
        <v>872</v>
      </c>
      <c r="B20" s="71">
        <v>0</v>
      </c>
      <c r="C20" s="71">
        <v>0</v>
      </c>
      <c r="D20" s="71">
        <v>0</v>
      </c>
    </row>
    <row r="22" ht="14.25">
      <c r="A22" s="63" t="s">
        <v>873</v>
      </c>
    </row>
  </sheetData>
  <sheetProtection/>
  <mergeCells count="2">
    <mergeCell ref="A2:D2"/>
    <mergeCell ref="A3:D3"/>
  </mergeCells>
  <printOptions/>
  <pageMargins left="1.3395833333333333" right="0.2" top="0.6673611111111111" bottom="1" header="0.5097222222222222" footer="0.5097222222222222"/>
  <pageSetup firstPageNumber="46" useFirstPageNumber="1" horizontalDpi="600" verticalDpi="600" orientation="landscape" paperSize="9"/>
  <headerFooter alignWithMargins="0">
    <oddFooter>&amp;C&amp;"宋体"&amp;14-&amp;P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P23"/>
  <sheetViews>
    <sheetView zoomScaleSheetLayoutView="100" workbookViewId="0" topLeftCell="A3">
      <selection activeCell="C23" sqref="C23"/>
    </sheetView>
  </sheetViews>
  <sheetFormatPr defaultColWidth="9.125" defaultRowHeight="14.25"/>
  <cols>
    <col min="1" max="1" width="22.75390625" style="62" customWidth="1"/>
    <col min="2" max="2" width="15.25390625" style="62" customWidth="1"/>
    <col min="3" max="3" width="16.125" style="62" customWidth="1"/>
    <col min="4" max="4" width="21.875" style="62" customWidth="1"/>
    <col min="5" max="245" width="9.125" style="63" customWidth="1"/>
    <col min="246" max="250" width="9.125" style="22" customWidth="1"/>
  </cols>
  <sheetData>
    <row r="1" ht="14.25"/>
    <row r="2" spans="1:4" s="59" customFormat="1" ht="27.75" customHeight="1">
      <c r="A2" s="64" t="s">
        <v>874</v>
      </c>
      <c r="B2" s="65"/>
      <c r="C2" s="65"/>
      <c r="D2" s="65"/>
    </row>
    <row r="3" spans="1:250" s="60" customFormat="1" ht="16.5" customHeight="1">
      <c r="A3" s="66"/>
      <c r="B3" s="66"/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76"/>
      <c r="IM3" s="76"/>
      <c r="IN3" s="76"/>
      <c r="IO3" s="76"/>
      <c r="IP3" s="76"/>
    </row>
    <row r="4" spans="1:250" s="61" customFormat="1" ht="33" customHeight="1">
      <c r="A4" s="68" t="s">
        <v>47</v>
      </c>
      <c r="B4" s="43" t="s">
        <v>48</v>
      </c>
      <c r="C4" s="43" t="s">
        <v>864</v>
      </c>
      <c r="D4" s="69" t="s">
        <v>865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30"/>
      <c r="IM4" s="30"/>
      <c r="IN4" s="30"/>
      <c r="IO4" s="30"/>
      <c r="IP4" s="30"/>
    </row>
    <row r="5" spans="1:4" s="59" customFormat="1" ht="22.5" customHeight="1">
      <c r="A5" s="71" t="s">
        <v>875</v>
      </c>
      <c r="B5" s="71">
        <v>0</v>
      </c>
      <c r="C5" s="71">
        <v>0</v>
      </c>
      <c r="D5" s="71">
        <v>0</v>
      </c>
    </row>
    <row r="6" spans="1:4" s="59" customFormat="1" ht="22.5" customHeight="1">
      <c r="A6" s="72" t="s">
        <v>876</v>
      </c>
      <c r="B6" s="71">
        <v>0</v>
      </c>
      <c r="C6" s="71">
        <v>0</v>
      </c>
      <c r="D6" s="71">
        <v>0</v>
      </c>
    </row>
    <row r="7" spans="1:4" s="59" customFormat="1" ht="22.5" customHeight="1">
      <c r="A7" s="72" t="s">
        <v>877</v>
      </c>
      <c r="B7" s="71">
        <v>0</v>
      </c>
      <c r="C7" s="71">
        <v>0</v>
      </c>
      <c r="D7" s="71">
        <v>0</v>
      </c>
    </row>
    <row r="8" spans="1:4" s="59" customFormat="1" ht="22.5" customHeight="1">
      <c r="A8" s="72"/>
      <c r="B8" s="71"/>
      <c r="C8" s="71"/>
      <c r="D8" s="71"/>
    </row>
    <row r="9" spans="1:4" s="59" customFormat="1" ht="22.5" customHeight="1">
      <c r="A9" s="72"/>
      <c r="B9" s="71"/>
      <c r="C9" s="71"/>
      <c r="D9" s="71"/>
    </row>
    <row r="10" spans="1:4" s="59" customFormat="1" ht="22.5" customHeight="1">
      <c r="A10" s="72"/>
      <c r="B10" s="71"/>
      <c r="C10" s="71"/>
      <c r="D10" s="71"/>
    </row>
    <row r="11" spans="1:4" s="59" customFormat="1" ht="22.5" customHeight="1">
      <c r="A11" s="72"/>
      <c r="B11" s="71"/>
      <c r="C11" s="71"/>
      <c r="D11" s="71"/>
    </row>
    <row r="12" spans="1:4" s="59" customFormat="1" ht="22.5" customHeight="1">
      <c r="A12" s="72"/>
      <c r="B12" s="71"/>
      <c r="C12" s="71"/>
      <c r="D12" s="71"/>
    </row>
    <row r="13" spans="1:4" s="59" customFormat="1" ht="22.5" customHeight="1">
      <c r="A13" s="72"/>
      <c r="B13" s="71"/>
      <c r="C13" s="71"/>
      <c r="D13" s="71"/>
    </row>
    <row r="14" spans="1:4" s="59" customFormat="1" ht="22.5" customHeight="1">
      <c r="A14" s="72"/>
      <c r="B14" s="71"/>
      <c r="C14" s="71"/>
      <c r="D14" s="71"/>
    </row>
    <row r="15" spans="1:4" s="59" customFormat="1" ht="22.5" customHeight="1">
      <c r="A15" s="73" t="s">
        <v>119</v>
      </c>
      <c r="B15" s="71">
        <v>0</v>
      </c>
      <c r="C15" s="71">
        <v>0</v>
      </c>
      <c r="D15" s="71">
        <v>0</v>
      </c>
    </row>
    <row r="16" spans="1:4" s="59" customFormat="1" ht="22.5" customHeight="1">
      <c r="A16" s="72" t="s">
        <v>878</v>
      </c>
      <c r="B16" s="71">
        <v>0</v>
      </c>
      <c r="C16" s="71">
        <v>0</v>
      </c>
      <c r="D16" s="71">
        <v>0</v>
      </c>
    </row>
    <row r="17" spans="1:4" s="59" customFormat="1" ht="22.5" customHeight="1">
      <c r="A17" s="72" t="s">
        <v>879</v>
      </c>
      <c r="B17" s="71">
        <v>0</v>
      </c>
      <c r="C17" s="71">
        <v>0</v>
      </c>
      <c r="D17" s="71">
        <v>0</v>
      </c>
    </row>
    <row r="18" spans="1:4" s="59" customFormat="1" ht="22.5" customHeight="1">
      <c r="A18" s="72" t="s">
        <v>880</v>
      </c>
      <c r="B18" s="71">
        <v>0</v>
      </c>
      <c r="C18" s="71">
        <v>0</v>
      </c>
      <c r="D18" s="71">
        <v>0</v>
      </c>
    </row>
    <row r="19" spans="1:4" s="59" customFormat="1" ht="22.5" customHeight="1">
      <c r="A19" s="72"/>
      <c r="B19" s="72"/>
      <c r="C19" s="74"/>
      <c r="D19" s="75"/>
    </row>
    <row r="20" spans="1:4" s="59" customFormat="1" ht="22.5" customHeight="1">
      <c r="A20" s="73" t="s">
        <v>881</v>
      </c>
      <c r="B20" s="71">
        <v>0</v>
      </c>
      <c r="C20" s="71">
        <v>0</v>
      </c>
      <c r="D20" s="71">
        <v>0</v>
      </c>
    </row>
    <row r="21" ht="14.25"/>
    <row r="22" ht="14.25"/>
    <row r="23" ht="14.25">
      <c r="A23" s="63" t="s">
        <v>882</v>
      </c>
    </row>
  </sheetData>
  <sheetProtection/>
  <mergeCells count="2"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P22"/>
  <sheetViews>
    <sheetView zoomScaleSheetLayoutView="100" workbookViewId="0" topLeftCell="A1">
      <selection activeCell="H12" sqref="H12"/>
    </sheetView>
  </sheetViews>
  <sheetFormatPr defaultColWidth="9.125" defaultRowHeight="14.25"/>
  <cols>
    <col min="1" max="1" width="22.75390625" style="62" customWidth="1"/>
    <col min="2" max="2" width="15.25390625" style="62" customWidth="1"/>
    <col min="3" max="3" width="16.125" style="62" customWidth="1"/>
    <col min="4" max="4" width="21.875" style="62" customWidth="1"/>
    <col min="5" max="245" width="9.125" style="63" customWidth="1"/>
    <col min="246" max="250" width="9.125" style="22" customWidth="1"/>
  </cols>
  <sheetData>
    <row r="1" ht="14.25"/>
    <row r="2" spans="1:4" s="59" customFormat="1" ht="27.75" customHeight="1">
      <c r="A2" s="64" t="s">
        <v>883</v>
      </c>
      <c r="B2" s="65"/>
      <c r="C2" s="65"/>
      <c r="D2" s="65"/>
    </row>
    <row r="3" spans="1:250" s="60" customFormat="1" ht="16.5" customHeight="1">
      <c r="A3" s="66"/>
      <c r="B3" s="66"/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76"/>
      <c r="IM3" s="76"/>
      <c r="IN3" s="76"/>
      <c r="IO3" s="76"/>
      <c r="IP3" s="76"/>
    </row>
    <row r="4" spans="1:250" s="61" customFormat="1" ht="33" customHeight="1">
      <c r="A4" s="68" t="s">
        <v>47</v>
      </c>
      <c r="B4" s="43" t="s">
        <v>48</v>
      </c>
      <c r="C4" s="43" t="s">
        <v>864</v>
      </c>
      <c r="D4" s="69" t="s">
        <v>865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30"/>
      <c r="IM4" s="30"/>
      <c r="IN4" s="30"/>
      <c r="IO4" s="30"/>
      <c r="IP4" s="30"/>
    </row>
    <row r="5" spans="1:4" s="59" customFormat="1" ht="22.5" customHeight="1">
      <c r="A5" s="71" t="s">
        <v>875</v>
      </c>
      <c r="B5" s="71">
        <v>0</v>
      </c>
      <c r="C5" s="71">
        <v>0</v>
      </c>
      <c r="D5" s="71">
        <v>0</v>
      </c>
    </row>
    <row r="6" spans="1:4" s="59" customFormat="1" ht="22.5" customHeight="1">
      <c r="A6" s="72" t="s">
        <v>876</v>
      </c>
      <c r="B6" s="71">
        <v>0</v>
      </c>
      <c r="C6" s="71">
        <v>0</v>
      </c>
      <c r="D6" s="71">
        <v>0</v>
      </c>
    </row>
    <row r="7" spans="1:4" s="59" customFormat="1" ht="22.5" customHeight="1">
      <c r="A7" s="72" t="s">
        <v>877</v>
      </c>
      <c r="B7" s="71">
        <v>0</v>
      </c>
      <c r="C7" s="71">
        <v>0</v>
      </c>
      <c r="D7" s="71">
        <v>0</v>
      </c>
    </row>
    <row r="8" spans="1:4" s="59" customFormat="1" ht="22.5" customHeight="1">
      <c r="A8" s="72"/>
      <c r="B8" s="71"/>
      <c r="C8" s="71"/>
      <c r="D8" s="71"/>
    </row>
    <row r="9" spans="1:4" s="59" customFormat="1" ht="22.5" customHeight="1">
      <c r="A9" s="72"/>
      <c r="B9" s="71"/>
      <c r="C9" s="71"/>
      <c r="D9" s="71"/>
    </row>
    <row r="10" spans="1:4" s="59" customFormat="1" ht="22.5" customHeight="1">
      <c r="A10" s="72"/>
      <c r="B10" s="71"/>
      <c r="C10" s="71"/>
      <c r="D10" s="71"/>
    </row>
    <row r="11" spans="1:4" s="59" customFormat="1" ht="22.5" customHeight="1">
      <c r="A11" s="72"/>
      <c r="B11" s="71"/>
      <c r="C11" s="71"/>
      <c r="D11" s="71"/>
    </row>
    <row r="12" spans="1:4" s="59" customFormat="1" ht="22.5" customHeight="1">
      <c r="A12" s="72"/>
      <c r="B12" s="71"/>
      <c r="C12" s="71"/>
      <c r="D12" s="71"/>
    </row>
    <row r="13" spans="1:4" s="59" customFormat="1" ht="22.5" customHeight="1">
      <c r="A13" s="72"/>
      <c r="B13" s="71"/>
      <c r="C13" s="71"/>
      <c r="D13" s="71"/>
    </row>
    <row r="14" spans="1:4" s="59" customFormat="1" ht="22.5" customHeight="1">
      <c r="A14" s="72"/>
      <c r="B14" s="71"/>
      <c r="C14" s="71"/>
      <c r="D14" s="71"/>
    </row>
    <row r="15" spans="1:4" s="59" customFormat="1" ht="22.5" customHeight="1">
      <c r="A15" s="73" t="s">
        <v>119</v>
      </c>
      <c r="B15" s="71">
        <v>0</v>
      </c>
      <c r="C15" s="71">
        <v>0</v>
      </c>
      <c r="D15" s="71">
        <v>0</v>
      </c>
    </row>
    <row r="16" spans="1:4" s="59" customFormat="1" ht="22.5" customHeight="1">
      <c r="A16" s="72" t="s">
        <v>878</v>
      </c>
      <c r="B16" s="71">
        <v>0</v>
      </c>
      <c r="C16" s="71">
        <v>0</v>
      </c>
      <c r="D16" s="71">
        <v>0</v>
      </c>
    </row>
    <row r="17" spans="1:4" s="59" customFormat="1" ht="22.5" customHeight="1">
      <c r="A17" s="72" t="s">
        <v>879</v>
      </c>
      <c r="B17" s="71">
        <v>0</v>
      </c>
      <c r="C17" s="71">
        <v>0</v>
      </c>
      <c r="D17" s="71">
        <v>0</v>
      </c>
    </row>
    <row r="18" spans="1:4" s="59" customFormat="1" ht="22.5" customHeight="1">
      <c r="A18" s="72" t="s">
        <v>880</v>
      </c>
      <c r="B18" s="71">
        <v>0</v>
      </c>
      <c r="C18" s="71">
        <v>0</v>
      </c>
      <c r="D18" s="71">
        <v>0</v>
      </c>
    </row>
    <row r="19" spans="1:4" s="59" customFormat="1" ht="22.5" customHeight="1">
      <c r="A19" s="72"/>
      <c r="B19" s="72"/>
      <c r="C19" s="74"/>
      <c r="D19" s="75"/>
    </row>
    <row r="20" spans="1:4" s="59" customFormat="1" ht="22.5" customHeight="1">
      <c r="A20" s="73" t="s">
        <v>881</v>
      </c>
      <c r="B20" s="71">
        <v>0</v>
      </c>
      <c r="C20" s="71">
        <v>0</v>
      </c>
      <c r="D20" s="71">
        <v>0</v>
      </c>
    </row>
    <row r="21" ht="14.25"/>
    <row r="22" ht="14.25">
      <c r="A22" s="63" t="s">
        <v>884</v>
      </c>
    </row>
  </sheetData>
  <sheetProtection/>
  <mergeCells count="2"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2" max="2" width="14.00390625" style="0" customWidth="1"/>
    <col min="3" max="6" width="13.125" style="0" customWidth="1"/>
  </cols>
  <sheetData>
    <row r="1" spans="1:6" ht="22.5">
      <c r="A1" s="56"/>
      <c r="B1" s="57" t="s">
        <v>34</v>
      </c>
      <c r="C1" s="57"/>
      <c r="D1" s="57"/>
      <c r="E1" s="57"/>
      <c r="F1" s="57"/>
    </row>
    <row r="3" ht="14.25">
      <c r="F3" t="s">
        <v>46</v>
      </c>
    </row>
    <row r="4" spans="1:6" ht="21.75" customHeight="1">
      <c r="A4" s="9" t="s">
        <v>47</v>
      </c>
      <c r="B4" s="9" t="s">
        <v>687</v>
      </c>
      <c r="C4" s="6" t="s">
        <v>885</v>
      </c>
      <c r="D4" s="6"/>
      <c r="E4" s="6"/>
      <c r="F4" s="6"/>
    </row>
    <row r="5" spans="1:6" ht="21.75" customHeight="1">
      <c r="A5" s="9" t="s">
        <v>886</v>
      </c>
      <c r="B5" s="5">
        <v>0</v>
      </c>
      <c r="C5" s="9" t="s">
        <v>887</v>
      </c>
      <c r="D5" s="9" t="s">
        <v>888</v>
      </c>
      <c r="E5" s="9" t="s">
        <v>889</v>
      </c>
      <c r="F5" s="9" t="s">
        <v>890</v>
      </c>
    </row>
    <row r="6" spans="1:6" ht="21.75" customHeight="1">
      <c r="A6" s="58">
        <v>1</v>
      </c>
      <c r="B6" s="5"/>
      <c r="C6" s="5"/>
      <c r="D6" s="5"/>
      <c r="E6" s="5"/>
      <c r="F6" s="5"/>
    </row>
    <row r="7" spans="1:6" ht="21.75" customHeight="1">
      <c r="A7" s="58">
        <v>2</v>
      </c>
      <c r="B7" s="5"/>
      <c r="C7" s="5"/>
      <c r="D7" s="5"/>
      <c r="E7" s="5"/>
      <c r="F7" s="5"/>
    </row>
    <row r="8" spans="1:6" ht="21.75" customHeight="1">
      <c r="A8" s="58">
        <v>3</v>
      </c>
      <c r="B8" s="5"/>
      <c r="C8" s="5"/>
      <c r="D8" s="5"/>
      <c r="E8" s="5"/>
      <c r="F8" s="5"/>
    </row>
    <row r="9" spans="1:6" ht="21.75" customHeight="1">
      <c r="A9" s="58">
        <v>4</v>
      </c>
      <c r="B9" s="5"/>
      <c r="C9" s="5"/>
      <c r="D9" s="5"/>
      <c r="E9" s="5"/>
      <c r="F9" s="5"/>
    </row>
    <row r="11" ht="14.25">
      <c r="A11" t="s">
        <v>891</v>
      </c>
    </row>
  </sheetData>
  <sheetProtection/>
  <mergeCells count="2">
    <mergeCell ref="B1:F1"/>
    <mergeCell ref="C4:F4"/>
  </mergeCells>
  <printOptions/>
  <pageMargins left="0.75" right="0.75" top="1" bottom="1" header="0.5118055555555555" footer="0.511805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P15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34.75390625" style="27" customWidth="1"/>
    <col min="2" max="2" width="12.125" style="27" customWidth="1"/>
    <col min="3" max="3" width="13.125" style="27" customWidth="1"/>
    <col min="4" max="4" width="11.625" style="28" customWidth="1"/>
    <col min="5" max="5" width="12.625" style="27" bestFit="1" customWidth="1"/>
    <col min="6" max="6" width="10.75390625" style="27" customWidth="1"/>
    <col min="7" max="249" width="9.00390625" style="26" customWidth="1"/>
    <col min="250" max="252" width="9.00390625" style="29" customWidth="1"/>
  </cols>
  <sheetData>
    <row r="1" spans="1:249" s="24" customFormat="1" ht="15.75" customHeight="1">
      <c r="A1" s="30"/>
      <c r="B1" s="31"/>
      <c r="C1" s="31"/>
      <c r="D1" s="32"/>
      <c r="E1" s="31"/>
      <c r="F1" s="3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</row>
    <row r="2" spans="1:249" s="24" customFormat="1" ht="22.5">
      <c r="A2" s="34" t="s">
        <v>892</v>
      </c>
      <c r="B2" s="34"/>
      <c r="C2" s="34"/>
      <c r="D2" s="35"/>
      <c r="E2" s="36"/>
      <c r="F2" s="36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49" s="24" customFormat="1" ht="14.25">
      <c r="A3" s="37"/>
      <c r="B3" s="38"/>
      <c r="C3" s="39"/>
      <c r="D3" s="40" t="s">
        <v>59</v>
      </c>
      <c r="E3" s="39"/>
      <c r="F3" s="3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</row>
    <row r="4" spans="1:245" s="25" customFormat="1" ht="28.5" customHeight="1">
      <c r="A4" s="41" t="s">
        <v>893</v>
      </c>
      <c r="B4" s="42" t="s">
        <v>48</v>
      </c>
      <c r="C4" s="43" t="s">
        <v>864</v>
      </c>
      <c r="D4" s="44" t="s">
        <v>865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25" customFormat="1" ht="12">
      <c r="A5" s="45" t="s">
        <v>894</v>
      </c>
      <c r="B5" s="46">
        <f>B6+B11</f>
        <v>10827</v>
      </c>
      <c r="C5" s="46">
        <f>C6+C11</f>
        <v>11189</v>
      </c>
      <c r="D5" s="47">
        <f>C5/B5-1</f>
        <v>0.033434931190542194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50" ht="14.25">
      <c r="A6" s="54" t="s">
        <v>895</v>
      </c>
      <c r="B6" s="55">
        <f>SUM(B7:B10)</f>
        <v>631</v>
      </c>
      <c r="C6" s="55">
        <f>SUM(C7:C10)</f>
        <v>604</v>
      </c>
      <c r="D6" s="47">
        <f>C6/B6-1</f>
        <v>-0.0427892234548336</v>
      </c>
      <c r="E6" s="26"/>
      <c r="F6" s="26"/>
      <c r="IL6" s="29"/>
      <c r="IM6" s="29"/>
      <c r="IN6" s="29"/>
      <c r="IO6"/>
      <c r="IP6"/>
    </row>
    <row r="7" spans="1:250" ht="14.25">
      <c r="A7" s="50" t="s">
        <v>896</v>
      </c>
      <c r="B7" s="49">
        <v>208</v>
      </c>
      <c r="C7" s="49">
        <v>234</v>
      </c>
      <c r="D7" s="53">
        <f aca="true" t="shared" si="0" ref="D7:D30">C7/B7-1</f>
        <v>0.125</v>
      </c>
      <c r="E7" s="26"/>
      <c r="F7" s="26"/>
      <c r="IL7" s="29"/>
      <c r="IM7" s="29"/>
      <c r="IN7" s="29"/>
      <c r="IO7"/>
      <c r="IP7"/>
    </row>
    <row r="8" spans="1:250" ht="14.25">
      <c r="A8" s="50" t="s">
        <v>897</v>
      </c>
      <c r="B8" s="49">
        <v>21</v>
      </c>
      <c r="C8" s="49">
        <v>22</v>
      </c>
      <c r="D8" s="53">
        <f t="shared" si="0"/>
        <v>0.04761904761904767</v>
      </c>
      <c r="E8" s="26"/>
      <c r="F8" s="26"/>
      <c r="IL8" s="29"/>
      <c r="IM8" s="29"/>
      <c r="IN8" s="29"/>
      <c r="IO8"/>
      <c r="IP8"/>
    </row>
    <row r="9" spans="1:250" ht="14.25">
      <c r="A9" s="50" t="s">
        <v>898</v>
      </c>
      <c r="B9" s="49">
        <v>400</v>
      </c>
      <c r="C9" s="49">
        <v>346</v>
      </c>
      <c r="D9" s="53">
        <f t="shared" si="0"/>
        <v>-0.135</v>
      </c>
      <c r="E9" s="26"/>
      <c r="F9" s="26"/>
      <c r="IL9" s="29"/>
      <c r="IM9" s="29"/>
      <c r="IN9" s="29"/>
      <c r="IO9"/>
      <c r="IP9"/>
    </row>
    <row r="10" spans="1:250" ht="14.25">
      <c r="A10" s="50" t="s">
        <v>899</v>
      </c>
      <c r="B10" s="49">
        <v>2</v>
      </c>
      <c r="C10" s="49">
        <v>2</v>
      </c>
      <c r="D10" s="53">
        <f t="shared" si="0"/>
        <v>0</v>
      </c>
      <c r="E10" s="26"/>
      <c r="F10" s="26"/>
      <c r="IL10" s="29"/>
      <c r="IM10" s="29"/>
      <c r="IN10" s="29"/>
      <c r="IO10"/>
      <c r="IP10"/>
    </row>
    <row r="11" spans="1:250" ht="14.25">
      <c r="A11" s="50" t="s">
        <v>900</v>
      </c>
      <c r="B11" s="49">
        <f>SUM(B12:B15)</f>
        <v>10196</v>
      </c>
      <c r="C11" s="49">
        <f>SUM(C12:C15)</f>
        <v>10585</v>
      </c>
      <c r="D11" s="53">
        <f t="shared" si="0"/>
        <v>0.03815221655551193</v>
      </c>
      <c r="E11" s="26"/>
      <c r="F11" s="26"/>
      <c r="IL11" s="29"/>
      <c r="IM11" s="29"/>
      <c r="IN11" s="29"/>
      <c r="IO11"/>
      <c r="IP11"/>
    </row>
    <row r="12" spans="1:250" ht="14.25">
      <c r="A12" s="50" t="s">
        <v>896</v>
      </c>
      <c r="B12" s="49">
        <v>5017</v>
      </c>
      <c r="C12" s="49">
        <v>5808</v>
      </c>
      <c r="D12" s="53">
        <f t="shared" si="0"/>
        <v>0.15766394259517647</v>
      </c>
      <c r="E12" s="26"/>
      <c r="F12" s="26"/>
      <c r="IL12" s="29"/>
      <c r="IM12" s="29"/>
      <c r="IN12" s="29"/>
      <c r="IO12"/>
      <c r="IP12"/>
    </row>
    <row r="13" spans="1:250" ht="14.25">
      <c r="A13" s="50" t="s">
        <v>897</v>
      </c>
      <c r="B13" s="49">
        <v>90</v>
      </c>
      <c r="C13" s="49">
        <v>94</v>
      </c>
      <c r="D13" s="53">
        <f t="shared" si="0"/>
        <v>0.04444444444444451</v>
      </c>
      <c r="E13" s="26"/>
      <c r="F13" s="26"/>
      <c r="IL13" s="29"/>
      <c r="IM13" s="29"/>
      <c r="IN13" s="29"/>
      <c r="IO13"/>
      <c r="IP13"/>
    </row>
    <row r="14" spans="1:250" ht="14.25">
      <c r="A14" s="50" t="s">
        <v>898</v>
      </c>
      <c r="B14" s="49">
        <v>4929</v>
      </c>
      <c r="C14" s="49">
        <v>4523</v>
      </c>
      <c r="D14" s="53">
        <f t="shared" si="0"/>
        <v>-0.08236964901602761</v>
      </c>
      <c r="E14" s="26"/>
      <c r="F14" s="26"/>
      <c r="IL14" s="29"/>
      <c r="IM14" s="29"/>
      <c r="IN14" s="29"/>
      <c r="IO14"/>
      <c r="IP14"/>
    </row>
    <row r="15" spans="1:250" ht="14.25">
      <c r="A15" s="50" t="s">
        <v>899</v>
      </c>
      <c r="B15" s="49">
        <v>160</v>
      </c>
      <c r="C15" s="49">
        <v>160</v>
      </c>
      <c r="D15" s="53">
        <f t="shared" si="0"/>
        <v>0</v>
      </c>
      <c r="E15" s="26"/>
      <c r="F15" s="26"/>
      <c r="IL15" s="29"/>
      <c r="IM15" s="29"/>
      <c r="IN15" s="29"/>
      <c r="IO15"/>
      <c r="IP15"/>
    </row>
  </sheetData>
  <sheetProtection/>
  <mergeCells count="1">
    <mergeCell ref="A2:D2"/>
  </mergeCells>
  <printOptions horizontalCentered="1"/>
  <pageMargins left="0.2798611111111111" right="0.2" top="0.42986111111111114" bottom="0.5097222222222222" header="0.55" footer="0.30972222222222223"/>
  <pageSetup firstPageNumber="47" useFirstPageNumber="1" horizontalDpi="600" verticalDpi="600" orientation="landscape" paperSize="9"/>
  <headerFooter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P35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23.125" style="231" customWidth="1"/>
    <col min="2" max="2" width="17.00390625" style="232" customWidth="1"/>
    <col min="3" max="3" width="16.875" style="232" customWidth="1"/>
    <col min="4" max="4" width="16.00390625" style="231" customWidth="1"/>
    <col min="5" max="5" width="13.25390625" style="231" customWidth="1"/>
    <col min="6" max="250" width="9.00390625" style="231" customWidth="1"/>
    <col min="251" max="16384" width="9.00390625" style="29" customWidth="1"/>
  </cols>
  <sheetData>
    <row r="1" spans="1:250" s="24" customFormat="1" ht="14.25">
      <c r="A1" s="70"/>
      <c r="B1" s="233"/>
      <c r="C1" s="233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</row>
    <row r="2" spans="1:6" s="229" customFormat="1" ht="33" customHeight="1">
      <c r="A2" s="111" t="s">
        <v>45</v>
      </c>
      <c r="B2" s="234"/>
      <c r="C2" s="234"/>
      <c r="D2" s="111"/>
      <c r="E2" s="111"/>
      <c r="F2" s="235"/>
    </row>
    <row r="3" spans="1:5" s="230" customFormat="1" ht="18.75">
      <c r="A3" s="236"/>
      <c r="B3" s="237"/>
      <c r="C3" s="237"/>
      <c r="E3" s="238" t="s">
        <v>46</v>
      </c>
    </row>
    <row r="4" spans="1:5" s="171" customFormat="1" ht="18.75" customHeight="1">
      <c r="A4" s="118" t="s">
        <v>47</v>
      </c>
      <c r="B4" s="200" t="s">
        <v>48</v>
      </c>
      <c r="C4" s="239" t="s">
        <v>49</v>
      </c>
      <c r="D4" s="240"/>
      <c r="E4" s="240"/>
    </row>
    <row r="5" spans="1:5" s="171" customFormat="1" ht="18.75" customHeight="1">
      <c r="A5" s="118"/>
      <c r="B5" s="119"/>
      <c r="C5" s="239" t="s">
        <v>50</v>
      </c>
      <c r="D5" s="240" t="s">
        <v>51</v>
      </c>
      <c r="E5" s="240"/>
    </row>
    <row r="6" spans="1:5" s="171" customFormat="1" ht="18.75" customHeight="1">
      <c r="A6" s="118"/>
      <c r="B6" s="121"/>
      <c r="C6" s="239"/>
      <c r="D6" s="240" t="s">
        <v>52</v>
      </c>
      <c r="E6" s="240" t="s">
        <v>53</v>
      </c>
    </row>
    <row r="7" spans="1:5" s="231" customFormat="1" ht="45" customHeight="1">
      <c r="A7" s="241" t="s">
        <v>54</v>
      </c>
      <c r="B7" s="242">
        <f>SUM(B8:B11)</f>
        <v>302300</v>
      </c>
      <c r="C7" s="242">
        <f>SUM(C8:C11)</f>
        <v>317376</v>
      </c>
      <c r="D7" s="242">
        <f>SUM(D8:D11)</f>
        <v>15076</v>
      </c>
      <c r="E7" s="243">
        <f aca="true" t="shared" si="0" ref="E7:E11">D7/B7</f>
        <v>0.0498709890836917</v>
      </c>
    </row>
    <row r="8" spans="1:5" s="231" customFormat="1" ht="45" customHeight="1">
      <c r="A8" s="122" t="s">
        <v>55</v>
      </c>
      <c r="B8" s="244">
        <v>160248</v>
      </c>
      <c r="C8" s="244">
        <v>174045</v>
      </c>
      <c r="D8" s="244">
        <f aca="true" t="shared" si="1" ref="D8:D11">C8-B8</f>
        <v>13797</v>
      </c>
      <c r="E8" s="245">
        <f t="shared" si="0"/>
        <v>0.08609779841246068</v>
      </c>
    </row>
    <row r="9" spans="1:5" s="231" customFormat="1" ht="45" customHeight="1">
      <c r="A9" s="122" t="s">
        <v>56</v>
      </c>
      <c r="B9" s="244">
        <v>30338</v>
      </c>
      <c r="C9" s="244">
        <v>30340</v>
      </c>
      <c r="D9" s="244">
        <f t="shared" si="1"/>
        <v>2</v>
      </c>
      <c r="E9" s="245">
        <f t="shared" si="0"/>
        <v>6.592392379194409E-05</v>
      </c>
    </row>
    <row r="10" spans="1:5" s="231" customFormat="1" ht="45" customHeight="1">
      <c r="A10" s="122" t="s">
        <v>57</v>
      </c>
      <c r="B10" s="244">
        <v>26197</v>
      </c>
      <c r="C10" s="244">
        <v>26200</v>
      </c>
      <c r="D10" s="244">
        <f t="shared" si="1"/>
        <v>3</v>
      </c>
      <c r="E10" s="245">
        <f t="shared" si="0"/>
        <v>0.00011451692941939916</v>
      </c>
    </row>
    <row r="11" spans="1:5" s="231" customFormat="1" ht="45" customHeight="1">
      <c r="A11" s="122" t="s">
        <v>58</v>
      </c>
      <c r="B11" s="244">
        <v>85517</v>
      </c>
      <c r="C11" s="244">
        <v>86791</v>
      </c>
      <c r="D11" s="244">
        <f t="shared" si="1"/>
        <v>1274</v>
      </c>
      <c r="E11" s="245">
        <f t="shared" si="0"/>
        <v>0.014897622694902768</v>
      </c>
    </row>
    <row r="12" spans="1:12" s="231" customFormat="1" ht="18.75">
      <c r="A12" s="246"/>
      <c r="B12" s="247"/>
      <c r="C12" s="248"/>
      <c r="D12" s="249"/>
      <c r="E12" s="249"/>
      <c r="F12" s="250"/>
      <c r="G12" s="250"/>
      <c r="H12" s="250"/>
      <c r="I12" s="250"/>
      <c r="J12" s="250"/>
      <c r="K12" s="250"/>
      <c r="L12" s="250"/>
    </row>
    <row r="13" spans="1:12" s="231" customFormat="1" ht="18.75">
      <c r="A13" s="246"/>
      <c r="B13" s="247"/>
      <c r="C13" s="248"/>
      <c r="D13" s="249"/>
      <c r="E13" s="249"/>
      <c r="F13" s="250"/>
      <c r="G13" s="250"/>
      <c r="H13" s="250"/>
      <c r="I13" s="250"/>
      <c r="J13" s="250"/>
      <c r="K13" s="250"/>
      <c r="L13" s="250"/>
    </row>
    <row r="14" spans="1:12" s="231" customFormat="1" ht="18.75">
      <c r="A14" s="246"/>
      <c r="B14" s="251"/>
      <c r="C14" s="248"/>
      <c r="D14" s="249"/>
      <c r="E14" s="249"/>
      <c r="F14" s="250"/>
      <c r="G14" s="250"/>
      <c r="H14" s="250"/>
      <c r="I14" s="250"/>
      <c r="J14" s="250"/>
      <c r="K14" s="250"/>
      <c r="L14" s="250"/>
    </row>
    <row r="15" spans="1:12" s="231" customFormat="1" ht="18.75">
      <c r="A15" s="246"/>
      <c r="B15" s="252"/>
      <c r="C15" s="248"/>
      <c r="D15" s="249"/>
      <c r="E15" s="249"/>
      <c r="F15" s="250"/>
      <c r="G15" s="250"/>
      <c r="H15" s="250"/>
      <c r="I15" s="250"/>
      <c r="J15" s="250"/>
      <c r="K15" s="250"/>
      <c r="L15" s="250"/>
    </row>
    <row r="16" spans="1:12" s="231" customFormat="1" ht="15.75">
      <c r="A16" s="253"/>
      <c r="B16" s="248"/>
      <c r="C16" s="247"/>
      <c r="D16" s="254"/>
      <c r="E16" s="254"/>
      <c r="F16" s="250"/>
      <c r="G16" s="250"/>
      <c r="H16" s="250"/>
      <c r="I16" s="250"/>
      <c r="J16" s="250"/>
      <c r="K16" s="250"/>
      <c r="L16" s="250"/>
    </row>
    <row r="17" spans="1:12" s="231" customFormat="1" ht="15.75">
      <c r="A17" s="253"/>
      <c r="B17" s="252"/>
      <c r="C17" s="247"/>
      <c r="D17" s="254"/>
      <c r="E17" s="254"/>
      <c r="F17" s="250"/>
      <c r="G17" s="250"/>
      <c r="H17" s="250"/>
      <c r="I17" s="250"/>
      <c r="J17" s="250"/>
      <c r="K17" s="250"/>
      <c r="L17" s="250"/>
    </row>
    <row r="18" spans="1:12" s="231" customFormat="1" ht="15.75">
      <c r="A18" s="253"/>
      <c r="B18" s="248"/>
      <c r="C18" s="255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s="231" customFormat="1" ht="15.75">
      <c r="A19" s="253"/>
      <c r="B19" s="252"/>
      <c r="C19" s="255"/>
      <c r="D19" s="250"/>
      <c r="E19" s="250"/>
      <c r="F19" s="250"/>
      <c r="G19" s="250"/>
      <c r="H19" s="250"/>
      <c r="I19" s="250"/>
      <c r="J19" s="250"/>
      <c r="K19" s="250"/>
      <c r="L19" s="250"/>
    </row>
    <row r="20" ht="15.75">
      <c r="B20" s="252"/>
    </row>
    <row r="21" ht="15.75">
      <c r="B21" s="252"/>
    </row>
    <row r="22" ht="15.75">
      <c r="B22" s="252"/>
    </row>
    <row r="23" ht="15.75">
      <c r="B23" s="252"/>
    </row>
    <row r="24" ht="15.75">
      <c r="B24" s="252"/>
    </row>
    <row r="25" ht="15.75">
      <c r="B25" s="252"/>
    </row>
    <row r="26" ht="15.75">
      <c r="B26" s="252"/>
    </row>
    <row r="27" ht="15.75">
      <c r="B27" s="252"/>
    </row>
    <row r="28" ht="14.25">
      <c r="B28" s="248"/>
    </row>
    <row r="29" ht="14.25">
      <c r="B29" s="255"/>
    </row>
    <row r="30" ht="14.25">
      <c r="B30" s="255"/>
    </row>
    <row r="31" ht="14.25">
      <c r="B31" s="255"/>
    </row>
    <row r="32" ht="14.25">
      <c r="B32" s="255"/>
    </row>
    <row r="33" ht="14.25">
      <c r="B33" s="255"/>
    </row>
    <row r="34" ht="14.25">
      <c r="B34" s="255"/>
    </row>
    <row r="35" ht="14.25">
      <c r="B35" s="255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 horizontalCentered="1"/>
  <pageMargins left="0.15902777777777777" right="0.75" top="0.6673611111111111" bottom="1" header="0.5097222222222222" footer="0.5097222222222222"/>
  <pageSetup firstPageNumber="23" useFirstPageNumber="1" horizontalDpi="600" verticalDpi="600" orientation="landscape" paperSize="9"/>
  <headerFooter alignWithMargins="0">
    <oddFooter>&amp;C&amp;"宋体"&amp;14-&amp;P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34.75390625" style="27" customWidth="1"/>
    <col min="2" max="2" width="12.125" style="27" customWidth="1"/>
    <col min="3" max="3" width="13.125" style="27" customWidth="1"/>
    <col min="4" max="4" width="11.625" style="28" customWidth="1"/>
    <col min="5" max="5" width="12.625" style="27" bestFit="1" customWidth="1"/>
    <col min="6" max="6" width="10.75390625" style="27" customWidth="1"/>
    <col min="7" max="249" width="9.00390625" style="26" customWidth="1"/>
    <col min="250" max="252" width="9.00390625" style="29" customWidth="1"/>
  </cols>
  <sheetData>
    <row r="1" spans="1:249" s="24" customFormat="1" ht="15.75" customHeight="1">
      <c r="A1" s="30"/>
      <c r="B1" s="31"/>
      <c r="C1" s="31"/>
      <c r="D1" s="32"/>
      <c r="E1" s="31"/>
      <c r="F1" s="3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</row>
    <row r="2" spans="1:249" s="24" customFormat="1" ht="22.5">
      <c r="A2" s="34" t="s">
        <v>901</v>
      </c>
      <c r="B2" s="34"/>
      <c r="C2" s="34"/>
      <c r="D2" s="35"/>
      <c r="E2" s="36"/>
      <c r="F2" s="36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49" s="24" customFormat="1" ht="14.25">
      <c r="A3" s="37"/>
      <c r="B3" s="38"/>
      <c r="C3" s="39"/>
      <c r="D3" s="40" t="s">
        <v>59</v>
      </c>
      <c r="E3" s="39"/>
      <c r="F3" s="3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</row>
    <row r="4" spans="1:245" s="25" customFormat="1" ht="28.5" customHeight="1">
      <c r="A4" s="41" t="s">
        <v>893</v>
      </c>
      <c r="B4" s="42" t="s">
        <v>48</v>
      </c>
      <c r="C4" s="43" t="s">
        <v>864</v>
      </c>
      <c r="D4" s="44" t="s">
        <v>865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56" s="26" customFormat="1" ht="14.25">
      <c r="A5" s="45" t="s">
        <v>902</v>
      </c>
      <c r="B5" s="46">
        <v>10261</v>
      </c>
      <c r="C5" s="46">
        <v>10963</v>
      </c>
      <c r="D5" s="47">
        <v>0.06841438456290816</v>
      </c>
      <c r="IL5" s="29"/>
      <c r="IM5" s="29"/>
      <c r="IN5" s="29"/>
      <c r="IO5"/>
      <c r="IP5"/>
      <c r="IQ5" s="29"/>
      <c r="IR5" s="29"/>
      <c r="IS5"/>
      <c r="IT5"/>
      <c r="IU5"/>
      <c r="IV5"/>
    </row>
    <row r="6" spans="1:4" ht="14.25">
      <c r="A6" s="48" t="s">
        <v>903</v>
      </c>
      <c r="B6" s="49">
        <v>326</v>
      </c>
      <c r="C6" s="49">
        <v>378</v>
      </c>
      <c r="D6" s="47">
        <v>0.1595092024539877</v>
      </c>
    </row>
    <row r="7" spans="1:4" ht="14.25">
      <c r="A7" s="50" t="s">
        <v>904</v>
      </c>
      <c r="B7" s="49">
        <v>290</v>
      </c>
      <c r="C7" s="49">
        <v>329</v>
      </c>
      <c r="D7" s="47">
        <v>0.1344827586206896</v>
      </c>
    </row>
    <row r="8" spans="1:4" ht="14.25">
      <c r="A8" s="50" t="s">
        <v>905</v>
      </c>
      <c r="B8" s="49">
        <v>30</v>
      </c>
      <c r="C8" s="49">
        <v>42</v>
      </c>
      <c r="D8" s="47">
        <v>0.3999999999999999</v>
      </c>
    </row>
    <row r="9" spans="1:4" ht="14.25">
      <c r="A9" s="50" t="s">
        <v>906</v>
      </c>
      <c r="B9" s="49">
        <v>4</v>
      </c>
      <c r="C9" s="49">
        <v>5</v>
      </c>
      <c r="D9" s="47">
        <v>0.25</v>
      </c>
    </row>
    <row r="10" spans="1:4" ht="14.25">
      <c r="A10" s="50" t="s">
        <v>907</v>
      </c>
      <c r="B10" s="49">
        <v>2</v>
      </c>
      <c r="C10" s="49">
        <v>2</v>
      </c>
      <c r="D10" s="47">
        <v>0</v>
      </c>
    </row>
    <row r="11" spans="1:4" ht="14.25">
      <c r="A11" s="48" t="s">
        <v>908</v>
      </c>
      <c r="B11" s="49">
        <v>9935</v>
      </c>
      <c r="C11" s="49">
        <v>10585</v>
      </c>
      <c r="D11" s="47">
        <v>0.06542526421741313</v>
      </c>
    </row>
    <row r="12" spans="1:4" ht="14.25">
      <c r="A12" s="50" t="s">
        <v>909</v>
      </c>
      <c r="B12" s="49">
        <v>9905</v>
      </c>
      <c r="C12" s="49">
        <v>10555</v>
      </c>
      <c r="D12" s="47">
        <v>0.06562342251388187</v>
      </c>
    </row>
    <row r="13" spans="1:4" ht="14.25">
      <c r="A13" s="50" t="s">
        <v>899</v>
      </c>
      <c r="B13" s="49">
        <v>30</v>
      </c>
      <c r="C13" s="49">
        <v>30</v>
      </c>
      <c r="D13" s="47">
        <v>0</v>
      </c>
    </row>
    <row r="14" spans="1:4" ht="14.25">
      <c r="A14" s="45" t="s">
        <v>910</v>
      </c>
      <c r="B14" s="46">
        <v>566</v>
      </c>
      <c r="C14" s="46">
        <v>226</v>
      </c>
      <c r="D14" s="47">
        <v>-0.6007067137809188</v>
      </c>
    </row>
    <row r="15" spans="1:4" ht="14.25">
      <c r="A15" s="45" t="s">
        <v>911</v>
      </c>
      <c r="B15" s="46">
        <v>7506</v>
      </c>
      <c r="C15" s="46">
        <v>7732</v>
      </c>
      <c r="D15" s="47">
        <v>0.03010924593658415</v>
      </c>
    </row>
    <row r="16" spans="1:4" ht="14.25">
      <c r="A16" s="51" t="s">
        <v>912</v>
      </c>
      <c r="B16" s="49">
        <v>305</v>
      </c>
      <c r="C16" s="49">
        <v>226</v>
      </c>
      <c r="D16" s="47">
        <v>-0.25901639344262295</v>
      </c>
    </row>
    <row r="17" spans="1:4" ht="24">
      <c r="A17" s="51" t="s">
        <v>913</v>
      </c>
      <c r="B17" s="49">
        <v>1170</v>
      </c>
      <c r="C17" s="49">
        <v>1396</v>
      </c>
      <c r="D17" s="47">
        <v>0.19316239316239314</v>
      </c>
    </row>
    <row r="18" spans="1:4" ht="24">
      <c r="A18" s="51" t="s">
        <v>914</v>
      </c>
      <c r="B18" s="49">
        <v>261</v>
      </c>
      <c r="C18" s="49">
        <v>0</v>
      </c>
      <c r="D18" s="47">
        <v>-1</v>
      </c>
    </row>
    <row r="19" spans="1:4" ht="24">
      <c r="A19" s="51" t="s">
        <v>915</v>
      </c>
      <c r="B19" s="49">
        <v>6336</v>
      </c>
      <c r="C19" s="52">
        <v>6336</v>
      </c>
      <c r="D19" s="53">
        <v>0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B15" sqref="B15"/>
    </sheetView>
  </sheetViews>
  <sheetFormatPr defaultColWidth="6.875" defaultRowHeight="14.25"/>
  <cols>
    <col min="1" max="1" width="33.75390625" style="0" customWidth="1"/>
    <col min="2" max="2" width="22.375" style="0" customWidth="1"/>
    <col min="3" max="3" width="23.125" style="0" customWidth="1"/>
    <col min="4" max="4" width="16.50390625" style="0" customWidth="1"/>
    <col min="5" max="5" width="10.625" style="0" customWidth="1"/>
    <col min="6" max="254" width="6.875" style="0" customWidth="1"/>
  </cols>
  <sheetData>
    <row r="1" spans="1:4" ht="15" customHeight="1">
      <c r="A1" s="10"/>
      <c r="B1" s="10"/>
      <c r="C1" s="11"/>
      <c r="D1" s="11"/>
    </row>
    <row r="2" spans="1:4" ht="30" customHeight="1">
      <c r="A2" s="12" t="s">
        <v>40</v>
      </c>
      <c r="B2" s="12"/>
      <c r="C2" s="12"/>
      <c r="D2" s="12"/>
    </row>
    <row r="3" spans="1:4" ht="15" customHeight="1">
      <c r="A3" s="10"/>
      <c r="B3" s="10"/>
      <c r="C3" s="11"/>
      <c r="D3" s="11" t="s">
        <v>46</v>
      </c>
    </row>
    <row r="4" spans="1:4" ht="26.25" customHeight="1">
      <c r="A4" s="13" t="s">
        <v>916</v>
      </c>
      <c r="B4" s="14" t="s">
        <v>917</v>
      </c>
      <c r="C4" s="13" t="s">
        <v>918</v>
      </c>
      <c r="D4" s="15" t="s">
        <v>919</v>
      </c>
    </row>
    <row r="5" spans="1:5" ht="26.25" customHeight="1">
      <c r="A5" s="16" t="s">
        <v>920</v>
      </c>
      <c r="B5" s="17">
        <f>B6+B12+B13</f>
        <v>1084.53</v>
      </c>
      <c r="C5" s="17">
        <f>C6+C12+C13</f>
        <v>1015.43</v>
      </c>
      <c r="D5" s="18">
        <f aca="true" t="shared" si="0" ref="D5:D10">C5/B5-1</f>
        <v>-0.0637142356596867</v>
      </c>
      <c r="E5" s="19"/>
    </row>
    <row r="6" spans="1:5" ht="26.25" customHeight="1">
      <c r="A6" s="16" t="s">
        <v>921</v>
      </c>
      <c r="B6" s="17">
        <f>B7+B8+B9</f>
        <v>312.4</v>
      </c>
      <c r="C6" s="17">
        <f>C7+C8+C9</f>
        <v>256.4</v>
      </c>
      <c r="D6" s="18">
        <f t="shared" si="0"/>
        <v>-0.1792573623559539</v>
      </c>
      <c r="E6" s="19"/>
    </row>
    <row r="7" spans="1:5" ht="26.25" customHeight="1">
      <c r="A7" s="20" t="s">
        <v>922</v>
      </c>
      <c r="B7" s="17">
        <v>0</v>
      </c>
      <c r="C7" s="17">
        <v>0</v>
      </c>
      <c r="D7" s="18" t="s">
        <v>923</v>
      </c>
      <c r="E7" s="19"/>
    </row>
    <row r="8" spans="1:5" ht="26.25" customHeight="1">
      <c r="A8" s="20" t="s">
        <v>924</v>
      </c>
      <c r="B8" s="17">
        <v>139.4</v>
      </c>
      <c r="C8" s="17">
        <v>122.4</v>
      </c>
      <c r="D8" s="18">
        <f t="shared" si="0"/>
        <v>-0.12195121951219512</v>
      </c>
      <c r="E8" s="19"/>
    </row>
    <row r="9" spans="1:5" ht="26.25" customHeight="1">
      <c r="A9" s="20" t="s">
        <v>925</v>
      </c>
      <c r="B9" s="17">
        <v>173</v>
      </c>
      <c r="C9" s="17">
        <v>134</v>
      </c>
      <c r="D9" s="18">
        <f t="shared" si="0"/>
        <v>-0.22543352601156075</v>
      </c>
      <c r="E9" s="19"/>
    </row>
    <row r="10" spans="1:5" ht="26.25" customHeight="1">
      <c r="A10" s="21" t="s">
        <v>926</v>
      </c>
      <c r="B10" s="17">
        <v>173</v>
      </c>
      <c r="C10" s="17">
        <v>134</v>
      </c>
      <c r="D10" s="18">
        <f t="shared" si="0"/>
        <v>-0.22543352601156075</v>
      </c>
      <c r="E10" s="19"/>
    </row>
    <row r="11" spans="1:5" ht="26.25" customHeight="1">
      <c r="A11" s="21" t="s">
        <v>927</v>
      </c>
      <c r="B11" s="17">
        <v>0</v>
      </c>
      <c r="C11" s="17">
        <v>0</v>
      </c>
      <c r="D11" s="18" t="s">
        <v>923</v>
      </c>
      <c r="E11" s="19"/>
    </row>
    <row r="12" spans="1:5" ht="26.25" customHeight="1">
      <c r="A12" s="20" t="s">
        <v>928</v>
      </c>
      <c r="B12" s="17">
        <v>106.15</v>
      </c>
      <c r="C12" s="17">
        <v>126.25</v>
      </c>
      <c r="D12" s="18">
        <f>C12/B12-1</f>
        <v>0.18935468676401324</v>
      </c>
      <c r="E12" s="19"/>
    </row>
    <row r="13" spans="1:5" ht="26.25" customHeight="1">
      <c r="A13" s="20" t="s">
        <v>929</v>
      </c>
      <c r="B13" s="17">
        <v>665.98</v>
      </c>
      <c r="C13" s="17">
        <v>632.78</v>
      </c>
      <c r="D13" s="18">
        <f>C13/B13-1</f>
        <v>-0.04985134688729398</v>
      </c>
      <c r="E13" s="19"/>
    </row>
    <row r="14" spans="2:4" ht="9.75" customHeight="1">
      <c r="B14" s="22"/>
      <c r="C14" s="22"/>
      <c r="D14" s="22"/>
    </row>
    <row r="15" spans="2:3" ht="16.5" customHeight="1">
      <c r="B15" s="22"/>
      <c r="C15" s="23"/>
    </row>
    <row r="16" spans="2:3" ht="9.75" customHeight="1">
      <c r="B16" s="22"/>
      <c r="C16" s="22"/>
    </row>
    <row r="17" spans="2:3" ht="9.75" customHeight="1">
      <c r="B17" s="22"/>
      <c r="C17" s="22"/>
    </row>
    <row r="18" spans="2:4" ht="9.75" customHeight="1">
      <c r="B18" s="22"/>
      <c r="C18" s="22"/>
      <c r="D18" s="22"/>
    </row>
    <row r="19" spans="2:3" ht="9.75" customHeight="1">
      <c r="B19" s="22"/>
      <c r="C19" s="22"/>
    </row>
    <row r="20" spans="3:4" ht="12.75" customHeight="1">
      <c r="C20" s="22"/>
      <c r="D20" s="22"/>
    </row>
    <row r="21" ht="9.75" customHeight="1">
      <c r="C21" s="22"/>
    </row>
    <row r="22" ht="12.75" customHeight="1"/>
    <row r="23" spans="3:4" ht="12.75" customHeight="1">
      <c r="C23" s="22"/>
      <c r="D23" s="22"/>
    </row>
    <row r="24" ht="12.75" customHeight="1">
      <c r="C24" s="22"/>
    </row>
    <row r="25" spans="1:2" ht="9.75" customHeight="1">
      <c r="A25" s="22"/>
      <c r="B25" s="22"/>
    </row>
    <row r="27" ht="14.25">
      <c r="C27" s="22"/>
    </row>
  </sheetData>
  <sheetProtection/>
  <printOptions/>
  <pageMargins left="1.2597222222222222" right="0.75" top="1" bottom="1" header="0.5111111111111111" footer="0.5111111111111111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7" width="15.625" style="0" customWidth="1"/>
  </cols>
  <sheetData>
    <row r="1" spans="2:5" ht="22.5">
      <c r="B1" s="1" t="s">
        <v>42</v>
      </c>
      <c r="C1" s="2"/>
      <c r="D1" s="2"/>
      <c r="E1" s="2"/>
    </row>
    <row r="3" ht="14.25">
      <c r="G3" t="s">
        <v>46</v>
      </c>
    </row>
    <row r="4" spans="1:8" ht="30.75" customHeight="1">
      <c r="A4" s="6" t="s">
        <v>930</v>
      </c>
      <c r="B4" s="6" t="s">
        <v>931</v>
      </c>
      <c r="C4" s="6"/>
      <c r="D4" s="6"/>
      <c r="E4" s="6" t="s">
        <v>932</v>
      </c>
      <c r="F4" s="6"/>
      <c r="G4" s="6"/>
      <c r="H4" s="7"/>
    </row>
    <row r="5" spans="1:8" ht="30.75" customHeight="1">
      <c r="A5" s="8"/>
      <c r="B5" s="9" t="s">
        <v>687</v>
      </c>
      <c r="C5" s="9" t="s">
        <v>789</v>
      </c>
      <c r="D5" s="9" t="s">
        <v>861</v>
      </c>
      <c r="E5" s="9" t="s">
        <v>687</v>
      </c>
      <c r="F5" s="9" t="s">
        <v>789</v>
      </c>
      <c r="G5" s="9" t="s">
        <v>861</v>
      </c>
      <c r="H5" s="7"/>
    </row>
    <row r="6" spans="1:7" ht="30.75" customHeight="1">
      <c r="A6" s="5" t="s">
        <v>933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8" ht="14.25">
      <c r="A8" t="s">
        <v>934</v>
      </c>
    </row>
  </sheetData>
  <sheetProtection/>
  <mergeCells count="5">
    <mergeCell ref="B1:E1"/>
    <mergeCell ref="B4:D4"/>
    <mergeCell ref="E4:G4"/>
    <mergeCell ref="A4:A5"/>
    <mergeCell ref="H4:H5"/>
  </mergeCells>
  <printOptions/>
  <pageMargins left="0.75" right="0.75" top="1" bottom="1" header="0.5111111111111111" footer="0.511111111111111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29"/>
  <sheetViews>
    <sheetView zoomScaleSheetLayoutView="100" workbookViewId="0" topLeftCell="A5">
      <selection activeCell="F28" sqref="F28"/>
    </sheetView>
  </sheetViews>
  <sheetFormatPr defaultColWidth="9.00390625" defaultRowHeight="14.25"/>
  <cols>
    <col min="1" max="1" width="43.25390625" style="0" customWidth="1"/>
    <col min="2" max="2" width="28.00390625" style="0" customWidth="1"/>
  </cols>
  <sheetData>
    <row r="2" spans="1:2" ht="22.5">
      <c r="A2" s="1" t="s">
        <v>935</v>
      </c>
      <c r="B2" s="2"/>
    </row>
    <row r="4" ht="14.25">
      <c r="B4" s="3" t="s">
        <v>936</v>
      </c>
    </row>
    <row r="5" spans="1:2" ht="19.5" customHeight="1">
      <c r="A5" s="4" t="s">
        <v>47</v>
      </c>
      <c r="B5" s="4" t="s">
        <v>937</v>
      </c>
    </row>
    <row r="6" spans="1:2" ht="19.5" customHeight="1">
      <c r="A6" s="5" t="s">
        <v>938</v>
      </c>
      <c r="B6" s="5">
        <v>0</v>
      </c>
    </row>
    <row r="7" spans="1:2" ht="19.5" customHeight="1">
      <c r="A7" s="5" t="s">
        <v>939</v>
      </c>
      <c r="B7" s="5">
        <v>0</v>
      </c>
    </row>
    <row r="8" spans="1:2" ht="19.5" customHeight="1">
      <c r="A8" s="5" t="s">
        <v>940</v>
      </c>
      <c r="B8" s="5">
        <v>0</v>
      </c>
    </row>
    <row r="9" spans="1:2" ht="19.5" customHeight="1">
      <c r="A9" s="5" t="s">
        <v>941</v>
      </c>
      <c r="B9" s="5">
        <v>0</v>
      </c>
    </row>
    <row r="10" spans="1:2" ht="19.5" customHeight="1">
      <c r="A10" s="5" t="s">
        <v>940</v>
      </c>
      <c r="B10" s="5">
        <v>0</v>
      </c>
    </row>
    <row r="11" spans="1:2" ht="19.5" customHeight="1">
      <c r="A11" s="5" t="s">
        <v>942</v>
      </c>
      <c r="B11" s="5">
        <v>0</v>
      </c>
    </row>
    <row r="12" spans="1:2" ht="19.5" customHeight="1">
      <c r="A12" s="5" t="s">
        <v>939</v>
      </c>
      <c r="B12" s="5">
        <v>0</v>
      </c>
    </row>
    <row r="13" spans="1:2" ht="19.5" customHeight="1">
      <c r="A13" s="5" t="s">
        <v>941</v>
      </c>
      <c r="B13" s="5">
        <v>0</v>
      </c>
    </row>
    <row r="14" spans="1:2" ht="19.5" customHeight="1">
      <c r="A14" s="5" t="s">
        <v>943</v>
      </c>
      <c r="B14" s="5">
        <v>0</v>
      </c>
    </row>
    <row r="15" spans="1:2" ht="19.5" customHeight="1">
      <c r="A15" s="5" t="s">
        <v>939</v>
      </c>
      <c r="B15" s="5">
        <v>0</v>
      </c>
    </row>
    <row r="16" spans="1:2" ht="19.5" customHeight="1">
      <c r="A16" s="5" t="s">
        <v>941</v>
      </c>
      <c r="B16" s="5">
        <v>0</v>
      </c>
    </row>
    <row r="17" spans="1:2" ht="19.5" customHeight="1">
      <c r="A17" s="5" t="s">
        <v>944</v>
      </c>
      <c r="B17" s="5">
        <v>0</v>
      </c>
    </row>
    <row r="18" spans="1:2" ht="19.5" customHeight="1">
      <c r="A18" s="5" t="s">
        <v>939</v>
      </c>
      <c r="B18" s="5">
        <v>0</v>
      </c>
    </row>
    <row r="19" spans="1:2" ht="19.5" customHeight="1">
      <c r="A19" s="5" t="s">
        <v>940</v>
      </c>
      <c r="B19" s="5">
        <v>0</v>
      </c>
    </row>
    <row r="20" spans="1:2" ht="19.5" customHeight="1">
      <c r="A20" s="5" t="s">
        <v>945</v>
      </c>
      <c r="B20" s="5">
        <v>0</v>
      </c>
    </row>
    <row r="21" spans="1:2" ht="19.5" customHeight="1">
      <c r="A21" s="5" t="s">
        <v>941</v>
      </c>
      <c r="B21" s="5">
        <v>0</v>
      </c>
    </row>
    <row r="22" spans="1:2" ht="19.5" customHeight="1">
      <c r="A22" s="5" t="s">
        <v>940</v>
      </c>
      <c r="B22" s="5">
        <v>0</v>
      </c>
    </row>
    <row r="23" spans="1:2" ht="19.5" customHeight="1">
      <c r="A23" s="5" t="s">
        <v>945</v>
      </c>
      <c r="B23" s="5">
        <v>0</v>
      </c>
    </row>
    <row r="24" spans="1:2" ht="19.5" customHeight="1">
      <c r="A24" s="5" t="s">
        <v>946</v>
      </c>
      <c r="B24" s="5">
        <v>0</v>
      </c>
    </row>
    <row r="25" spans="1:2" ht="19.5" customHeight="1">
      <c r="A25" s="5" t="s">
        <v>939</v>
      </c>
      <c r="B25" s="5">
        <v>0</v>
      </c>
    </row>
    <row r="26" spans="1:2" ht="19.5" customHeight="1">
      <c r="A26" s="5" t="s">
        <v>941</v>
      </c>
      <c r="B26" s="5">
        <v>0</v>
      </c>
    </row>
    <row r="29" ht="14.25">
      <c r="A29" t="s">
        <v>947</v>
      </c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M112"/>
  <sheetViews>
    <sheetView zoomScaleSheetLayoutView="100" workbookViewId="0" topLeftCell="A1">
      <selection activeCell="G14" sqref="G14"/>
    </sheetView>
  </sheetViews>
  <sheetFormatPr defaultColWidth="9.125" defaultRowHeight="14.25"/>
  <cols>
    <col min="1" max="1" width="26.375" style="218" customWidth="1"/>
    <col min="2" max="2" width="10.625" style="219" customWidth="1"/>
    <col min="3" max="5" width="9.875" style="218" customWidth="1"/>
    <col min="6" max="6" width="30.125" style="218" customWidth="1"/>
    <col min="7" max="10" width="9.25390625" style="218" customWidth="1"/>
    <col min="11" max="242" width="9.125" style="218" customWidth="1"/>
    <col min="243" max="247" width="9.125" style="26" customWidth="1"/>
  </cols>
  <sheetData>
    <row r="1" spans="1:247" s="24" customFormat="1" ht="14.25">
      <c r="A1" s="70"/>
      <c r="B1" s="220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33"/>
      <c r="IJ1" s="33"/>
      <c r="IK1" s="33"/>
      <c r="IL1" s="33"/>
      <c r="IM1" s="33"/>
    </row>
    <row r="2" spans="1:10" s="217" customFormat="1" ht="33.75" customHeight="1">
      <c r="A2" s="221" t="s">
        <v>4</v>
      </c>
      <c r="B2" s="221"/>
      <c r="C2" s="221"/>
      <c r="D2" s="221"/>
      <c r="E2" s="221"/>
      <c r="F2" s="157"/>
      <c r="G2" s="157"/>
      <c r="H2" s="157"/>
      <c r="I2" s="157"/>
      <c r="J2" s="157"/>
    </row>
    <row r="3" spans="2:247" s="217" customFormat="1" ht="16.5" customHeight="1">
      <c r="B3" s="222"/>
      <c r="C3" s="222"/>
      <c r="D3" s="222"/>
      <c r="E3" s="222" t="s">
        <v>59</v>
      </c>
      <c r="F3" s="222"/>
      <c r="G3" s="222"/>
      <c r="H3" s="222"/>
      <c r="I3" s="222"/>
      <c r="J3" s="222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6"/>
      <c r="IJ3" s="26"/>
      <c r="IK3" s="26"/>
      <c r="IL3" s="26"/>
      <c r="IM3" s="26"/>
    </row>
    <row r="4" spans="1:247" s="70" customFormat="1" ht="16.5" customHeight="1">
      <c r="A4" s="223" t="s">
        <v>60</v>
      </c>
      <c r="B4" s="43" t="s">
        <v>48</v>
      </c>
      <c r="C4" s="116" t="s">
        <v>49</v>
      </c>
      <c r="D4" s="116"/>
      <c r="E4" s="116"/>
      <c r="F4"/>
      <c r="G4"/>
      <c r="H4"/>
      <c r="I4"/>
      <c r="J4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6"/>
      <c r="IJ4" s="26"/>
      <c r="IK4" s="26"/>
      <c r="IL4" s="26"/>
      <c r="IM4" s="26"/>
    </row>
    <row r="5" spans="1:247" s="70" customFormat="1" ht="16.5" customHeight="1">
      <c r="A5" s="223"/>
      <c r="B5" s="43"/>
      <c r="C5" s="116" t="s">
        <v>50</v>
      </c>
      <c r="D5" s="116" t="s">
        <v>61</v>
      </c>
      <c r="E5" s="116"/>
      <c r="F5"/>
      <c r="G5"/>
      <c r="H5"/>
      <c r="I5"/>
      <c r="J5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6"/>
      <c r="IJ5" s="26"/>
      <c r="IK5" s="26"/>
      <c r="IL5" s="26"/>
      <c r="IM5" s="26"/>
    </row>
    <row r="6" spans="1:247" s="70" customFormat="1" ht="16.5" customHeight="1">
      <c r="A6" s="223"/>
      <c r="B6" s="43"/>
      <c r="C6" s="116"/>
      <c r="D6" s="116" t="s">
        <v>52</v>
      </c>
      <c r="E6" s="116" t="s">
        <v>53</v>
      </c>
      <c r="F6"/>
      <c r="G6"/>
      <c r="H6"/>
      <c r="I6"/>
      <c r="J6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6"/>
      <c r="IJ6" s="26"/>
      <c r="IK6" s="26"/>
      <c r="IL6" s="26"/>
      <c r="IM6" s="26"/>
    </row>
    <row r="7" spans="1:247" s="63" customFormat="1" ht="16.5" customHeight="1">
      <c r="A7" s="203" t="s">
        <v>62</v>
      </c>
      <c r="B7" s="224">
        <f>B8+B25</f>
        <v>85517</v>
      </c>
      <c r="C7" s="210">
        <f>C8+C25</f>
        <v>86791</v>
      </c>
      <c r="D7" s="210">
        <f aca="true" t="shared" si="0" ref="D7:D9">C7-B7</f>
        <v>1274</v>
      </c>
      <c r="E7" s="207">
        <f aca="true" t="shared" si="1" ref="E7:E9">D7/B7</f>
        <v>0.014897622694902768</v>
      </c>
      <c r="F7"/>
      <c r="G7"/>
      <c r="H7"/>
      <c r="I7"/>
      <c r="J7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</row>
    <row r="8" spans="1:247" s="63" customFormat="1" ht="16.5" customHeight="1">
      <c r="A8" s="50" t="s">
        <v>63</v>
      </c>
      <c r="B8" s="210">
        <f>SUM(B9,B10:B24)</f>
        <v>78251</v>
      </c>
      <c r="C8" s="210">
        <f>SUM(C9,C10:C24)</f>
        <v>78240</v>
      </c>
      <c r="D8" s="210">
        <f t="shared" si="0"/>
        <v>-11</v>
      </c>
      <c r="E8" s="207">
        <f t="shared" si="1"/>
        <v>-0.00014057328340851875</v>
      </c>
      <c r="F8"/>
      <c r="G8"/>
      <c r="H8"/>
      <c r="I8"/>
      <c r="J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</row>
    <row r="9" spans="1:247" s="63" customFormat="1" ht="16.5" customHeight="1">
      <c r="A9" s="50" t="s">
        <v>64</v>
      </c>
      <c r="B9" s="49">
        <v>19297</v>
      </c>
      <c r="C9" s="49">
        <f>4000+15300</f>
        <v>19300</v>
      </c>
      <c r="D9" s="210">
        <f aca="true" t="shared" si="2" ref="D9:D32">C9-B9</f>
        <v>3</v>
      </c>
      <c r="E9" s="207">
        <f t="shared" si="1"/>
        <v>0.0001554645799865264</v>
      </c>
      <c r="F9"/>
      <c r="G9"/>
      <c r="H9"/>
      <c r="I9"/>
      <c r="J9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</row>
    <row r="10" spans="1:247" s="63" customFormat="1" ht="16.5" customHeight="1">
      <c r="A10" s="50" t="s">
        <v>65</v>
      </c>
      <c r="B10" s="49"/>
      <c r="C10" s="225"/>
      <c r="D10" s="210"/>
      <c r="E10" s="207"/>
      <c r="F10"/>
      <c r="G10"/>
      <c r="H10"/>
      <c r="I10"/>
      <c r="J10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</row>
    <row r="11" spans="1:247" s="63" customFormat="1" ht="16.5" customHeight="1">
      <c r="A11" s="50" t="s">
        <v>66</v>
      </c>
      <c r="B11" s="49">
        <v>12584</v>
      </c>
      <c r="C11" s="49">
        <v>12550</v>
      </c>
      <c r="D11" s="210">
        <f t="shared" si="2"/>
        <v>-34</v>
      </c>
      <c r="E11" s="207">
        <f aca="true" t="shared" si="3" ref="E11:E17">D11/B11</f>
        <v>-0.00270184361093452</v>
      </c>
      <c r="F11"/>
      <c r="G11"/>
      <c r="H11"/>
      <c r="I11"/>
      <c r="J11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</row>
    <row r="12" spans="1:247" s="63" customFormat="1" ht="16.5" customHeight="1">
      <c r="A12" s="50" t="s">
        <v>67</v>
      </c>
      <c r="B12" s="210"/>
      <c r="C12" s="210"/>
      <c r="D12" s="210"/>
      <c r="E12" s="207"/>
      <c r="F12"/>
      <c r="G12"/>
      <c r="H12"/>
      <c r="I12"/>
      <c r="J12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</row>
    <row r="13" spans="1:247" s="63" customFormat="1" ht="16.5" customHeight="1">
      <c r="A13" s="50" t="s">
        <v>68</v>
      </c>
      <c r="B13" s="49">
        <v>3274</v>
      </c>
      <c r="C13" s="49">
        <v>3280</v>
      </c>
      <c r="D13" s="210">
        <f t="shared" si="2"/>
        <v>6</v>
      </c>
      <c r="E13" s="207">
        <f t="shared" si="3"/>
        <v>0.0018326206475259622</v>
      </c>
      <c r="F13"/>
      <c r="G13"/>
      <c r="H13"/>
      <c r="I13"/>
      <c r="J13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</row>
    <row r="14" spans="1:247" s="63" customFormat="1" ht="16.5" customHeight="1">
      <c r="A14" s="50" t="s">
        <v>69</v>
      </c>
      <c r="B14" s="210"/>
      <c r="C14" s="210"/>
      <c r="D14" s="210"/>
      <c r="E14" s="207"/>
      <c r="F14"/>
      <c r="G14"/>
      <c r="H14"/>
      <c r="I14"/>
      <c r="J14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</row>
    <row r="15" spans="1:247" s="63" customFormat="1" ht="16.5" customHeight="1">
      <c r="A15" s="50" t="s">
        <v>70</v>
      </c>
      <c r="B15" s="49">
        <v>7870</v>
      </c>
      <c r="C15" s="49">
        <v>7880</v>
      </c>
      <c r="D15" s="210">
        <f t="shared" si="2"/>
        <v>10</v>
      </c>
      <c r="E15" s="207">
        <f t="shared" si="3"/>
        <v>0.0012706480304955528</v>
      </c>
      <c r="F15"/>
      <c r="G15"/>
      <c r="H15"/>
      <c r="I15"/>
      <c r="J15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</row>
    <row r="16" spans="1:247" s="63" customFormat="1" ht="16.5" customHeight="1">
      <c r="A16" s="50" t="s">
        <v>71</v>
      </c>
      <c r="B16" s="49">
        <v>12613</v>
      </c>
      <c r="C16" s="49">
        <v>12600</v>
      </c>
      <c r="D16" s="210">
        <f t="shared" si="2"/>
        <v>-13</v>
      </c>
      <c r="E16" s="207">
        <f t="shared" si="3"/>
        <v>-0.0010306826290335368</v>
      </c>
      <c r="F16"/>
      <c r="G16"/>
      <c r="H16"/>
      <c r="I16"/>
      <c r="J16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</row>
    <row r="17" spans="1:247" s="63" customFormat="1" ht="16.5" customHeight="1">
      <c r="A17" s="50" t="s">
        <v>72</v>
      </c>
      <c r="B17" s="49">
        <v>7713</v>
      </c>
      <c r="C17" s="49">
        <v>7700</v>
      </c>
      <c r="D17" s="210">
        <f t="shared" si="2"/>
        <v>-13</v>
      </c>
      <c r="E17" s="207">
        <f t="shared" si="3"/>
        <v>-0.0016854660962012187</v>
      </c>
      <c r="F17"/>
      <c r="G17"/>
      <c r="H17"/>
      <c r="I17"/>
      <c r="J17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</row>
    <row r="18" spans="1:247" s="63" customFormat="1" ht="16.5" customHeight="1">
      <c r="A18" s="226" t="s">
        <v>73</v>
      </c>
      <c r="B18" s="227"/>
      <c r="C18" s="227"/>
      <c r="D18" s="227"/>
      <c r="E18" s="228"/>
      <c r="F18"/>
      <c r="G18"/>
      <c r="H18"/>
      <c r="I18"/>
      <c r="J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</row>
    <row r="19" spans="1:247" s="63" customFormat="1" ht="16.5" customHeight="1">
      <c r="A19" s="50" t="s">
        <v>74</v>
      </c>
      <c r="B19" s="210"/>
      <c r="C19" s="210"/>
      <c r="D19" s="210"/>
      <c r="E19" s="207"/>
      <c r="F19"/>
      <c r="G19"/>
      <c r="H19"/>
      <c r="I19"/>
      <c r="J19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</row>
    <row r="20" spans="1:247" s="63" customFormat="1" ht="16.5" customHeight="1">
      <c r="A20" s="50" t="s">
        <v>75</v>
      </c>
      <c r="B20" s="49">
        <v>14927</v>
      </c>
      <c r="C20" s="49">
        <v>14930</v>
      </c>
      <c r="D20" s="210">
        <f t="shared" si="2"/>
        <v>3</v>
      </c>
      <c r="E20" s="207">
        <f>D20/B20</f>
        <v>0.00020097809338782074</v>
      </c>
      <c r="F20"/>
      <c r="G20"/>
      <c r="H20"/>
      <c r="I20"/>
      <c r="J20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</row>
    <row r="21" spans="1:247" s="63" customFormat="1" ht="16.5" customHeight="1">
      <c r="A21" s="50" t="s">
        <v>76</v>
      </c>
      <c r="B21" s="210"/>
      <c r="C21" s="210"/>
      <c r="D21" s="210"/>
      <c r="E21" s="207"/>
      <c r="F21"/>
      <c r="G21"/>
      <c r="H21"/>
      <c r="I21"/>
      <c r="J21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</row>
    <row r="22" spans="1:247" s="63" customFormat="1" ht="16.5" customHeight="1">
      <c r="A22" s="50" t="s">
        <v>77</v>
      </c>
      <c r="B22" s="210"/>
      <c r="C22" s="210"/>
      <c r="D22" s="210"/>
      <c r="E22" s="207"/>
      <c r="F22"/>
      <c r="G22"/>
      <c r="H22"/>
      <c r="I22"/>
      <c r="J22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</row>
    <row r="23" spans="1:247" s="63" customFormat="1" ht="16.5" customHeight="1">
      <c r="A23" s="50" t="s">
        <v>78</v>
      </c>
      <c r="B23" s="210"/>
      <c r="C23" s="210"/>
      <c r="D23" s="210"/>
      <c r="E23" s="207"/>
      <c r="F23"/>
      <c r="G23"/>
      <c r="H23"/>
      <c r="I23"/>
      <c r="J23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</row>
    <row r="24" spans="1:247" s="63" customFormat="1" ht="16.5" customHeight="1">
      <c r="A24" s="50" t="s">
        <v>79</v>
      </c>
      <c r="B24" s="210">
        <v>-27</v>
      </c>
      <c r="C24" s="210"/>
      <c r="D24" s="210">
        <f t="shared" si="2"/>
        <v>27</v>
      </c>
      <c r="E24" s="207">
        <f>D24/B24</f>
        <v>-1</v>
      </c>
      <c r="F24"/>
      <c r="G24"/>
      <c r="H24"/>
      <c r="I24"/>
      <c r="J24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  <c r="IM24" s="218"/>
    </row>
    <row r="25" spans="1:247" s="63" customFormat="1" ht="16.5" customHeight="1">
      <c r="A25" s="50" t="s">
        <v>80</v>
      </c>
      <c r="B25" s="210">
        <f>SUM(B26:B31)</f>
        <v>7266</v>
      </c>
      <c r="C25" s="210">
        <f>SUM(C26:C31)</f>
        <v>8551</v>
      </c>
      <c r="D25" s="210">
        <f t="shared" si="2"/>
        <v>1285</v>
      </c>
      <c r="E25" s="207">
        <f aca="true" t="shared" si="4" ref="E25:E28">D25/B25</f>
        <v>0.17685108725571153</v>
      </c>
      <c r="F25"/>
      <c r="G25"/>
      <c r="H25"/>
      <c r="I25"/>
      <c r="J25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</row>
    <row r="26" spans="1:247" s="63" customFormat="1" ht="16.5" customHeight="1">
      <c r="A26" s="50" t="s">
        <v>81</v>
      </c>
      <c r="B26" s="49">
        <v>3370</v>
      </c>
      <c r="C26" s="49">
        <v>3380</v>
      </c>
      <c r="D26" s="210">
        <f t="shared" si="2"/>
        <v>10</v>
      </c>
      <c r="E26" s="207">
        <f t="shared" si="4"/>
        <v>0.002967359050445104</v>
      </c>
      <c r="F26"/>
      <c r="G26"/>
      <c r="H26"/>
      <c r="I26"/>
      <c r="J26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</row>
    <row r="27" spans="1:247" s="63" customFormat="1" ht="16.5" customHeight="1">
      <c r="A27" s="50" t="s">
        <v>82</v>
      </c>
      <c r="B27" s="49">
        <v>2588</v>
      </c>
      <c r="C27" s="49">
        <v>3980</v>
      </c>
      <c r="D27" s="210">
        <f t="shared" si="2"/>
        <v>1392</v>
      </c>
      <c r="E27" s="207">
        <f t="shared" si="4"/>
        <v>0.5378670788253478</v>
      </c>
      <c r="F27"/>
      <c r="G27"/>
      <c r="H27"/>
      <c r="I27"/>
      <c r="J27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</row>
    <row r="28" spans="1:247" s="63" customFormat="1" ht="16.5" customHeight="1">
      <c r="A28" s="50" t="s">
        <v>83</v>
      </c>
      <c r="B28" s="49">
        <v>398</v>
      </c>
      <c r="C28" s="49">
        <v>288</v>
      </c>
      <c r="D28" s="210">
        <f t="shared" si="2"/>
        <v>-110</v>
      </c>
      <c r="E28" s="207">
        <f t="shared" si="4"/>
        <v>-0.27638190954773867</v>
      </c>
      <c r="F28"/>
      <c r="G28"/>
      <c r="H28"/>
      <c r="I28"/>
      <c r="J2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</row>
    <row r="29" spans="1:247" s="63" customFormat="1" ht="16.5" customHeight="1">
      <c r="A29" s="50" t="s">
        <v>84</v>
      </c>
      <c r="B29" s="210"/>
      <c r="C29" s="210"/>
      <c r="D29" s="210"/>
      <c r="E29" s="207"/>
      <c r="F29"/>
      <c r="G29"/>
      <c r="H29"/>
      <c r="I29"/>
      <c r="J29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  <c r="IM29" s="218"/>
    </row>
    <row r="30" spans="1:247" s="63" customFormat="1" ht="16.5" customHeight="1">
      <c r="A30" s="50" t="s">
        <v>85</v>
      </c>
      <c r="B30" s="49">
        <v>892</v>
      </c>
      <c r="C30" s="49">
        <v>885</v>
      </c>
      <c r="D30" s="210">
        <f t="shared" si="2"/>
        <v>-7</v>
      </c>
      <c r="E30" s="207">
        <f aca="true" t="shared" si="5" ref="E30:E35">D30/B30</f>
        <v>-0.007847533632286996</v>
      </c>
      <c r="F30"/>
      <c r="G30"/>
      <c r="H30"/>
      <c r="I30"/>
      <c r="J3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</row>
    <row r="31" spans="1:247" s="63" customFormat="1" ht="16.5" customHeight="1">
      <c r="A31" s="50" t="s">
        <v>86</v>
      </c>
      <c r="B31" s="49">
        <v>18</v>
      </c>
      <c r="C31" s="49">
        <v>18</v>
      </c>
      <c r="D31" s="210">
        <f t="shared" si="2"/>
        <v>0</v>
      </c>
      <c r="E31" s="207">
        <f t="shared" si="5"/>
        <v>0</v>
      </c>
      <c r="F31"/>
      <c r="G31"/>
      <c r="H31"/>
      <c r="I31"/>
      <c r="J31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  <c r="IL31" s="218"/>
      <c r="IM31" s="218"/>
    </row>
    <row r="32" spans="1:247" s="63" customFormat="1" ht="16.5" customHeight="1">
      <c r="A32" s="50" t="s">
        <v>87</v>
      </c>
      <c r="B32" s="49">
        <v>46506</v>
      </c>
      <c r="C32" s="49">
        <v>20058</v>
      </c>
      <c r="D32" s="210">
        <f t="shared" si="2"/>
        <v>-26448</v>
      </c>
      <c r="E32" s="207">
        <f t="shared" si="5"/>
        <v>-0.5687008127983486</v>
      </c>
      <c r="F32"/>
      <c r="G32"/>
      <c r="H32"/>
      <c r="I32"/>
      <c r="J32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</row>
    <row r="33" spans="1:247" s="63" customFormat="1" ht="17.25" customHeight="1">
      <c r="A33" s="50" t="s">
        <v>88</v>
      </c>
      <c r="B33" s="49">
        <v>6717</v>
      </c>
      <c r="C33" s="49">
        <v>22230</v>
      </c>
      <c r="D33" s="49"/>
      <c r="E33" s="207"/>
      <c r="F33"/>
      <c r="G33"/>
      <c r="H33"/>
      <c r="I33"/>
      <c r="J33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  <c r="IL33" s="218"/>
      <c r="IM33" s="218"/>
    </row>
    <row r="34" spans="1:247" s="63" customFormat="1" ht="17.25" customHeight="1">
      <c r="A34" s="161" t="s">
        <v>89</v>
      </c>
      <c r="B34" s="49">
        <f>B7+B32+B33</f>
        <v>138740</v>
      </c>
      <c r="C34" s="49">
        <f>C7+C32+C33</f>
        <v>129079</v>
      </c>
      <c r="D34" s="49">
        <f>C34-B34</f>
        <v>-9661</v>
      </c>
      <c r="E34" s="207">
        <f t="shared" si="5"/>
        <v>-0.0696338474845034</v>
      </c>
      <c r="F34"/>
      <c r="G34"/>
      <c r="H34"/>
      <c r="I34"/>
      <c r="J34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</row>
    <row r="35" spans="1:247" s="63" customFormat="1" ht="17.25" customHeight="1">
      <c r="A35" s="203" t="s">
        <v>90</v>
      </c>
      <c r="B35" s="210">
        <v>5</v>
      </c>
      <c r="C35" s="210"/>
      <c r="D35" s="49"/>
      <c r="E35" s="207"/>
      <c r="F35"/>
      <c r="G35"/>
      <c r="H35"/>
      <c r="I35"/>
      <c r="J35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</row>
    <row r="36" spans="1:247" s="63" customFormat="1" ht="16.5" customHeight="1">
      <c r="A36" s="161" t="s">
        <v>91</v>
      </c>
      <c r="B36" s="49">
        <f>B34+B35</f>
        <v>138745</v>
      </c>
      <c r="C36" s="49">
        <f>C34+C35</f>
        <v>129079</v>
      </c>
      <c r="D36" s="49">
        <f>C36-B36</f>
        <v>-9666</v>
      </c>
      <c r="E36" s="207">
        <f>D36/B36</f>
        <v>-0.06966737540091535</v>
      </c>
      <c r="F36"/>
      <c r="G36"/>
      <c r="H36"/>
      <c r="I36"/>
      <c r="J36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</row>
    <row r="37" spans="1:247" s="63" customFormat="1" ht="16.5" customHeight="1">
      <c r="A37" s="218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  <c r="IM37" s="218"/>
    </row>
    <row r="60" spans="2:240" ht="14.25">
      <c r="B60" s="218"/>
      <c r="HU60" s="26"/>
      <c r="HV60" s="26"/>
      <c r="HW60" s="26"/>
      <c r="HX60" s="26"/>
      <c r="HY60" s="26"/>
      <c r="HZ60"/>
      <c r="IA60"/>
      <c r="IB60"/>
      <c r="IC60"/>
      <c r="ID60"/>
      <c r="IE60"/>
      <c r="IF60"/>
    </row>
    <row r="61" spans="2:240" ht="14.25">
      <c r="B61" s="218"/>
      <c r="HU61" s="26"/>
      <c r="HV61" s="26"/>
      <c r="HW61" s="26"/>
      <c r="HX61" s="26"/>
      <c r="HY61" s="26"/>
      <c r="HZ61"/>
      <c r="IA61"/>
      <c r="IB61"/>
      <c r="IC61"/>
      <c r="ID61"/>
      <c r="IE61"/>
      <c r="IF61"/>
    </row>
    <row r="62" spans="2:240" ht="14.25">
      <c r="B62" s="218"/>
      <c r="HU62" s="26"/>
      <c r="HV62" s="26"/>
      <c r="HW62" s="26"/>
      <c r="HX62" s="26"/>
      <c r="HY62" s="26"/>
      <c r="HZ62"/>
      <c r="IA62"/>
      <c r="IB62"/>
      <c r="IC62"/>
      <c r="ID62"/>
      <c r="IE62"/>
      <c r="IF62"/>
    </row>
    <row r="63" spans="2:240" ht="14.25">
      <c r="B63" s="218"/>
      <c r="HU63" s="26"/>
      <c r="HV63" s="26"/>
      <c r="HW63" s="26"/>
      <c r="HX63" s="26"/>
      <c r="HY63" s="26"/>
      <c r="HZ63"/>
      <c r="IA63"/>
      <c r="IB63"/>
      <c r="IC63"/>
      <c r="ID63"/>
      <c r="IE63"/>
      <c r="IF63"/>
    </row>
    <row r="64" spans="2:240" ht="14.25">
      <c r="B64" s="218"/>
      <c r="HU64" s="26"/>
      <c r="HV64" s="26"/>
      <c r="HW64" s="26"/>
      <c r="HX64" s="26"/>
      <c r="HY64" s="26"/>
      <c r="HZ64"/>
      <c r="IA64"/>
      <c r="IB64"/>
      <c r="IC64"/>
      <c r="ID64"/>
      <c r="IE64"/>
      <c r="IF64"/>
    </row>
    <row r="65" spans="2:240" ht="14.25">
      <c r="B65" s="218"/>
      <c r="HU65" s="26"/>
      <c r="HV65" s="26"/>
      <c r="HW65" s="26"/>
      <c r="HX65" s="26"/>
      <c r="HY65" s="26"/>
      <c r="HZ65"/>
      <c r="IA65"/>
      <c r="IB65"/>
      <c r="IC65"/>
      <c r="ID65"/>
      <c r="IE65"/>
      <c r="IF65"/>
    </row>
    <row r="66" spans="2:240" ht="14.25">
      <c r="B66" s="218"/>
      <c r="HU66" s="26"/>
      <c r="HV66" s="26"/>
      <c r="HW66" s="26"/>
      <c r="HX66" s="26"/>
      <c r="HY66" s="26"/>
      <c r="HZ66"/>
      <c r="IA66"/>
      <c r="IB66"/>
      <c r="IC66"/>
      <c r="ID66"/>
      <c r="IE66"/>
      <c r="IF66"/>
    </row>
    <row r="67" spans="2:240" ht="14.25">
      <c r="B67" s="218"/>
      <c r="HU67" s="26"/>
      <c r="HV67" s="26"/>
      <c r="HW67" s="26"/>
      <c r="HX67" s="26"/>
      <c r="HY67" s="26"/>
      <c r="HZ67"/>
      <c r="IA67"/>
      <c r="IB67"/>
      <c r="IC67"/>
      <c r="ID67"/>
      <c r="IE67"/>
      <c r="IF67"/>
    </row>
    <row r="68" spans="2:240" ht="14.25">
      <c r="B68" s="218"/>
      <c r="HU68" s="26"/>
      <c r="HV68" s="26"/>
      <c r="HW68" s="26"/>
      <c r="HX68" s="26"/>
      <c r="HY68" s="26"/>
      <c r="HZ68"/>
      <c r="IA68"/>
      <c r="IB68"/>
      <c r="IC68"/>
      <c r="ID68"/>
      <c r="IE68"/>
      <c r="IF68"/>
    </row>
    <row r="69" spans="2:240" ht="14.25">
      <c r="B69" s="218"/>
      <c r="HU69" s="26"/>
      <c r="HV69" s="26"/>
      <c r="HW69" s="26"/>
      <c r="HX69" s="26"/>
      <c r="HY69" s="26"/>
      <c r="HZ69"/>
      <c r="IA69"/>
      <c r="IB69"/>
      <c r="IC69"/>
      <c r="ID69"/>
      <c r="IE69"/>
      <c r="IF69"/>
    </row>
    <row r="70" spans="2:240" ht="14.25">
      <c r="B70" s="218"/>
      <c r="HU70" s="26"/>
      <c r="HV70" s="26"/>
      <c r="HW70" s="26"/>
      <c r="HX70" s="26"/>
      <c r="HY70" s="26"/>
      <c r="HZ70"/>
      <c r="IA70"/>
      <c r="IB70"/>
      <c r="IC70"/>
      <c r="ID70"/>
      <c r="IE70"/>
      <c r="IF70"/>
    </row>
    <row r="71" spans="2:240" ht="14.25">
      <c r="B71" s="218"/>
      <c r="HU71" s="26"/>
      <c r="HV71" s="26"/>
      <c r="HW71" s="26"/>
      <c r="HX71" s="26"/>
      <c r="HY71" s="26"/>
      <c r="HZ71"/>
      <c r="IA71"/>
      <c r="IB71"/>
      <c r="IC71"/>
      <c r="ID71"/>
      <c r="IE71"/>
      <c r="IF71"/>
    </row>
    <row r="72" spans="2:240" ht="14.25">
      <c r="B72" s="218"/>
      <c r="HU72" s="26"/>
      <c r="HV72" s="26"/>
      <c r="HW72" s="26"/>
      <c r="HX72" s="26"/>
      <c r="HY72" s="26"/>
      <c r="HZ72"/>
      <c r="IA72"/>
      <c r="IB72"/>
      <c r="IC72"/>
      <c r="ID72"/>
      <c r="IE72"/>
      <c r="IF72"/>
    </row>
    <row r="73" spans="2:240" ht="14.25">
      <c r="B73" s="218"/>
      <c r="HU73" s="26"/>
      <c r="HV73" s="26"/>
      <c r="HW73" s="26"/>
      <c r="HX73" s="26"/>
      <c r="HY73" s="26"/>
      <c r="HZ73"/>
      <c r="IA73"/>
      <c r="IB73"/>
      <c r="IC73"/>
      <c r="ID73"/>
      <c r="IE73"/>
      <c r="IF73"/>
    </row>
    <row r="74" spans="2:240" ht="14.25">
      <c r="B74" s="218"/>
      <c r="HU74" s="26"/>
      <c r="HV74" s="26"/>
      <c r="HW74" s="26"/>
      <c r="HX74" s="26"/>
      <c r="HY74" s="26"/>
      <c r="HZ74"/>
      <c r="IA74"/>
      <c r="IB74"/>
      <c r="IC74"/>
      <c r="ID74"/>
      <c r="IE74"/>
      <c r="IF74"/>
    </row>
    <row r="75" spans="2:240" ht="14.25">
      <c r="B75" s="218"/>
      <c r="HU75" s="26"/>
      <c r="HV75" s="26"/>
      <c r="HW75" s="26"/>
      <c r="HX75" s="26"/>
      <c r="HY75" s="26"/>
      <c r="HZ75"/>
      <c r="IA75"/>
      <c r="IB75"/>
      <c r="IC75"/>
      <c r="ID75"/>
      <c r="IE75"/>
      <c r="IF75"/>
    </row>
    <row r="76" spans="2:240" ht="14.25">
      <c r="B76" s="218"/>
      <c r="HU76" s="26"/>
      <c r="HV76" s="26"/>
      <c r="HW76" s="26"/>
      <c r="HX76" s="26"/>
      <c r="HY76" s="26"/>
      <c r="HZ76"/>
      <c r="IA76"/>
      <c r="IB76"/>
      <c r="IC76"/>
      <c r="ID76"/>
      <c r="IE76"/>
      <c r="IF76"/>
    </row>
    <row r="77" spans="2:240" ht="14.25">
      <c r="B77" s="218"/>
      <c r="HU77" s="26"/>
      <c r="HV77" s="26"/>
      <c r="HW77" s="26"/>
      <c r="HX77" s="26"/>
      <c r="HY77" s="26"/>
      <c r="HZ77"/>
      <c r="IA77"/>
      <c r="IB77"/>
      <c r="IC77"/>
      <c r="ID77"/>
      <c r="IE77"/>
      <c r="IF77"/>
    </row>
    <row r="78" spans="2:240" ht="14.25">
      <c r="B78" s="218"/>
      <c r="HU78" s="26"/>
      <c r="HV78" s="26"/>
      <c r="HW78" s="26"/>
      <c r="HX78" s="26"/>
      <c r="HY78" s="26"/>
      <c r="HZ78"/>
      <c r="IA78"/>
      <c r="IB78"/>
      <c r="IC78"/>
      <c r="ID78"/>
      <c r="IE78"/>
      <c r="IF78"/>
    </row>
    <row r="79" spans="2:240" ht="14.25">
      <c r="B79" s="218"/>
      <c r="HU79" s="26"/>
      <c r="HV79" s="26"/>
      <c r="HW79" s="26"/>
      <c r="HX79" s="26"/>
      <c r="HY79" s="26"/>
      <c r="HZ79"/>
      <c r="IA79"/>
      <c r="IB79"/>
      <c r="IC79"/>
      <c r="ID79"/>
      <c r="IE79"/>
      <c r="IF79"/>
    </row>
    <row r="80" spans="2:240" ht="14.25">
      <c r="B80" s="218"/>
      <c r="HU80" s="26"/>
      <c r="HV80" s="26"/>
      <c r="HW80" s="26"/>
      <c r="HX80" s="26"/>
      <c r="HY80" s="26"/>
      <c r="HZ80"/>
      <c r="IA80"/>
      <c r="IB80"/>
      <c r="IC80"/>
      <c r="ID80"/>
      <c r="IE80"/>
      <c r="IF80"/>
    </row>
    <row r="81" spans="2:240" ht="14.25">
      <c r="B81" s="218"/>
      <c r="HU81" s="26"/>
      <c r="HV81" s="26"/>
      <c r="HW81" s="26"/>
      <c r="HX81" s="26"/>
      <c r="HY81" s="26"/>
      <c r="HZ81"/>
      <c r="IA81"/>
      <c r="IB81"/>
      <c r="IC81"/>
      <c r="ID81"/>
      <c r="IE81"/>
      <c r="IF81"/>
    </row>
    <row r="82" spans="2:240" ht="14.25">
      <c r="B82" s="218"/>
      <c r="HU82" s="26"/>
      <c r="HV82" s="26"/>
      <c r="HW82" s="26"/>
      <c r="HX82" s="26"/>
      <c r="HY82" s="26"/>
      <c r="HZ82"/>
      <c r="IA82"/>
      <c r="IB82"/>
      <c r="IC82"/>
      <c r="ID82"/>
      <c r="IE82"/>
      <c r="IF82"/>
    </row>
    <row r="83" spans="2:240" ht="14.25">
      <c r="B83" s="218"/>
      <c r="HU83" s="26"/>
      <c r="HV83" s="26"/>
      <c r="HW83" s="26"/>
      <c r="HX83" s="26"/>
      <c r="HY83" s="26"/>
      <c r="HZ83"/>
      <c r="IA83"/>
      <c r="IB83"/>
      <c r="IC83"/>
      <c r="ID83"/>
      <c r="IE83"/>
      <c r="IF83"/>
    </row>
    <row r="84" spans="2:240" ht="14.25">
      <c r="B84" s="218"/>
      <c r="HU84" s="26"/>
      <c r="HV84" s="26"/>
      <c r="HW84" s="26"/>
      <c r="HX84" s="26"/>
      <c r="HY84" s="26"/>
      <c r="HZ84"/>
      <c r="IA84"/>
      <c r="IB84"/>
      <c r="IC84"/>
      <c r="ID84"/>
      <c r="IE84"/>
      <c r="IF84"/>
    </row>
    <row r="85" spans="2:240" ht="14.25">
      <c r="B85" s="218"/>
      <c r="HU85" s="26"/>
      <c r="HV85" s="26"/>
      <c r="HW85" s="26"/>
      <c r="HX85" s="26"/>
      <c r="HY85" s="26"/>
      <c r="HZ85"/>
      <c r="IA85"/>
      <c r="IB85"/>
      <c r="IC85"/>
      <c r="ID85"/>
      <c r="IE85"/>
      <c r="IF85"/>
    </row>
    <row r="86" spans="2:240" ht="14.25">
      <c r="B86" s="218"/>
      <c r="HU86" s="26"/>
      <c r="HV86" s="26"/>
      <c r="HW86" s="26"/>
      <c r="HX86" s="26"/>
      <c r="HY86" s="26"/>
      <c r="HZ86"/>
      <c r="IA86"/>
      <c r="IB86"/>
      <c r="IC86"/>
      <c r="ID86"/>
      <c r="IE86"/>
      <c r="IF86"/>
    </row>
    <row r="87" spans="2:240" ht="14.25">
      <c r="B87" s="218"/>
      <c r="HU87" s="26"/>
      <c r="HV87" s="26"/>
      <c r="HW87" s="26"/>
      <c r="HX87" s="26"/>
      <c r="HY87" s="26"/>
      <c r="HZ87"/>
      <c r="IA87"/>
      <c r="IB87"/>
      <c r="IC87"/>
      <c r="ID87"/>
      <c r="IE87"/>
      <c r="IF87"/>
    </row>
    <row r="88" spans="2:240" ht="14.25">
      <c r="B88" s="218"/>
      <c r="HU88" s="26"/>
      <c r="HV88" s="26"/>
      <c r="HW88" s="26"/>
      <c r="HX88" s="26"/>
      <c r="HY88" s="26"/>
      <c r="HZ88"/>
      <c r="IA88"/>
      <c r="IB88"/>
      <c r="IC88"/>
      <c r="ID88"/>
      <c r="IE88"/>
      <c r="IF88"/>
    </row>
    <row r="89" spans="2:240" ht="14.25">
      <c r="B89" s="218"/>
      <c r="HU89" s="26"/>
      <c r="HV89" s="26"/>
      <c r="HW89" s="26"/>
      <c r="HX89" s="26"/>
      <c r="HY89" s="26"/>
      <c r="HZ89"/>
      <c r="IA89"/>
      <c r="IB89"/>
      <c r="IC89"/>
      <c r="ID89"/>
      <c r="IE89"/>
      <c r="IF89"/>
    </row>
    <row r="90" spans="2:240" ht="14.25">
      <c r="B90" s="218"/>
      <c r="HU90" s="26"/>
      <c r="HV90" s="26"/>
      <c r="HW90" s="26"/>
      <c r="HX90" s="26"/>
      <c r="HY90" s="26"/>
      <c r="HZ90"/>
      <c r="IA90"/>
      <c r="IB90"/>
      <c r="IC90"/>
      <c r="ID90"/>
      <c r="IE90"/>
      <c r="IF90"/>
    </row>
    <row r="91" spans="2:240" ht="14.25">
      <c r="B91" s="218"/>
      <c r="HU91" s="26"/>
      <c r="HV91" s="26"/>
      <c r="HW91" s="26"/>
      <c r="HX91" s="26"/>
      <c r="HY91" s="26"/>
      <c r="HZ91"/>
      <c r="IA91"/>
      <c r="IB91"/>
      <c r="IC91"/>
      <c r="ID91"/>
      <c r="IE91"/>
      <c r="IF91"/>
    </row>
    <row r="92" spans="2:240" ht="14.25">
      <c r="B92" s="218"/>
      <c r="HU92" s="26"/>
      <c r="HV92" s="26"/>
      <c r="HW92" s="26"/>
      <c r="HX92" s="26"/>
      <c r="HY92" s="26"/>
      <c r="HZ92"/>
      <c r="IA92"/>
      <c r="IB92"/>
      <c r="IC92"/>
      <c r="ID92"/>
      <c r="IE92"/>
      <c r="IF92"/>
    </row>
    <row r="93" spans="2:240" ht="14.25">
      <c r="B93" s="218"/>
      <c r="HU93" s="26"/>
      <c r="HV93" s="26"/>
      <c r="HW93" s="26"/>
      <c r="HX93" s="26"/>
      <c r="HY93" s="26"/>
      <c r="HZ93"/>
      <c r="IA93"/>
      <c r="IB93"/>
      <c r="IC93"/>
      <c r="ID93"/>
      <c r="IE93"/>
      <c r="IF93"/>
    </row>
    <row r="94" spans="2:240" ht="14.25">
      <c r="B94" s="218"/>
      <c r="HU94" s="26"/>
      <c r="HV94" s="26"/>
      <c r="HW94" s="26"/>
      <c r="HX94" s="26"/>
      <c r="HY94" s="26"/>
      <c r="HZ94"/>
      <c r="IA94"/>
      <c r="IB94"/>
      <c r="IC94"/>
      <c r="ID94"/>
      <c r="IE94"/>
      <c r="IF94"/>
    </row>
    <row r="95" spans="2:240" ht="14.25">
      <c r="B95" s="218"/>
      <c r="HU95" s="26"/>
      <c r="HV95" s="26"/>
      <c r="HW95" s="26"/>
      <c r="HX95" s="26"/>
      <c r="HY95" s="26"/>
      <c r="HZ95"/>
      <c r="IA95"/>
      <c r="IB95"/>
      <c r="IC95"/>
      <c r="ID95"/>
      <c r="IE95"/>
      <c r="IF95"/>
    </row>
    <row r="96" spans="2:240" ht="14.25">
      <c r="B96" s="218"/>
      <c r="HU96" s="26"/>
      <c r="HV96" s="26"/>
      <c r="HW96" s="26"/>
      <c r="HX96" s="26"/>
      <c r="HY96" s="26"/>
      <c r="HZ96"/>
      <c r="IA96"/>
      <c r="IB96"/>
      <c r="IC96"/>
      <c r="ID96"/>
      <c r="IE96"/>
      <c r="IF96"/>
    </row>
    <row r="97" spans="2:240" ht="14.25">
      <c r="B97" s="218"/>
      <c r="HU97" s="26"/>
      <c r="HV97" s="26"/>
      <c r="HW97" s="26"/>
      <c r="HX97" s="26"/>
      <c r="HY97" s="26"/>
      <c r="HZ97"/>
      <c r="IA97"/>
      <c r="IB97"/>
      <c r="IC97"/>
      <c r="ID97"/>
      <c r="IE97"/>
      <c r="IF97"/>
    </row>
    <row r="98" spans="2:240" ht="14.25">
      <c r="B98" s="218"/>
      <c r="HU98" s="26"/>
      <c r="HV98" s="26"/>
      <c r="HW98" s="26"/>
      <c r="HX98" s="26"/>
      <c r="HY98" s="26"/>
      <c r="HZ98"/>
      <c r="IA98"/>
      <c r="IB98"/>
      <c r="IC98"/>
      <c r="ID98"/>
      <c r="IE98"/>
      <c r="IF98"/>
    </row>
    <row r="99" spans="2:240" ht="14.25">
      <c r="B99" s="218"/>
      <c r="HU99" s="26"/>
      <c r="HV99" s="26"/>
      <c r="HW99" s="26"/>
      <c r="HX99" s="26"/>
      <c r="HY99" s="26"/>
      <c r="HZ99"/>
      <c r="IA99"/>
      <c r="IB99"/>
      <c r="IC99"/>
      <c r="ID99"/>
      <c r="IE99"/>
      <c r="IF99"/>
    </row>
    <row r="100" spans="2:240" ht="14.25">
      <c r="B100" s="218"/>
      <c r="HU100" s="26"/>
      <c r="HV100" s="26"/>
      <c r="HW100" s="26"/>
      <c r="HX100" s="26"/>
      <c r="HY100" s="26"/>
      <c r="HZ100"/>
      <c r="IA100"/>
      <c r="IB100"/>
      <c r="IC100"/>
      <c r="ID100"/>
      <c r="IE100"/>
      <c r="IF100"/>
    </row>
    <row r="101" spans="2:240" ht="14.25">
      <c r="B101" s="218"/>
      <c r="HU101" s="26"/>
      <c r="HV101" s="26"/>
      <c r="HW101" s="26"/>
      <c r="HX101" s="26"/>
      <c r="HY101" s="26"/>
      <c r="HZ101"/>
      <c r="IA101"/>
      <c r="IB101"/>
      <c r="IC101"/>
      <c r="ID101"/>
      <c r="IE101"/>
      <c r="IF101"/>
    </row>
    <row r="102" spans="2:240" ht="14.25">
      <c r="B102" s="218"/>
      <c r="HU102" s="26"/>
      <c r="HV102" s="26"/>
      <c r="HW102" s="26"/>
      <c r="HX102" s="26"/>
      <c r="HY102" s="26"/>
      <c r="HZ102"/>
      <c r="IA102"/>
      <c r="IB102"/>
      <c r="IC102"/>
      <c r="ID102"/>
      <c r="IE102"/>
      <c r="IF102"/>
    </row>
    <row r="103" spans="2:240" ht="14.25">
      <c r="B103" s="218"/>
      <c r="HU103" s="26"/>
      <c r="HV103" s="26"/>
      <c r="HW103" s="26"/>
      <c r="HX103" s="26"/>
      <c r="HY103" s="26"/>
      <c r="HZ103"/>
      <c r="IA103"/>
      <c r="IB103"/>
      <c r="IC103"/>
      <c r="ID103"/>
      <c r="IE103"/>
      <c r="IF103"/>
    </row>
    <row r="104" spans="2:240" ht="14.25">
      <c r="B104" s="218"/>
      <c r="HU104" s="26"/>
      <c r="HV104" s="26"/>
      <c r="HW104" s="26"/>
      <c r="HX104" s="26"/>
      <c r="HY104" s="26"/>
      <c r="HZ104"/>
      <c r="IA104"/>
      <c r="IB104"/>
      <c r="IC104"/>
      <c r="ID104"/>
      <c r="IE104"/>
      <c r="IF104"/>
    </row>
    <row r="105" spans="2:240" ht="14.25">
      <c r="B105" s="218"/>
      <c r="HU105" s="26"/>
      <c r="HV105" s="26"/>
      <c r="HW105" s="26"/>
      <c r="HX105" s="26"/>
      <c r="HY105" s="26"/>
      <c r="HZ105"/>
      <c r="IA105"/>
      <c r="IB105"/>
      <c r="IC105"/>
      <c r="ID105"/>
      <c r="IE105"/>
      <c r="IF105"/>
    </row>
    <row r="106" spans="2:240" ht="14.25">
      <c r="B106" s="218"/>
      <c r="HU106" s="26"/>
      <c r="HV106" s="26"/>
      <c r="HW106" s="26"/>
      <c r="HX106" s="26"/>
      <c r="HY106" s="26"/>
      <c r="HZ106"/>
      <c r="IA106"/>
      <c r="IB106"/>
      <c r="IC106"/>
      <c r="ID106"/>
      <c r="IE106"/>
      <c r="IF106"/>
    </row>
    <row r="107" spans="2:240" ht="14.25">
      <c r="B107" s="218"/>
      <c r="HU107" s="26"/>
      <c r="HV107" s="26"/>
      <c r="HW107" s="26"/>
      <c r="HX107" s="26"/>
      <c r="HY107" s="26"/>
      <c r="HZ107"/>
      <c r="IA107"/>
      <c r="IB107"/>
      <c r="IC107"/>
      <c r="ID107"/>
      <c r="IE107"/>
      <c r="IF107"/>
    </row>
    <row r="108" spans="2:240" ht="14.25">
      <c r="B108" s="218"/>
      <c r="HU108" s="26"/>
      <c r="HV108" s="26"/>
      <c r="HW108" s="26"/>
      <c r="HX108" s="26"/>
      <c r="HY108" s="26"/>
      <c r="HZ108"/>
      <c r="IA108"/>
      <c r="IB108"/>
      <c r="IC108"/>
      <c r="ID108"/>
      <c r="IE108"/>
      <c r="IF108"/>
    </row>
    <row r="109" spans="2:240" ht="14.25">
      <c r="B109" s="218"/>
      <c r="HU109" s="26"/>
      <c r="HV109" s="26"/>
      <c r="HW109" s="26"/>
      <c r="HX109" s="26"/>
      <c r="HY109" s="26"/>
      <c r="HZ109"/>
      <c r="IA109"/>
      <c r="IB109"/>
      <c r="IC109"/>
      <c r="ID109"/>
      <c r="IE109"/>
      <c r="IF109"/>
    </row>
    <row r="110" spans="2:240" ht="14.25">
      <c r="B110" s="218"/>
      <c r="HU110" s="26"/>
      <c r="HV110" s="26"/>
      <c r="HW110" s="26"/>
      <c r="HX110" s="26"/>
      <c r="HY110" s="26"/>
      <c r="HZ110"/>
      <c r="IA110"/>
      <c r="IB110"/>
      <c r="IC110"/>
      <c r="ID110"/>
      <c r="IE110"/>
      <c r="IF110"/>
    </row>
    <row r="111" spans="2:240" ht="14.25">
      <c r="B111" s="218"/>
      <c r="HU111" s="26"/>
      <c r="HV111" s="26"/>
      <c r="HW111" s="26"/>
      <c r="HX111" s="26"/>
      <c r="HY111" s="26"/>
      <c r="HZ111"/>
      <c r="IA111"/>
      <c r="IB111"/>
      <c r="IC111"/>
      <c r="ID111"/>
      <c r="IE111"/>
      <c r="IF111"/>
    </row>
    <row r="112" spans="2:240" ht="14.25">
      <c r="B112" s="218"/>
      <c r="HU112" s="26"/>
      <c r="HV112" s="26"/>
      <c r="HW112" s="26"/>
      <c r="HX112" s="26"/>
      <c r="HY112" s="26"/>
      <c r="HZ112"/>
      <c r="IA112"/>
      <c r="IB112"/>
      <c r="IC112"/>
      <c r="ID112"/>
      <c r="IE112"/>
      <c r="IF112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 horizontalCentered="1"/>
  <pageMargins left="0.23958333333333334" right="0.15902777777777777" top="0.23958333333333334" bottom="0.55" header="0.15902777777777777" footer="0.15902777777777777"/>
  <pageSetup firstPageNumber="24" useFirstPageNumber="1" horizontalDpi="600" verticalDpi="600" orientation="landscape" paperSize="9"/>
  <headerFooter alignWithMargins="0">
    <oddFooter>&amp;C&amp;"宋体"&amp;14-&amp;P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7">
      <selection activeCell="G10" sqref="G10"/>
    </sheetView>
  </sheetViews>
  <sheetFormatPr defaultColWidth="9.00390625" defaultRowHeight="14.25"/>
  <cols>
    <col min="1" max="1" width="29.375" style="0" customWidth="1"/>
  </cols>
  <sheetData>
    <row r="1" spans="1:5" ht="22.5">
      <c r="A1" s="197" t="s">
        <v>6</v>
      </c>
      <c r="B1" s="197"/>
      <c r="C1" s="197"/>
      <c r="D1" s="197"/>
      <c r="E1" s="197"/>
    </row>
    <row r="2" spans="1:5" ht="14.25">
      <c r="A2" s="198" t="s">
        <v>46</v>
      </c>
      <c r="B2" s="198"/>
      <c r="C2" s="198"/>
      <c r="D2" s="198"/>
      <c r="E2" s="198"/>
    </row>
    <row r="3" spans="1:5" ht="14.25">
      <c r="A3" s="199" t="s">
        <v>60</v>
      </c>
      <c r="B3" s="200" t="s">
        <v>48</v>
      </c>
      <c r="C3" s="116" t="s">
        <v>49</v>
      </c>
      <c r="D3" s="201"/>
      <c r="E3" s="201"/>
    </row>
    <row r="4" spans="1:5" ht="14.25">
      <c r="A4" s="199"/>
      <c r="B4" s="119"/>
      <c r="C4" s="202" t="s">
        <v>50</v>
      </c>
      <c r="D4" s="116" t="s">
        <v>61</v>
      </c>
      <c r="E4" s="116"/>
    </row>
    <row r="5" spans="1:5" ht="14.25">
      <c r="A5" s="199"/>
      <c r="B5" s="121"/>
      <c r="C5" s="116"/>
      <c r="D5" s="120" t="s">
        <v>52</v>
      </c>
      <c r="E5" s="120" t="s">
        <v>53</v>
      </c>
    </row>
    <row r="6" spans="1:5" ht="14.25">
      <c r="A6" s="203" t="s">
        <v>92</v>
      </c>
      <c r="B6" s="204">
        <f>SUM(B7:B30)</f>
        <v>123844</v>
      </c>
      <c r="C6" s="205">
        <f>SUM(C7:C30)</f>
        <v>121549</v>
      </c>
      <c r="D6" s="206">
        <f aca="true" t="shared" si="0" ref="D6:D20">C6-B6</f>
        <v>-2295</v>
      </c>
      <c r="E6" s="207">
        <f aca="true" t="shared" si="1" ref="E6:E20">D6/B6</f>
        <v>-0.018531378185459125</v>
      </c>
    </row>
    <row r="7" spans="1:5" ht="14.25">
      <c r="A7" s="50" t="s">
        <v>93</v>
      </c>
      <c r="B7" s="49">
        <v>20611</v>
      </c>
      <c r="C7" s="208">
        <v>16153</v>
      </c>
      <c r="D7" s="206">
        <f t="shared" si="0"/>
        <v>-4458</v>
      </c>
      <c r="E7" s="207">
        <f t="shared" si="1"/>
        <v>-0.21629227111736452</v>
      </c>
    </row>
    <row r="8" spans="1:5" ht="14.25">
      <c r="A8" s="50" t="s">
        <v>94</v>
      </c>
      <c r="B8" s="49"/>
      <c r="C8" s="49"/>
      <c r="D8" s="206"/>
      <c r="E8" s="209"/>
    </row>
    <row r="9" spans="1:5" ht="14.25">
      <c r="A9" s="50" t="s">
        <v>95</v>
      </c>
      <c r="B9" s="210"/>
      <c r="C9" s="211"/>
      <c r="D9" s="206"/>
      <c r="E9" s="212"/>
    </row>
    <row r="10" spans="1:5" ht="14.25">
      <c r="A10" s="50" t="s">
        <v>96</v>
      </c>
      <c r="B10" s="213">
        <v>5894</v>
      </c>
      <c r="C10" s="208">
        <v>6366</v>
      </c>
      <c r="D10" s="206">
        <f t="shared" si="0"/>
        <v>472</v>
      </c>
      <c r="E10" s="209">
        <f t="shared" si="1"/>
        <v>0.08008143875127248</v>
      </c>
    </row>
    <row r="11" spans="1:5" ht="14.25">
      <c r="A11" s="50" t="s">
        <v>97</v>
      </c>
      <c r="B11" s="213">
        <v>47930</v>
      </c>
      <c r="C11" s="208">
        <v>51390</v>
      </c>
      <c r="D11" s="206">
        <f t="shared" si="0"/>
        <v>3460</v>
      </c>
      <c r="E11" s="209">
        <f t="shared" si="1"/>
        <v>0.07218860838723137</v>
      </c>
    </row>
    <row r="12" spans="1:5" ht="14.25">
      <c r="A12" s="50" t="s">
        <v>98</v>
      </c>
      <c r="B12" s="213">
        <v>1308</v>
      </c>
      <c r="C12" s="213">
        <v>1347</v>
      </c>
      <c r="D12" s="206">
        <f t="shared" si="0"/>
        <v>39</v>
      </c>
      <c r="E12" s="209">
        <f t="shared" si="1"/>
        <v>0.02981651376146789</v>
      </c>
    </row>
    <row r="13" spans="1:5" ht="14.25">
      <c r="A13" s="50" t="s">
        <v>99</v>
      </c>
      <c r="B13" s="213">
        <v>1526</v>
      </c>
      <c r="C13" s="213">
        <v>2065</v>
      </c>
      <c r="D13" s="206">
        <f t="shared" si="0"/>
        <v>539</v>
      </c>
      <c r="E13" s="209">
        <f t="shared" si="1"/>
        <v>0.3532110091743119</v>
      </c>
    </row>
    <row r="14" spans="1:5" ht="14.25">
      <c r="A14" s="50" t="s">
        <v>100</v>
      </c>
      <c r="B14" s="213">
        <v>14993</v>
      </c>
      <c r="C14" s="213">
        <v>15543</v>
      </c>
      <c r="D14" s="206">
        <f t="shared" si="0"/>
        <v>550</v>
      </c>
      <c r="E14" s="209">
        <f t="shared" si="1"/>
        <v>0.036683785766691124</v>
      </c>
    </row>
    <row r="15" spans="1:5" ht="14.25">
      <c r="A15" s="50" t="s">
        <v>101</v>
      </c>
      <c r="B15" s="213">
        <v>10024</v>
      </c>
      <c r="C15" s="213">
        <v>5400</v>
      </c>
      <c r="D15" s="206">
        <f t="shared" si="0"/>
        <v>-4624</v>
      </c>
      <c r="E15" s="209">
        <f t="shared" si="1"/>
        <v>-0.461292897047087</v>
      </c>
    </row>
    <row r="16" spans="1:5" ht="14.25">
      <c r="A16" s="50" t="s">
        <v>102</v>
      </c>
      <c r="B16" s="213">
        <v>6</v>
      </c>
      <c r="C16" s="213"/>
      <c r="D16" s="206">
        <f t="shared" si="0"/>
        <v>-6</v>
      </c>
      <c r="E16" s="209">
        <f t="shared" si="1"/>
        <v>-1</v>
      </c>
    </row>
    <row r="17" spans="1:5" ht="14.25">
      <c r="A17" s="50" t="s">
        <v>103</v>
      </c>
      <c r="B17" s="213">
        <v>13365</v>
      </c>
      <c r="C17" s="208">
        <v>16243</v>
      </c>
      <c r="D17" s="206">
        <f t="shared" si="0"/>
        <v>2878</v>
      </c>
      <c r="E17" s="209">
        <f t="shared" si="1"/>
        <v>0.21533857089412645</v>
      </c>
    </row>
    <row r="18" spans="1:5" ht="14.25">
      <c r="A18" s="50" t="s">
        <v>104</v>
      </c>
      <c r="B18" s="213">
        <v>3192</v>
      </c>
      <c r="C18" s="49">
        <v>904</v>
      </c>
      <c r="D18" s="206">
        <f t="shared" si="0"/>
        <v>-2288</v>
      </c>
      <c r="E18" s="209">
        <f t="shared" si="1"/>
        <v>-0.7167919799498746</v>
      </c>
    </row>
    <row r="19" spans="1:5" ht="14.25">
      <c r="A19" s="50" t="s">
        <v>105</v>
      </c>
      <c r="B19" s="213">
        <v>66</v>
      </c>
      <c r="C19" s="49">
        <v>112</v>
      </c>
      <c r="D19" s="206">
        <f t="shared" si="0"/>
        <v>46</v>
      </c>
      <c r="E19" s="209">
        <f t="shared" si="1"/>
        <v>0.696969696969697</v>
      </c>
    </row>
    <row r="20" spans="1:5" ht="14.25">
      <c r="A20" s="50" t="s">
        <v>106</v>
      </c>
      <c r="B20" s="213">
        <v>53</v>
      </c>
      <c r="C20" s="49">
        <v>155</v>
      </c>
      <c r="D20" s="206">
        <f t="shared" si="0"/>
        <v>102</v>
      </c>
      <c r="E20" s="209">
        <f t="shared" si="1"/>
        <v>1.9245283018867925</v>
      </c>
    </row>
    <row r="21" spans="1:5" ht="14.25">
      <c r="A21" s="50" t="s">
        <v>107</v>
      </c>
      <c r="B21" s="213"/>
      <c r="C21" s="210"/>
      <c r="D21" s="206"/>
      <c r="E21" s="209"/>
    </row>
    <row r="22" spans="1:5" ht="14.25">
      <c r="A22" s="50" t="s">
        <v>108</v>
      </c>
      <c r="B22" s="214">
        <v>468</v>
      </c>
      <c r="C22" s="210">
        <v>0</v>
      </c>
      <c r="D22" s="206">
        <f aca="true" t="shared" si="2" ref="D22:D25">C22-B22</f>
        <v>-468</v>
      </c>
      <c r="E22" s="209">
        <f aca="true" t="shared" si="3" ref="E22:E25">D22/B22</f>
        <v>-1</v>
      </c>
    </row>
    <row r="23" spans="1:5" ht="14.25">
      <c r="A23" s="50" t="s">
        <v>109</v>
      </c>
      <c r="B23" s="213"/>
      <c r="C23" s="210"/>
      <c r="D23" s="206"/>
      <c r="E23" s="209"/>
    </row>
    <row r="24" spans="1:5" ht="14.25">
      <c r="A24" s="50" t="s">
        <v>110</v>
      </c>
      <c r="B24" s="215">
        <v>294</v>
      </c>
      <c r="C24" s="210">
        <v>187</v>
      </c>
      <c r="D24" s="206">
        <f t="shared" si="2"/>
        <v>-107</v>
      </c>
      <c r="E24" s="209">
        <f t="shared" si="3"/>
        <v>-0.36394557823129253</v>
      </c>
    </row>
    <row r="25" spans="1:5" ht="14.25">
      <c r="A25" s="50" t="s">
        <v>111</v>
      </c>
      <c r="B25" s="213">
        <v>3094</v>
      </c>
      <c r="C25" s="49">
        <v>1137</v>
      </c>
      <c r="D25" s="206">
        <f t="shared" si="2"/>
        <v>-1957</v>
      </c>
      <c r="E25" s="209">
        <f t="shared" si="3"/>
        <v>-0.6325145442792501</v>
      </c>
    </row>
    <row r="26" spans="1:5" ht="14.25">
      <c r="A26" s="50" t="s">
        <v>112</v>
      </c>
      <c r="B26" s="213"/>
      <c r="C26" s="210"/>
      <c r="D26" s="206"/>
      <c r="E26" s="209"/>
    </row>
    <row r="27" spans="1:5" ht="14.25">
      <c r="A27" s="50" t="s">
        <v>113</v>
      </c>
      <c r="B27" s="213">
        <v>225</v>
      </c>
      <c r="C27" s="210">
        <v>807</v>
      </c>
      <c r="D27" s="206">
        <f aca="true" t="shared" si="4" ref="D27:D31">C27-B27</f>
        <v>582</v>
      </c>
      <c r="E27" s="209">
        <f aca="true" t="shared" si="5" ref="E27:E31">D27/B27</f>
        <v>2.5866666666666664</v>
      </c>
    </row>
    <row r="28" spans="1:5" ht="14.25">
      <c r="A28" s="50" t="s">
        <v>114</v>
      </c>
      <c r="B28" s="213"/>
      <c r="C28" s="210">
        <v>3413</v>
      </c>
      <c r="D28" s="206">
        <f t="shared" si="4"/>
        <v>3413</v>
      </c>
      <c r="E28" s="209"/>
    </row>
    <row r="29" spans="1:5" ht="14.25">
      <c r="A29" s="50" t="s">
        <v>115</v>
      </c>
      <c r="B29" s="213"/>
      <c r="C29" s="210"/>
      <c r="D29" s="206"/>
      <c r="E29" s="209"/>
    </row>
    <row r="30" spans="1:5" ht="14.25">
      <c r="A30" s="50" t="s">
        <v>116</v>
      </c>
      <c r="B30" s="213">
        <v>795</v>
      </c>
      <c r="C30" s="49">
        <v>327</v>
      </c>
      <c r="D30" s="206">
        <f t="shared" si="4"/>
        <v>-468</v>
      </c>
      <c r="E30" s="209">
        <f t="shared" si="5"/>
        <v>-0.5886792452830188</v>
      </c>
    </row>
    <row r="31" spans="1:5" ht="14.25">
      <c r="A31" s="50" t="s">
        <v>117</v>
      </c>
      <c r="B31" s="49">
        <v>14901</v>
      </c>
      <c r="C31" s="49">
        <v>7530</v>
      </c>
      <c r="D31" s="206">
        <f t="shared" si="4"/>
        <v>-7371</v>
      </c>
      <c r="E31" s="209">
        <f t="shared" si="5"/>
        <v>-0.49466478759814775</v>
      </c>
    </row>
    <row r="32" spans="1:5" ht="14.25">
      <c r="A32" s="216" t="s">
        <v>118</v>
      </c>
      <c r="B32" s="211"/>
      <c r="C32" s="210"/>
      <c r="D32" s="206"/>
      <c r="E32" s="209"/>
    </row>
    <row r="33" spans="1:5" ht="14.25">
      <c r="A33" s="81" t="s">
        <v>119</v>
      </c>
      <c r="B33" s="210">
        <f>B6+B32+B31</f>
        <v>138745</v>
      </c>
      <c r="C33" s="210">
        <f>C6+C32+C31</f>
        <v>129079</v>
      </c>
      <c r="D33" s="206">
        <f>C33-B33</f>
        <v>-9666</v>
      </c>
      <c r="E33" s="209">
        <f>D33/B33</f>
        <v>-0.06966737540091535</v>
      </c>
    </row>
    <row r="34" spans="1:5" ht="14.25">
      <c r="A34" s="50" t="s">
        <v>120</v>
      </c>
      <c r="B34" s="210"/>
      <c r="C34" s="210"/>
      <c r="D34" s="206"/>
      <c r="E34" s="209"/>
    </row>
    <row r="35" spans="1:5" ht="14.25">
      <c r="A35" s="161" t="s">
        <v>121</v>
      </c>
      <c r="B35" s="49">
        <f>B33+B34</f>
        <v>138745</v>
      </c>
      <c r="C35" s="49">
        <f>C33+C34</f>
        <v>129079</v>
      </c>
      <c r="D35" s="206">
        <f>C35-B35</f>
        <v>-9666</v>
      </c>
      <c r="E35" s="209">
        <f>D35/B35</f>
        <v>-0.06966737540091535</v>
      </c>
    </row>
  </sheetData>
  <sheetProtection/>
  <mergeCells count="7">
    <mergeCell ref="A1:E1"/>
    <mergeCell ref="A2:E2"/>
    <mergeCell ref="C3:E3"/>
    <mergeCell ref="D4:E4"/>
    <mergeCell ref="A3:A5"/>
    <mergeCell ref="B3:B5"/>
    <mergeCell ref="C4:C5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314"/>
  <sheetViews>
    <sheetView zoomScaleSheetLayoutView="100" workbookViewId="0" topLeftCell="A1">
      <selection activeCell="O14" sqref="O14"/>
    </sheetView>
  </sheetViews>
  <sheetFormatPr defaultColWidth="7.375" defaultRowHeight="12.75" customHeight="1"/>
  <cols>
    <col min="1" max="1" width="10.625" style="174" customWidth="1"/>
    <col min="2" max="2" width="14.625" style="174" customWidth="1"/>
    <col min="3" max="3" width="9.25390625" style="175" customWidth="1"/>
    <col min="4" max="4" width="9.75390625" style="176" customWidth="1"/>
    <col min="5" max="5" width="9.25390625" style="175" customWidth="1"/>
    <col min="6" max="6" width="10.00390625" style="175" customWidth="1"/>
    <col min="7" max="7" width="9.75390625" style="175" customWidth="1"/>
    <col min="8" max="8" width="9.875" style="175" customWidth="1"/>
    <col min="9" max="246" width="7.375" style="174" customWidth="1"/>
    <col min="247" max="248" width="7.375" style="177" customWidth="1"/>
  </cols>
  <sheetData>
    <row r="1" spans="1:248" s="10" customFormat="1" ht="12.75" customHeight="1">
      <c r="A1" s="178"/>
      <c r="B1" s="174"/>
      <c r="C1" s="175"/>
      <c r="D1" s="176"/>
      <c r="E1" s="175"/>
      <c r="F1" s="175"/>
      <c r="G1" s="175"/>
      <c r="H1" s="175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94"/>
    </row>
    <row r="2" spans="1:248" s="170" customFormat="1" ht="26.25" customHeight="1">
      <c r="A2" s="179" t="s">
        <v>122</v>
      </c>
      <c r="B2" s="179"/>
      <c r="C2" s="179"/>
      <c r="D2" s="179"/>
      <c r="E2" s="179"/>
      <c r="F2" s="179"/>
      <c r="G2" s="179"/>
      <c r="H2" s="179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</row>
    <row r="3" spans="1:248" s="171" customFormat="1" ht="12.75" customHeight="1">
      <c r="A3" s="178"/>
      <c r="B3" s="178"/>
      <c r="C3" s="180"/>
      <c r="D3" s="181"/>
      <c r="E3" s="180"/>
      <c r="F3" s="180"/>
      <c r="G3" s="180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</row>
    <row r="4" spans="1:248" s="171" customFormat="1" ht="24" customHeight="1">
      <c r="A4" s="182" t="s">
        <v>123</v>
      </c>
      <c r="B4" s="182" t="s">
        <v>124</v>
      </c>
      <c r="C4" s="183" t="s">
        <v>125</v>
      </c>
      <c r="D4" s="183"/>
      <c r="E4" s="184" t="s">
        <v>126</v>
      </c>
      <c r="F4" s="184"/>
      <c r="G4" s="184" t="s">
        <v>127</v>
      </c>
      <c r="H4" s="184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</row>
    <row r="5" spans="1:248" s="171" customFormat="1" ht="24">
      <c r="A5" s="182"/>
      <c r="B5" s="182"/>
      <c r="C5" s="185" t="s">
        <v>128</v>
      </c>
      <c r="D5" s="186" t="s">
        <v>129</v>
      </c>
      <c r="E5" s="185" t="s">
        <v>128</v>
      </c>
      <c r="F5" s="186" t="s">
        <v>129</v>
      </c>
      <c r="G5" s="185" t="s">
        <v>128</v>
      </c>
      <c r="H5" s="186" t="s">
        <v>129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</row>
    <row r="6" spans="1:248" s="172" customFormat="1" ht="24">
      <c r="A6" s="187" t="s">
        <v>130</v>
      </c>
      <c r="B6" s="188" t="s">
        <v>131</v>
      </c>
      <c r="C6" s="169">
        <v>121549.338296</v>
      </c>
      <c r="D6" s="189">
        <v>0.12769573544382085</v>
      </c>
      <c r="E6" s="169">
        <v>56613.100648</v>
      </c>
      <c r="F6" s="189">
        <v>0.049573287274295295</v>
      </c>
      <c r="G6" s="169">
        <v>64936</v>
      </c>
      <c r="H6" s="190">
        <v>0.20440656916698974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</row>
    <row r="7" spans="1:248" s="172" customFormat="1" ht="12">
      <c r="A7" s="187" t="s">
        <v>132</v>
      </c>
      <c r="B7" s="187" t="s">
        <v>133</v>
      </c>
      <c r="C7" s="169">
        <v>16153</v>
      </c>
      <c r="D7" s="191">
        <v>-0.126006</v>
      </c>
      <c r="E7" s="169">
        <v>7519</v>
      </c>
      <c r="F7" s="189">
        <v>0.1173076</v>
      </c>
      <c r="G7" s="169">
        <v>8634.146276</v>
      </c>
      <c r="H7" s="190">
        <v>-0.2662908069015801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</row>
    <row r="8" spans="1:248" s="172" customFormat="1" ht="12">
      <c r="A8" s="187" t="s">
        <v>134</v>
      </c>
      <c r="B8" s="187" t="s">
        <v>135</v>
      </c>
      <c r="C8" s="169">
        <v>669.707418</v>
      </c>
      <c r="D8" s="53">
        <v>0.3868113896106219</v>
      </c>
      <c r="E8" s="169">
        <v>363.865418</v>
      </c>
      <c r="F8" s="189">
        <v>0.13814046269634855</v>
      </c>
      <c r="G8" s="169">
        <v>305.842</v>
      </c>
      <c r="H8" s="190">
        <v>0.8739170393970955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</row>
    <row r="9" spans="1:248" s="172" customFormat="1" ht="12">
      <c r="A9" s="187" t="s">
        <v>136</v>
      </c>
      <c r="B9" s="187" t="s">
        <v>137</v>
      </c>
      <c r="C9" s="169">
        <v>363.865418</v>
      </c>
      <c r="D9" s="53">
        <v>0.13814046269634855</v>
      </c>
      <c r="E9" s="169">
        <v>363.865418</v>
      </c>
      <c r="F9" s="189">
        <v>0.13814046269634855</v>
      </c>
      <c r="G9" s="169">
        <v>0</v>
      </c>
      <c r="H9" s="190">
        <v>0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</row>
    <row r="10" spans="1:248" s="172" customFormat="1" ht="24">
      <c r="A10" s="187" t="s">
        <v>138</v>
      </c>
      <c r="B10" s="187" t="s">
        <v>139</v>
      </c>
      <c r="C10" s="169">
        <v>0</v>
      </c>
      <c r="D10" s="53">
        <v>-1</v>
      </c>
      <c r="E10" s="169">
        <v>0</v>
      </c>
      <c r="F10" s="189">
        <v>0</v>
      </c>
      <c r="G10" s="169">
        <v>0</v>
      </c>
      <c r="H10" s="190">
        <v>-1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</row>
    <row r="11" spans="1:248" s="172" customFormat="1" ht="12">
      <c r="A11" s="187" t="s">
        <v>140</v>
      </c>
      <c r="B11" s="187" t="s">
        <v>141</v>
      </c>
      <c r="C11" s="169">
        <v>53.352</v>
      </c>
      <c r="D11" s="53">
        <v>0.7783999999999999</v>
      </c>
      <c r="E11" s="169">
        <v>0</v>
      </c>
      <c r="F11" s="189">
        <v>0</v>
      </c>
      <c r="G11" s="169">
        <v>53.352</v>
      </c>
      <c r="H11" s="190">
        <v>0.7783999999999999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</row>
    <row r="12" spans="1:248" s="172" customFormat="1" ht="12">
      <c r="A12" s="187" t="s">
        <v>142</v>
      </c>
      <c r="B12" s="187" t="s">
        <v>143</v>
      </c>
      <c r="C12" s="169">
        <v>13.28</v>
      </c>
      <c r="D12" s="53">
        <v>-0.46880000000000005</v>
      </c>
      <c r="E12" s="169">
        <v>0</v>
      </c>
      <c r="F12" s="189">
        <v>0</v>
      </c>
      <c r="G12" s="169">
        <v>13.28</v>
      </c>
      <c r="H12" s="190">
        <v>-0.46880000000000005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</row>
    <row r="13" spans="1:248" s="172" customFormat="1" ht="24">
      <c r="A13" s="187" t="s">
        <v>144</v>
      </c>
      <c r="B13" s="187" t="s">
        <v>145</v>
      </c>
      <c r="C13" s="169">
        <v>86.61</v>
      </c>
      <c r="D13" s="53">
        <v>2.254791431792559</v>
      </c>
      <c r="E13" s="169">
        <v>0</v>
      </c>
      <c r="F13" s="189">
        <v>0</v>
      </c>
      <c r="G13" s="169">
        <v>86.61</v>
      </c>
      <c r="H13" s="190">
        <v>2.254791431792559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</row>
    <row r="14" spans="1:248" s="172" customFormat="1" ht="12">
      <c r="A14" s="187" t="s">
        <v>146</v>
      </c>
      <c r="B14" s="187" t="s">
        <v>147</v>
      </c>
      <c r="C14" s="169">
        <v>147.6</v>
      </c>
      <c r="D14" s="53">
        <v>1.3578274760383386</v>
      </c>
      <c r="E14" s="169">
        <v>0</v>
      </c>
      <c r="F14" s="189">
        <v>0</v>
      </c>
      <c r="G14" s="169">
        <v>147.6</v>
      </c>
      <c r="H14" s="190">
        <v>1.3578274760383386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</row>
    <row r="15" spans="1:248" s="172" customFormat="1" ht="12">
      <c r="A15" s="187" t="s">
        <v>148</v>
      </c>
      <c r="B15" s="187" t="s">
        <v>149</v>
      </c>
      <c r="C15" s="169">
        <v>5</v>
      </c>
      <c r="D15" s="53">
        <v>0</v>
      </c>
      <c r="E15" s="169">
        <v>0</v>
      </c>
      <c r="F15" s="189">
        <v>0</v>
      </c>
      <c r="G15" s="169">
        <v>5</v>
      </c>
      <c r="H15" s="190">
        <v>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</row>
    <row r="16" spans="1:248" s="172" customFormat="1" ht="12">
      <c r="A16" s="187" t="s">
        <v>150</v>
      </c>
      <c r="B16" s="187" t="s">
        <v>151</v>
      </c>
      <c r="C16" s="169">
        <v>412.958086</v>
      </c>
      <c r="D16" s="53">
        <v>0.0448657609981157</v>
      </c>
      <c r="E16" s="169">
        <v>259.061986</v>
      </c>
      <c r="F16" s="189">
        <v>-0.006458339459985999</v>
      </c>
      <c r="G16" s="169">
        <v>153.8961</v>
      </c>
      <c r="H16" s="190">
        <v>0.14437908982748365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</row>
    <row r="17" spans="1:248" s="172" customFormat="1" ht="12">
      <c r="A17" s="187" t="s">
        <v>152</v>
      </c>
      <c r="B17" s="187" t="s">
        <v>137</v>
      </c>
      <c r="C17" s="169">
        <v>259.061986</v>
      </c>
      <c r="D17" s="53">
        <v>-0.006458339459985999</v>
      </c>
      <c r="E17" s="169">
        <v>259.061986</v>
      </c>
      <c r="F17" s="189">
        <v>-0.006458339459985999</v>
      </c>
      <c r="G17" s="169">
        <v>0</v>
      </c>
      <c r="H17" s="190"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</row>
    <row r="18" spans="1:248" s="173" customFormat="1" ht="24">
      <c r="A18" s="187" t="s">
        <v>153</v>
      </c>
      <c r="B18" s="187" t="s">
        <v>139</v>
      </c>
      <c r="C18" s="169">
        <v>99.6961</v>
      </c>
      <c r="D18" s="53">
        <v>0.21610270797755546</v>
      </c>
      <c r="E18" s="169">
        <v>0</v>
      </c>
      <c r="F18" s="189">
        <v>0</v>
      </c>
      <c r="G18" s="169">
        <v>99.6961</v>
      </c>
      <c r="H18" s="190">
        <v>0.21610270797755546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</row>
    <row r="19" spans="1:248" s="172" customFormat="1" ht="12">
      <c r="A19" s="187" t="s">
        <v>154</v>
      </c>
      <c r="B19" s="187" t="s">
        <v>155</v>
      </c>
      <c r="C19" s="169">
        <v>19.2</v>
      </c>
      <c r="D19" s="53">
        <v>0.0971428571428571</v>
      </c>
      <c r="E19" s="169">
        <v>0</v>
      </c>
      <c r="F19" s="189">
        <v>0</v>
      </c>
      <c r="G19" s="169">
        <v>19.2</v>
      </c>
      <c r="H19" s="190">
        <v>0.0971428571428571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</row>
    <row r="20" spans="1:248" s="172" customFormat="1" ht="12">
      <c r="A20" s="187" t="s">
        <v>156</v>
      </c>
      <c r="B20" s="187" t="s">
        <v>157</v>
      </c>
      <c r="C20" s="169">
        <v>35</v>
      </c>
      <c r="D20" s="53">
        <v>0</v>
      </c>
      <c r="E20" s="169">
        <v>0</v>
      </c>
      <c r="F20" s="189">
        <v>0</v>
      </c>
      <c r="G20" s="169">
        <v>35</v>
      </c>
      <c r="H20" s="190"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</row>
    <row r="21" spans="1:248" s="172" customFormat="1" ht="36">
      <c r="A21" s="187" t="s">
        <v>158</v>
      </c>
      <c r="B21" s="187" t="s">
        <v>159</v>
      </c>
      <c r="C21" s="169">
        <v>5442.254392</v>
      </c>
      <c r="D21" s="53">
        <v>-0.0013290838939781192</v>
      </c>
      <c r="E21" s="169">
        <v>3355.529874</v>
      </c>
      <c r="F21" s="189">
        <v>0.20028433253974728</v>
      </c>
      <c r="G21" s="169">
        <v>2086.724518</v>
      </c>
      <c r="H21" s="190">
        <v>-0.21370943985069582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</row>
    <row r="22" spans="1:248" s="172" customFormat="1" ht="12">
      <c r="A22" s="187" t="s">
        <v>160</v>
      </c>
      <c r="B22" s="187" t="s">
        <v>137</v>
      </c>
      <c r="C22" s="169">
        <v>2892.55994</v>
      </c>
      <c r="D22" s="53">
        <v>0.24201856336022054</v>
      </c>
      <c r="E22" s="169">
        <v>2892.55994</v>
      </c>
      <c r="F22" s="189">
        <v>0.24442307170059618</v>
      </c>
      <c r="G22" s="169">
        <v>0</v>
      </c>
      <c r="H22" s="190">
        <v>-1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</row>
    <row r="23" spans="1:248" s="172" customFormat="1" ht="24">
      <c r="A23" s="187" t="s">
        <v>161</v>
      </c>
      <c r="B23" s="187" t="s">
        <v>139</v>
      </c>
      <c r="C23" s="169">
        <v>638.15114</v>
      </c>
      <c r="D23" s="53">
        <v>-0.5909868884474874</v>
      </c>
      <c r="E23" s="169">
        <v>0</v>
      </c>
      <c r="F23" s="189">
        <v>0</v>
      </c>
      <c r="G23" s="169">
        <v>638.15114</v>
      </c>
      <c r="H23" s="190">
        <v>-0.5909868884474874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</row>
    <row r="24" spans="1:248" s="172" customFormat="1" ht="84" customHeight="1">
      <c r="A24" s="187" t="s">
        <v>162</v>
      </c>
      <c r="B24" s="187" t="s">
        <v>163</v>
      </c>
      <c r="C24" s="169">
        <v>1371.658378</v>
      </c>
      <c r="D24" s="53">
        <v>0.36931545187553205</v>
      </c>
      <c r="E24" s="169">
        <v>0</v>
      </c>
      <c r="F24" s="189">
        <v>0</v>
      </c>
      <c r="G24" s="169">
        <v>1371.658378</v>
      </c>
      <c r="H24" s="190">
        <v>0.36931545187553205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</row>
    <row r="25" spans="1:248" s="172" customFormat="1" ht="12">
      <c r="A25" s="187" t="s">
        <v>164</v>
      </c>
      <c r="B25" s="187" t="s">
        <v>165</v>
      </c>
      <c r="C25" s="169">
        <v>14.2</v>
      </c>
      <c r="D25" s="53">
        <v>-0.36142465260601697</v>
      </c>
      <c r="E25" s="169">
        <v>0</v>
      </c>
      <c r="F25" s="189">
        <v>0</v>
      </c>
      <c r="G25" s="169">
        <v>14.2</v>
      </c>
      <c r="H25" s="190">
        <v>-0.36142465260601697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</row>
    <row r="26" spans="1:248" s="172" customFormat="1" ht="12">
      <c r="A26" s="187" t="s">
        <v>166</v>
      </c>
      <c r="B26" s="187" t="s">
        <v>167</v>
      </c>
      <c r="C26" s="169">
        <v>62.715</v>
      </c>
      <c r="D26" s="53">
        <v>-0.03833473894042781</v>
      </c>
      <c r="E26" s="169">
        <v>0</v>
      </c>
      <c r="F26" s="189">
        <v>0</v>
      </c>
      <c r="G26" s="169">
        <v>62.715</v>
      </c>
      <c r="H26" s="190">
        <v>-0.03833473894042781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</row>
    <row r="27" spans="1:248" s="172" customFormat="1" ht="12">
      <c r="A27" s="187" t="s">
        <v>168</v>
      </c>
      <c r="B27" s="187" t="s">
        <v>169</v>
      </c>
      <c r="C27" s="169">
        <v>462.969934</v>
      </c>
      <c r="D27" s="53">
        <v>-0.017453773100291763</v>
      </c>
      <c r="E27" s="169">
        <v>462.969934</v>
      </c>
      <c r="F27" s="189">
        <v>-0.017453773100291763</v>
      </c>
      <c r="G27" s="169">
        <v>0</v>
      </c>
      <c r="H27" s="190">
        <v>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</row>
    <row r="28" spans="1:248" s="172" customFormat="1" ht="12">
      <c r="A28" s="187" t="s">
        <v>170</v>
      </c>
      <c r="B28" s="187" t="s">
        <v>171</v>
      </c>
      <c r="C28" s="169">
        <v>68.77551</v>
      </c>
      <c r="D28" s="53">
        <v>-0.3814370987128231</v>
      </c>
      <c r="E28" s="169">
        <v>66.77551</v>
      </c>
      <c r="F28" s="189">
        <v>0.09135347390152897</v>
      </c>
      <c r="G28" s="169">
        <v>2</v>
      </c>
      <c r="H28" s="190">
        <v>-0.96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</row>
    <row r="29" spans="1:248" s="172" customFormat="1" ht="12">
      <c r="A29" s="187" t="s">
        <v>172</v>
      </c>
      <c r="B29" s="187" t="s">
        <v>137</v>
      </c>
      <c r="C29" s="169">
        <v>66.77551</v>
      </c>
      <c r="D29" s="53">
        <v>0.09135347390152897</v>
      </c>
      <c r="E29" s="169">
        <v>66.77551</v>
      </c>
      <c r="F29" s="189">
        <v>0.09135347390152897</v>
      </c>
      <c r="G29" s="169">
        <v>0</v>
      </c>
      <c r="H29" s="190"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</row>
    <row r="30" spans="1:248" s="172" customFormat="1" ht="24">
      <c r="A30" s="187" t="s">
        <v>173</v>
      </c>
      <c r="B30" s="187" t="s">
        <v>139</v>
      </c>
      <c r="C30" s="169">
        <v>2</v>
      </c>
      <c r="D30" s="53">
        <v>0</v>
      </c>
      <c r="E30" s="169">
        <v>0</v>
      </c>
      <c r="F30" s="189">
        <v>0</v>
      </c>
      <c r="G30" s="169">
        <v>2</v>
      </c>
      <c r="H30" s="190"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</row>
    <row r="31" spans="1:248" s="172" customFormat="1" ht="24">
      <c r="A31" s="187" t="s">
        <v>174</v>
      </c>
      <c r="B31" s="187" t="s">
        <v>175</v>
      </c>
      <c r="C31" s="169">
        <v>0</v>
      </c>
      <c r="D31" s="53">
        <v>-1</v>
      </c>
      <c r="E31" s="169">
        <v>0</v>
      </c>
      <c r="F31" s="189">
        <v>0</v>
      </c>
      <c r="G31" s="169">
        <v>0</v>
      </c>
      <c r="H31" s="190">
        <v>-1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</row>
    <row r="32" spans="1:248" s="172" customFormat="1" ht="12">
      <c r="A32" s="187" t="s">
        <v>176</v>
      </c>
      <c r="B32" s="187" t="s">
        <v>177</v>
      </c>
      <c r="C32" s="169">
        <v>270.786548</v>
      </c>
      <c r="D32" s="53">
        <v>-0.39404597591720625</v>
      </c>
      <c r="E32" s="169">
        <v>69.254548</v>
      </c>
      <c r="F32" s="189">
        <v>0.10416575256781004</v>
      </c>
      <c r="G32" s="169">
        <v>201.532</v>
      </c>
      <c r="H32" s="190">
        <v>-0.4753891681914842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</row>
    <row r="33" spans="1:248" s="172" customFormat="1" ht="12">
      <c r="A33" s="187" t="s">
        <v>178</v>
      </c>
      <c r="B33" s="187" t="s">
        <v>137</v>
      </c>
      <c r="C33" s="169">
        <v>69.254548</v>
      </c>
      <c r="D33" s="53">
        <v>0.10416575256781004</v>
      </c>
      <c r="E33" s="169">
        <v>69.254548</v>
      </c>
      <c r="F33" s="189">
        <v>0.10416575256781004</v>
      </c>
      <c r="G33" s="169">
        <v>0</v>
      </c>
      <c r="H33" s="190"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</row>
    <row r="34" spans="1:248" s="172" customFormat="1" ht="24">
      <c r="A34" s="187" t="s">
        <v>179</v>
      </c>
      <c r="B34" s="187" t="s">
        <v>139</v>
      </c>
      <c r="C34" s="169">
        <v>0.6</v>
      </c>
      <c r="D34" s="53">
        <v>0</v>
      </c>
      <c r="E34" s="169">
        <v>0</v>
      </c>
      <c r="F34" s="189">
        <v>0</v>
      </c>
      <c r="G34" s="169">
        <v>0.6</v>
      </c>
      <c r="H34" s="190"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</row>
    <row r="35" spans="1:248" s="172" customFormat="1" ht="12">
      <c r="A35" s="187" t="s">
        <v>180</v>
      </c>
      <c r="B35" s="187" t="s">
        <v>181</v>
      </c>
      <c r="C35" s="169">
        <v>0</v>
      </c>
      <c r="D35" s="53">
        <v>-1</v>
      </c>
      <c r="E35" s="169">
        <v>0</v>
      </c>
      <c r="F35" s="189">
        <v>0</v>
      </c>
      <c r="G35" s="169">
        <v>0</v>
      </c>
      <c r="H35" s="190">
        <v>-1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</row>
    <row r="36" spans="1:248" s="172" customFormat="1" ht="12">
      <c r="A36" s="187" t="s">
        <v>182</v>
      </c>
      <c r="B36" s="187" t="s">
        <v>183</v>
      </c>
      <c r="C36" s="169">
        <v>0.5</v>
      </c>
      <c r="D36" s="53">
        <v>0</v>
      </c>
      <c r="E36" s="169">
        <v>0</v>
      </c>
      <c r="F36" s="189">
        <v>0</v>
      </c>
      <c r="G36" s="169">
        <v>0.5</v>
      </c>
      <c r="H36" s="190"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</row>
    <row r="37" spans="1:248" s="172" customFormat="1" ht="12">
      <c r="A37" s="187" t="s">
        <v>184</v>
      </c>
      <c r="B37" s="187" t="s">
        <v>185</v>
      </c>
      <c r="C37" s="169">
        <v>9.816</v>
      </c>
      <c r="D37" s="53">
        <v>-0.03962430290578215</v>
      </c>
      <c r="E37" s="169">
        <v>0</v>
      </c>
      <c r="F37" s="189">
        <v>0</v>
      </c>
      <c r="G37" s="169">
        <v>9.816</v>
      </c>
      <c r="H37" s="190">
        <v>-0.03962430290578215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</row>
    <row r="38" spans="1:248" s="172" customFormat="1" ht="12">
      <c r="A38" s="187" t="s">
        <v>186</v>
      </c>
      <c r="B38" s="187" t="s">
        <v>187</v>
      </c>
      <c r="C38" s="169">
        <v>138</v>
      </c>
      <c r="D38" s="53">
        <v>-0.1287878787878788</v>
      </c>
      <c r="E38" s="169">
        <v>0</v>
      </c>
      <c r="F38" s="189">
        <v>0</v>
      </c>
      <c r="G38" s="169">
        <v>138</v>
      </c>
      <c r="H38" s="190">
        <v>-0.1287878787878788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</row>
    <row r="39" spans="1:248" s="172" customFormat="1" ht="12">
      <c r="A39" s="187" t="s">
        <v>188</v>
      </c>
      <c r="B39" s="187" t="s">
        <v>189</v>
      </c>
      <c r="C39" s="169">
        <v>52.616</v>
      </c>
      <c r="D39" s="53">
        <v>0.3562222909578307</v>
      </c>
      <c r="E39" s="169">
        <v>0</v>
      </c>
      <c r="F39" s="189">
        <v>0</v>
      </c>
      <c r="G39" s="169">
        <v>52.616</v>
      </c>
      <c r="H39" s="190">
        <v>0.3562222909578307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</row>
    <row r="40" spans="1:248" s="172" customFormat="1" ht="12">
      <c r="A40" s="187" t="s">
        <v>190</v>
      </c>
      <c r="B40" s="187" t="s">
        <v>191</v>
      </c>
      <c r="C40" s="169">
        <v>403.65897</v>
      </c>
      <c r="D40" s="53">
        <v>0.1997137962883851</v>
      </c>
      <c r="E40" s="169">
        <v>267.64897</v>
      </c>
      <c r="F40" s="189">
        <v>0.09440073316994314</v>
      </c>
      <c r="G40" s="169">
        <v>136.01</v>
      </c>
      <c r="H40" s="190">
        <v>0.4878076062639819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</row>
    <row r="41" spans="1:248" s="172" customFormat="1" ht="12">
      <c r="A41" s="187" t="s">
        <v>192</v>
      </c>
      <c r="B41" s="187" t="s">
        <v>137</v>
      </c>
      <c r="C41" s="169">
        <v>267.64897</v>
      </c>
      <c r="D41" s="53">
        <v>0.09440073316994314</v>
      </c>
      <c r="E41" s="169">
        <v>267.64897</v>
      </c>
      <c r="F41" s="189">
        <v>0.09440073316994314</v>
      </c>
      <c r="G41" s="169">
        <v>0</v>
      </c>
      <c r="H41" s="190"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</row>
    <row r="42" spans="1:248" s="172" customFormat="1" ht="24">
      <c r="A42" s="187" t="s">
        <v>193</v>
      </c>
      <c r="B42" s="187" t="s">
        <v>139</v>
      </c>
      <c r="C42" s="169">
        <v>40.01</v>
      </c>
      <c r="D42" s="53">
        <v>0.6198380566801619</v>
      </c>
      <c r="E42" s="169">
        <v>0</v>
      </c>
      <c r="F42" s="189">
        <v>0</v>
      </c>
      <c r="G42" s="169">
        <v>40.01</v>
      </c>
      <c r="H42" s="190">
        <v>0.6198380566801619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</row>
    <row r="43" spans="1:248" s="172" customFormat="1" ht="12">
      <c r="A43" s="187" t="s">
        <v>194</v>
      </c>
      <c r="B43" s="187" t="s">
        <v>195</v>
      </c>
      <c r="C43" s="169">
        <v>58</v>
      </c>
      <c r="D43" s="53">
        <v>1.6570048309178742</v>
      </c>
      <c r="E43" s="169">
        <v>0</v>
      </c>
      <c r="F43" s="189">
        <v>0</v>
      </c>
      <c r="G43" s="169">
        <v>58</v>
      </c>
      <c r="H43" s="190">
        <v>1.6570048309178742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</row>
    <row r="44" spans="1:248" s="172" customFormat="1" ht="24">
      <c r="A44" s="187" t="s">
        <v>196</v>
      </c>
      <c r="B44" s="187" t="s">
        <v>197</v>
      </c>
      <c r="C44" s="169">
        <v>38</v>
      </c>
      <c r="D44" s="53">
        <v>-0.13636363636363635</v>
      </c>
      <c r="E44" s="169">
        <v>0</v>
      </c>
      <c r="F44" s="189">
        <v>0</v>
      </c>
      <c r="G44" s="169">
        <v>38</v>
      </c>
      <c r="H44" s="190">
        <v>-0.13636363636363635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</row>
    <row r="45" spans="1:248" s="172" customFormat="1" ht="12">
      <c r="A45" s="187" t="s">
        <v>198</v>
      </c>
      <c r="B45" s="187" t="s">
        <v>199</v>
      </c>
      <c r="C45" s="169">
        <v>1406</v>
      </c>
      <c r="D45" s="53">
        <v>-0.007746478873239437</v>
      </c>
      <c r="E45" s="169">
        <v>0</v>
      </c>
      <c r="F45" s="189">
        <v>0</v>
      </c>
      <c r="G45" s="169">
        <v>1406</v>
      </c>
      <c r="H45" s="190">
        <v>-0.007746478873239437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</row>
    <row r="46" spans="1:248" s="172" customFormat="1" ht="24">
      <c r="A46" s="187" t="s">
        <v>200</v>
      </c>
      <c r="B46" s="187" t="s">
        <v>201</v>
      </c>
      <c r="C46" s="169">
        <v>1406</v>
      </c>
      <c r="D46" s="53">
        <v>-0.009859154929577466</v>
      </c>
      <c r="E46" s="169">
        <v>0</v>
      </c>
      <c r="F46" s="189">
        <v>0</v>
      </c>
      <c r="G46" s="169">
        <v>1406</v>
      </c>
      <c r="H46" s="190">
        <v>-0.009859154929577466</v>
      </c>
      <c r="I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</row>
    <row r="47" spans="1:248" s="172" customFormat="1" ht="12">
      <c r="A47" s="187" t="s">
        <v>202</v>
      </c>
      <c r="B47" s="187" t="s">
        <v>203</v>
      </c>
      <c r="C47" s="169">
        <v>95.966588</v>
      </c>
      <c r="D47" s="53">
        <v>0.0675331913731798</v>
      </c>
      <c r="E47" s="169">
        <v>87.506588</v>
      </c>
      <c r="F47" s="189">
        <v>0.08926224134023275</v>
      </c>
      <c r="G47" s="169">
        <v>8.46</v>
      </c>
      <c r="H47" s="190">
        <v>-0.1150627615062761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</row>
    <row r="48" spans="1:248" s="172" customFormat="1" ht="12">
      <c r="A48" s="187" t="s">
        <v>204</v>
      </c>
      <c r="B48" s="187" t="s">
        <v>137</v>
      </c>
      <c r="C48" s="169">
        <v>87.506588</v>
      </c>
      <c r="D48" s="53">
        <v>0.08926224134023275</v>
      </c>
      <c r="E48" s="169">
        <v>87.506588</v>
      </c>
      <c r="F48" s="189">
        <v>0.08926224134023275</v>
      </c>
      <c r="G48" s="169">
        <v>0</v>
      </c>
      <c r="H48" s="190">
        <v>0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</row>
    <row r="49" spans="1:248" s="172" customFormat="1" ht="12">
      <c r="A49" s="187" t="s">
        <v>205</v>
      </c>
      <c r="B49" s="187" t="s">
        <v>206</v>
      </c>
      <c r="C49" s="169">
        <v>0.6</v>
      </c>
      <c r="D49" s="53">
        <v>-0.6842105263157894</v>
      </c>
      <c r="E49" s="169">
        <v>0</v>
      </c>
      <c r="F49" s="189">
        <v>0</v>
      </c>
      <c r="G49" s="169">
        <v>0.6</v>
      </c>
      <c r="H49" s="190">
        <v>-0.6842105263157894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</row>
    <row r="50" spans="1:248" s="172" customFormat="1" ht="12">
      <c r="A50" s="187" t="s">
        <v>207</v>
      </c>
      <c r="B50" s="187" t="s">
        <v>208</v>
      </c>
      <c r="C50" s="169">
        <v>4.86</v>
      </c>
      <c r="D50" s="53">
        <v>0.04291845493562235</v>
      </c>
      <c r="E50" s="169">
        <v>0</v>
      </c>
      <c r="F50" s="189">
        <v>0</v>
      </c>
      <c r="G50" s="169">
        <v>4.86</v>
      </c>
      <c r="H50" s="190">
        <v>0.04291845493562235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</row>
    <row r="51" spans="1:248" s="172" customFormat="1" ht="12">
      <c r="A51" s="187" t="s">
        <v>209</v>
      </c>
      <c r="B51" s="187" t="s">
        <v>195</v>
      </c>
      <c r="C51" s="169">
        <v>3</v>
      </c>
      <c r="D51" s="53">
        <v>0</v>
      </c>
      <c r="E51" s="169">
        <v>0</v>
      </c>
      <c r="F51" s="189">
        <v>0</v>
      </c>
      <c r="G51" s="169">
        <v>3</v>
      </c>
      <c r="H51" s="190"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</row>
    <row r="52" spans="1:248" s="172" customFormat="1" ht="12">
      <c r="A52" s="187" t="s">
        <v>210</v>
      </c>
      <c r="B52" s="187" t="s">
        <v>211</v>
      </c>
      <c r="C52" s="169">
        <v>669.485918</v>
      </c>
      <c r="D52" s="53">
        <v>0.32161160064827476</v>
      </c>
      <c r="E52" s="169">
        <v>516.375918</v>
      </c>
      <c r="F52" s="189">
        <v>0.3154471408768054</v>
      </c>
      <c r="G52" s="169">
        <v>153.11</v>
      </c>
      <c r="H52" s="190">
        <v>0.342834590422733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</row>
    <row r="53" spans="1:248" s="172" customFormat="1" ht="12">
      <c r="A53" s="187" t="s">
        <v>212</v>
      </c>
      <c r="B53" s="187" t="s">
        <v>137</v>
      </c>
      <c r="C53" s="169">
        <v>516.375918</v>
      </c>
      <c r="D53" s="53">
        <v>0.3154471408768054</v>
      </c>
      <c r="E53" s="169">
        <v>516.375918</v>
      </c>
      <c r="F53" s="189">
        <v>0.3154471408768054</v>
      </c>
      <c r="G53" s="169">
        <v>0</v>
      </c>
      <c r="H53" s="190"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</row>
    <row r="54" spans="1:248" s="172" customFormat="1" ht="24">
      <c r="A54" s="187" t="s">
        <v>213</v>
      </c>
      <c r="B54" s="187" t="s">
        <v>139</v>
      </c>
      <c r="C54" s="169">
        <v>153.11</v>
      </c>
      <c r="D54" s="53">
        <v>0.342834590422733</v>
      </c>
      <c r="E54" s="169">
        <v>0</v>
      </c>
      <c r="F54" s="189">
        <v>0</v>
      </c>
      <c r="G54" s="169">
        <v>153.11</v>
      </c>
      <c r="H54" s="190">
        <v>0.342834590422733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</row>
    <row r="55" spans="1:248" s="172" customFormat="1" ht="12">
      <c r="A55" s="187" t="s">
        <v>214</v>
      </c>
      <c r="B55" s="187" t="s">
        <v>215</v>
      </c>
      <c r="C55" s="169">
        <v>932.939732</v>
      </c>
      <c r="D55" s="53">
        <v>3.256609077124054</v>
      </c>
      <c r="E55" s="169">
        <v>81.139732</v>
      </c>
      <c r="F55" s="189">
        <v>-0.07978127619311902</v>
      </c>
      <c r="G55" s="169">
        <v>851.8</v>
      </c>
      <c r="H55" s="190">
        <v>5.5022900763358775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</row>
    <row r="56" spans="1:248" s="172" customFormat="1" ht="12">
      <c r="A56" s="187" t="s">
        <v>216</v>
      </c>
      <c r="B56" s="187" t="s">
        <v>137</v>
      </c>
      <c r="C56" s="169">
        <v>81.139732</v>
      </c>
      <c r="D56" s="53">
        <v>-0.07978127619311902</v>
      </c>
      <c r="E56" s="169">
        <v>81.139732</v>
      </c>
      <c r="F56" s="189">
        <v>-0.07978127619311902</v>
      </c>
      <c r="G56" s="169">
        <v>0</v>
      </c>
      <c r="H56" s="190">
        <v>0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</row>
    <row r="57" spans="1:248" s="172" customFormat="1" ht="24">
      <c r="A57" s="187" t="s">
        <v>217</v>
      </c>
      <c r="B57" s="187" t="s">
        <v>139</v>
      </c>
      <c r="C57" s="169">
        <v>525</v>
      </c>
      <c r="D57" s="53">
        <v>4.25</v>
      </c>
      <c r="E57" s="169">
        <v>0</v>
      </c>
      <c r="F57" s="189">
        <v>0</v>
      </c>
      <c r="G57" s="169">
        <v>525</v>
      </c>
      <c r="H57" s="190">
        <v>4.25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</row>
    <row r="58" spans="1:248" s="172" customFormat="1" ht="12">
      <c r="A58" s="187" t="s">
        <v>218</v>
      </c>
      <c r="B58" s="187" t="s">
        <v>219</v>
      </c>
      <c r="C58" s="169">
        <v>57.8</v>
      </c>
      <c r="D58" s="53">
        <v>0</v>
      </c>
      <c r="E58" s="169">
        <v>0</v>
      </c>
      <c r="F58" s="189">
        <v>0</v>
      </c>
      <c r="G58" s="169">
        <v>57.8</v>
      </c>
      <c r="H58" s="190">
        <v>0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</row>
    <row r="59" spans="1:248" s="172" customFormat="1" ht="12">
      <c r="A59" s="187" t="s">
        <v>220</v>
      </c>
      <c r="B59" s="187" t="s">
        <v>221</v>
      </c>
      <c r="C59" s="169">
        <v>269</v>
      </c>
      <c r="D59" s="53">
        <v>7.67741935483871</v>
      </c>
      <c r="E59" s="169">
        <v>0</v>
      </c>
      <c r="F59" s="189">
        <v>0</v>
      </c>
      <c r="G59" s="169">
        <v>269</v>
      </c>
      <c r="H59" s="190">
        <v>7.67741935483871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</row>
    <row r="60" spans="1:248" s="172" customFormat="1" ht="12">
      <c r="A60" s="187" t="s">
        <v>222</v>
      </c>
      <c r="B60" s="187" t="s">
        <v>223</v>
      </c>
      <c r="C60" s="169">
        <v>39</v>
      </c>
      <c r="D60" s="53">
        <v>-0.037037037037037035</v>
      </c>
      <c r="E60" s="169">
        <v>0</v>
      </c>
      <c r="F60" s="189">
        <v>0</v>
      </c>
      <c r="G60" s="169">
        <v>39</v>
      </c>
      <c r="H60" s="190">
        <v>-0.037037037037037035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</row>
    <row r="61" spans="1:248" s="172" customFormat="1" ht="24">
      <c r="A61" s="187" t="s">
        <v>224</v>
      </c>
      <c r="B61" s="187" t="s">
        <v>139</v>
      </c>
      <c r="C61" s="169">
        <v>3</v>
      </c>
      <c r="D61" s="53">
        <v>-0.3333333333333333</v>
      </c>
      <c r="E61" s="169">
        <v>0</v>
      </c>
      <c r="F61" s="189">
        <v>0</v>
      </c>
      <c r="G61" s="169">
        <v>3</v>
      </c>
      <c r="H61" s="190">
        <v>-0.3333333333333333</v>
      </c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</row>
    <row r="62" spans="1:248" s="172" customFormat="1" ht="12">
      <c r="A62" s="187" t="s">
        <v>225</v>
      </c>
      <c r="B62" s="187" t="s">
        <v>226</v>
      </c>
      <c r="C62" s="169">
        <v>36</v>
      </c>
      <c r="D62" s="53">
        <v>0</v>
      </c>
      <c r="E62" s="169">
        <v>0</v>
      </c>
      <c r="F62" s="189">
        <v>0</v>
      </c>
      <c r="G62" s="169">
        <v>36</v>
      </c>
      <c r="H62" s="190">
        <v>0</v>
      </c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</row>
    <row r="63" spans="1:248" s="172" customFormat="1" ht="12">
      <c r="A63" s="187" t="s">
        <v>227</v>
      </c>
      <c r="B63" s="187" t="s">
        <v>228</v>
      </c>
      <c r="C63" s="169">
        <v>57.58885</v>
      </c>
      <c r="D63" s="53">
        <v>0.2640793240431854</v>
      </c>
      <c r="E63" s="169">
        <v>31.7249</v>
      </c>
      <c r="F63" s="189">
        <v>0.09555099568546661</v>
      </c>
      <c r="G63" s="169">
        <v>25.86395</v>
      </c>
      <c r="H63" s="190">
        <v>0.5580692771084336</v>
      </c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</row>
    <row r="64" spans="1:248" s="172" customFormat="1" ht="12">
      <c r="A64" s="187" t="s">
        <v>229</v>
      </c>
      <c r="B64" s="187" t="s">
        <v>137</v>
      </c>
      <c r="C64" s="169">
        <v>31.7249</v>
      </c>
      <c r="D64" s="53">
        <v>0.09555099568546661</v>
      </c>
      <c r="E64" s="169">
        <v>31.7249</v>
      </c>
      <c r="F64" s="189">
        <v>0.09555099568546661</v>
      </c>
      <c r="G64" s="169">
        <v>0</v>
      </c>
      <c r="H64" s="190">
        <v>0</v>
      </c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4"/>
      <c r="IL64" s="174"/>
      <c r="IM64" s="174"/>
      <c r="IN64" s="174"/>
    </row>
    <row r="65" spans="1:248" s="172" customFormat="1" ht="12">
      <c r="A65" s="187" t="s">
        <v>230</v>
      </c>
      <c r="B65" s="187" t="s">
        <v>231</v>
      </c>
      <c r="C65" s="169">
        <v>25.86395</v>
      </c>
      <c r="D65" s="53">
        <v>0.5580692771084336</v>
      </c>
      <c r="E65" s="169">
        <v>0</v>
      </c>
      <c r="F65" s="189">
        <v>0</v>
      </c>
      <c r="G65" s="169">
        <v>25.86395</v>
      </c>
      <c r="H65" s="190">
        <v>0.5580692771084336</v>
      </c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</row>
    <row r="66" spans="1:248" s="172" customFormat="1" ht="12">
      <c r="A66" s="187" t="s">
        <v>232</v>
      </c>
      <c r="B66" s="187" t="s">
        <v>233</v>
      </c>
      <c r="C66" s="169">
        <v>264.590992</v>
      </c>
      <c r="D66" s="53">
        <v>0.13577983946531821</v>
      </c>
      <c r="E66" s="169">
        <v>114.507042</v>
      </c>
      <c r="F66" s="189">
        <v>0.037270374464912305</v>
      </c>
      <c r="G66" s="169">
        <v>150.08395</v>
      </c>
      <c r="H66" s="190">
        <v>0.2245044934085404</v>
      </c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</row>
    <row r="67" spans="1:248" s="172" customFormat="1" ht="12">
      <c r="A67" s="187" t="s">
        <v>234</v>
      </c>
      <c r="B67" s="187" t="s">
        <v>137</v>
      </c>
      <c r="C67" s="169">
        <v>114.507042</v>
      </c>
      <c r="D67" s="53">
        <v>0.037270374464912305</v>
      </c>
      <c r="E67" s="169">
        <v>114.507042</v>
      </c>
      <c r="F67" s="189">
        <v>0.037270374464912305</v>
      </c>
      <c r="G67" s="169">
        <v>0</v>
      </c>
      <c r="H67" s="190">
        <v>0</v>
      </c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</row>
    <row r="68" spans="1:248" s="172" customFormat="1" ht="58.5" customHeight="1">
      <c r="A68" s="187" t="s">
        <v>235</v>
      </c>
      <c r="B68" s="187" t="s">
        <v>139</v>
      </c>
      <c r="C68" s="169">
        <v>78.61635</v>
      </c>
      <c r="D68" s="53">
        <v>0.47093542140271105</v>
      </c>
      <c r="E68" s="169">
        <v>0</v>
      </c>
      <c r="F68" s="189">
        <v>0</v>
      </c>
      <c r="G68" s="169">
        <v>78.61635</v>
      </c>
      <c r="H68" s="190">
        <v>0.47093542140271105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4"/>
      <c r="IL68" s="174"/>
      <c r="IM68" s="174"/>
      <c r="IN68" s="174"/>
    </row>
    <row r="69" spans="1:248" s="172" customFormat="1" ht="12">
      <c r="A69" s="187" t="s">
        <v>236</v>
      </c>
      <c r="B69" s="187" t="s">
        <v>237</v>
      </c>
      <c r="C69" s="169">
        <v>71.4676</v>
      </c>
      <c r="D69" s="53">
        <v>0.033955324569866316</v>
      </c>
      <c r="E69" s="169">
        <v>0</v>
      </c>
      <c r="F69" s="189">
        <v>0</v>
      </c>
      <c r="G69" s="169">
        <v>71.4676</v>
      </c>
      <c r="H69" s="190">
        <v>0.033955324569866316</v>
      </c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4"/>
      <c r="IL69" s="174"/>
      <c r="IM69" s="174"/>
      <c r="IN69" s="174"/>
    </row>
    <row r="70" spans="1:248" s="172" customFormat="1" ht="36">
      <c r="A70" s="187" t="s">
        <v>238</v>
      </c>
      <c r="B70" s="187" t="s">
        <v>239</v>
      </c>
      <c r="C70" s="169">
        <v>1709.426056</v>
      </c>
      <c r="D70" s="53">
        <v>0.08315125377215504</v>
      </c>
      <c r="E70" s="169">
        <v>653.798656</v>
      </c>
      <c r="F70" s="189">
        <v>0.07241745701259182</v>
      </c>
      <c r="G70" s="169">
        <v>1055.6274</v>
      </c>
      <c r="H70" s="190">
        <v>0.08990761011642597</v>
      </c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4"/>
      <c r="IL70" s="174"/>
      <c r="IM70" s="174"/>
      <c r="IN70" s="174"/>
    </row>
    <row r="71" spans="1:248" s="172" customFormat="1" ht="12">
      <c r="A71" s="187" t="s">
        <v>240</v>
      </c>
      <c r="B71" s="187" t="s">
        <v>137</v>
      </c>
      <c r="C71" s="169">
        <v>653.798656</v>
      </c>
      <c r="D71" s="53">
        <v>0.07241745701259182</v>
      </c>
      <c r="E71" s="169">
        <v>653.798656</v>
      </c>
      <c r="F71" s="189">
        <v>0.07241745701259182</v>
      </c>
      <c r="G71" s="169">
        <v>0</v>
      </c>
      <c r="H71" s="190">
        <v>0</v>
      </c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4"/>
      <c r="IL71" s="174"/>
      <c r="IM71" s="174"/>
      <c r="IN71" s="174"/>
    </row>
    <row r="72" spans="1:248" s="172" customFormat="1" ht="24">
      <c r="A72" s="187" t="s">
        <v>241</v>
      </c>
      <c r="B72" s="187" t="s">
        <v>139</v>
      </c>
      <c r="C72" s="169">
        <v>481.7438</v>
      </c>
      <c r="D72" s="53">
        <v>0.24673283213208952</v>
      </c>
      <c r="E72" s="169">
        <v>0</v>
      </c>
      <c r="F72" s="189">
        <v>0</v>
      </c>
      <c r="G72" s="169">
        <v>481.7438</v>
      </c>
      <c r="H72" s="190">
        <v>0.24673283213208952</v>
      </c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4"/>
      <c r="IL72" s="174"/>
      <c r="IM72" s="174"/>
      <c r="IN72" s="174"/>
    </row>
    <row r="73" spans="1:248" s="173" customFormat="1" ht="12">
      <c r="A73" s="187" t="s">
        <v>242</v>
      </c>
      <c r="B73" s="187" t="s">
        <v>243</v>
      </c>
      <c r="C73" s="169">
        <v>573.8836</v>
      </c>
      <c r="D73" s="53">
        <v>-0.014187245530562468</v>
      </c>
      <c r="E73" s="169">
        <v>0</v>
      </c>
      <c r="F73" s="189">
        <v>0</v>
      </c>
      <c r="G73" s="169">
        <v>573.8836</v>
      </c>
      <c r="H73" s="190">
        <v>-0.014187245530562468</v>
      </c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</row>
    <row r="74" spans="1:248" s="172" customFormat="1" ht="12">
      <c r="A74" s="187" t="s">
        <v>244</v>
      </c>
      <c r="B74" s="187" t="s">
        <v>245</v>
      </c>
      <c r="C74" s="169">
        <v>1368</v>
      </c>
      <c r="D74" s="53">
        <v>-0.10638420237519011</v>
      </c>
      <c r="E74" s="169">
        <v>205</v>
      </c>
      <c r="F74" s="189">
        <v>0.213</v>
      </c>
      <c r="G74" s="169">
        <v>1162.689158</v>
      </c>
      <c r="H74" s="190">
        <v>-0.2032263230151787</v>
      </c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4"/>
      <c r="IL74" s="174"/>
      <c r="IM74" s="174"/>
      <c r="IN74" s="174"/>
    </row>
    <row r="75" spans="1:248" s="172" customFormat="1" ht="12">
      <c r="A75" s="187" t="s">
        <v>246</v>
      </c>
      <c r="B75" s="187" t="s">
        <v>137</v>
      </c>
      <c r="C75" s="169">
        <v>205</v>
      </c>
      <c r="D75" s="191">
        <v>0.213</v>
      </c>
      <c r="E75" s="169">
        <v>205</v>
      </c>
      <c r="F75" s="189">
        <v>0.213</v>
      </c>
      <c r="G75" s="169">
        <v>0</v>
      </c>
      <c r="H75" s="190">
        <v>0</v>
      </c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4"/>
      <c r="IL75" s="174"/>
      <c r="IM75" s="174"/>
      <c r="IN75" s="174"/>
    </row>
    <row r="76" spans="1:248" s="172" customFormat="1" ht="24">
      <c r="A76" s="187" t="s">
        <v>247</v>
      </c>
      <c r="B76" s="187" t="s">
        <v>139</v>
      </c>
      <c r="C76" s="169">
        <v>1138.969158</v>
      </c>
      <c r="D76" s="53">
        <v>-0.20659539815879224</v>
      </c>
      <c r="E76" s="169">
        <v>0</v>
      </c>
      <c r="F76" s="189">
        <v>0</v>
      </c>
      <c r="G76" s="169">
        <v>1138.969158</v>
      </c>
      <c r="H76" s="190">
        <v>-0.20659539815879224</v>
      </c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</row>
    <row r="77" spans="1:248" s="172" customFormat="1" ht="12">
      <c r="A77" s="187" t="s">
        <v>248</v>
      </c>
      <c r="B77" s="187" t="s">
        <v>249</v>
      </c>
      <c r="C77" s="169">
        <v>23.72</v>
      </c>
      <c r="D77" s="53">
        <v>0.0008438818565400664</v>
      </c>
      <c r="E77" s="169">
        <v>0</v>
      </c>
      <c r="F77" s="189">
        <v>0</v>
      </c>
      <c r="G77" s="169">
        <v>23.72</v>
      </c>
      <c r="H77" s="190">
        <v>0.0008438818565400664</v>
      </c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</row>
    <row r="78" spans="1:248" s="172" customFormat="1" ht="12">
      <c r="A78" s="187" t="s">
        <v>250</v>
      </c>
      <c r="B78" s="187" t="s">
        <v>251</v>
      </c>
      <c r="C78" s="169">
        <v>757.445814</v>
      </c>
      <c r="D78" s="53">
        <v>0.12816391852837594</v>
      </c>
      <c r="E78" s="169">
        <v>160.125814</v>
      </c>
      <c r="F78" s="189">
        <v>0.08901751566528007</v>
      </c>
      <c r="G78" s="169">
        <v>597.32</v>
      </c>
      <c r="H78" s="190">
        <v>0.13914104813486924</v>
      </c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4"/>
      <c r="IL78" s="174"/>
      <c r="IM78" s="174"/>
      <c r="IN78" s="174"/>
    </row>
    <row r="79" spans="1:248" s="172" customFormat="1" ht="12">
      <c r="A79" s="187" t="s">
        <v>252</v>
      </c>
      <c r="B79" s="187" t="s">
        <v>137</v>
      </c>
      <c r="C79" s="169">
        <v>160.125814</v>
      </c>
      <c r="D79" s="53">
        <v>0.08901751566528007</v>
      </c>
      <c r="E79" s="169">
        <v>160.125814</v>
      </c>
      <c r="F79" s="189">
        <v>0.08901751566528007</v>
      </c>
      <c r="G79" s="169">
        <v>0</v>
      </c>
      <c r="H79" s="190">
        <v>0</v>
      </c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4"/>
      <c r="IL79" s="174"/>
      <c r="IM79" s="174"/>
      <c r="IN79" s="174"/>
    </row>
    <row r="80" spans="1:248" s="172" customFormat="1" ht="24">
      <c r="A80" s="187" t="s">
        <v>253</v>
      </c>
      <c r="B80" s="187" t="s">
        <v>139</v>
      </c>
      <c r="C80" s="169">
        <v>597.32</v>
      </c>
      <c r="D80" s="53">
        <v>0.13914104813486924</v>
      </c>
      <c r="E80" s="169">
        <v>0</v>
      </c>
      <c r="F80" s="189">
        <v>0</v>
      </c>
      <c r="G80" s="169">
        <v>597.32</v>
      </c>
      <c r="H80" s="190">
        <v>0.13914104813486924</v>
      </c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4"/>
      <c r="IL80" s="174"/>
      <c r="IM80" s="174"/>
      <c r="IN80" s="174"/>
    </row>
    <row r="81" spans="1:248" s="172" customFormat="1" ht="12">
      <c r="A81" s="187" t="s">
        <v>254</v>
      </c>
      <c r="B81" s="187" t="s">
        <v>255</v>
      </c>
      <c r="C81" s="169">
        <v>125.025554</v>
      </c>
      <c r="D81" s="53">
        <v>0.24229476606369196</v>
      </c>
      <c r="E81" s="169">
        <v>114.925554</v>
      </c>
      <c r="F81" s="189">
        <v>0.2758050404785429</v>
      </c>
      <c r="G81" s="169">
        <v>10.1</v>
      </c>
      <c r="H81" s="190">
        <v>-0.04356060606060614</v>
      </c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</row>
    <row r="82" spans="1:248" s="172" customFormat="1" ht="12">
      <c r="A82" s="187" t="s">
        <v>256</v>
      </c>
      <c r="B82" s="187" t="s">
        <v>137</v>
      </c>
      <c r="C82" s="169">
        <v>114.925554</v>
      </c>
      <c r="D82" s="53">
        <v>0.2758050404785429</v>
      </c>
      <c r="E82" s="169">
        <v>114.925554</v>
      </c>
      <c r="F82" s="189">
        <v>0.2758050404785429</v>
      </c>
      <c r="G82" s="169">
        <v>0</v>
      </c>
      <c r="H82" s="190">
        <v>0</v>
      </c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</row>
    <row r="83" spans="1:248" s="172" customFormat="1" ht="24">
      <c r="A83" s="187" t="s">
        <v>257</v>
      </c>
      <c r="B83" s="187" t="s">
        <v>139</v>
      </c>
      <c r="C83" s="169">
        <v>10.1</v>
      </c>
      <c r="D83" s="53">
        <v>-0.04356060606060614</v>
      </c>
      <c r="E83" s="169">
        <v>0</v>
      </c>
      <c r="F83" s="189">
        <v>0</v>
      </c>
      <c r="G83" s="169">
        <v>10.1</v>
      </c>
      <c r="H83" s="190">
        <v>-0.04356060606060614</v>
      </c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4"/>
      <c r="IL83" s="174"/>
      <c r="IM83" s="174"/>
      <c r="IN83" s="174"/>
    </row>
    <row r="84" spans="1:248" s="172" customFormat="1" ht="24">
      <c r="A84" s="187" t="s">
        <v>258</v>
      </c>
      <c r="B84" s="187" t="s">
        <v>259</v>
      </c>
      <c r="C84" s="169">
        <v>1459.418942</v>
      </c>
      <c r="D84" s="53">
        <v>-0.0018853152743478585</v>
      </c>
      <c r="E84" s="169">
        <v>1171.331742</v>
      </c>
      <c r="F84" s="189">
        <v>-0.03067500850902433</v>
      </c>
      <c r="G84" s="169">
        <v>288.0872</v>
      </c>
      <c r="H84" s="190">
        <v>0.13520180379405164</v>
      </c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4"/>
      <c r="IL84" s="174"/>
      <c r="IM84" s="174"/>
      <c r="IN84" s="174"/>
    </row>
    <row r="85" spans="1:248" s="172" customFormat="1" ht="12">
      <c r="A85" s="187" t="s">
        <v>260</v>
      </c>
      <c r="B85" s="187" t="s">
        <v>137</v>
      </c>
      <c r="C85" s="169">
        <v>1171.331742</v>
      </c>
      <c r="D85" s="53">
        <v>-0.03067500850902433</v>
      </c>
      <c r="E85" s="169">
        <v>1171.331742</v>
      </c>
      <c r="F85" s="189">
        <v>-0.03067500850902433</v>
      </c>
      <c r="G85" s="169">
        <v>0</v>
      </c>
      <c r="H85" s="190">
        <v>0</v>
      </c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4"/>
      <c r="IL85" s="174"/>
      <c r="IM85" s="174"/>
      <c r="IN85" s="174"/>
    </row>
    <row r="86" spans="1:248" s="172" customFormat="1" ht="24">
      <c r="A86" s="187" t="s">
        <v>261</v>
      </c>
      <c r="B86" s="187" t="s">
        <v>139</v>
      </c>
      <c r="C86" s="169">
        <v>130.956</v>
      </c>
      <c r="D86" s="53">
        <v>0.4689004446318886</v>
      </c>
      <c r="E86" s="169">
        <v>0</v>
      </c>
      <c r="F86" s="189">
        <v>0</v>
      </c>
      <c r="G86" s="169">
        <v>130.956</v>
      </c>
      <c r="H86" s="190">
        <v>0.4689004446318886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4"/>
      <c r="IL86" s="174"/>
      <c r="IM86" s="174"/>
      <c r="IN86" s="174"/>
    </row>
    <row r="87" spans="1:248" s="172" customFormat="1" ht="12">
      <c r="A87" s="187" t="s">
        <v>262</v>
      </c>
      <c r="B87" s="187" t="s">
        <v>263</v>
      </c>
      <c r="C87" s="169">
        <v>96.8124</v>
      </c>
      <c r="D87" s="53">
        <v>0.621295195351096</v>
      </c>
      <c r="E87" s="169">
        <v>0</v>
      </c>
      <c r="F87" s="189">
        <v>0</v>
      </c>
      <c r="G87" s="169">
        <v>96.8124</v>
      </c>
      <c r="H87" s="190">
        <v>0.621295195351096</v>
      </c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4"/>
      <c r="IL87" s="174"/>
      <c r="IM87" s="174"/>
      <c r="IN87" s="174"/>
    </row>
    <row r="88" spans="1:248" s="172" customFormat="1" ht="12">
      <c r="A88" s="187" t="s">
        <v>264</v>
      </c>
      <c r="B88" s="187" t="s">
        <v>265</v>
      </c>
      <c r="C88" s="169">
        <v>12.15</v>
      </c>
      <c r="D88" s="53">
        <v>-0.5371428571428571</v>
      </c>
      <c r="E88" s="169">
        <v>0</v>
      </c>
      <c r="F88" s="189">
        <v>0</v>
      </c>
      <c r="G88" s="169">
        <v>12.15</v>
      </c>
      <c r="H88" s="190">
        <v>-0.5371428571428571</v>
      </c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4"/>
      <c r="IL88" s="174"/>
      <c r="IM88" s="174"/>
      <c r="IN88" s="174"/>
    </row>
    <row r="89" spans="1:248" s="172" customFormat="1" ht="12">
      <c r="A89" s="187" t="s">
        <v>266</v>
      </c>
      <c r="B89" s="187" t="s">
        <v>195</v>
      </c>
      <c r="C89" s="169">
        <v>6.3888</v>
      </c>
      <c r="D89" s="53">
        <v>-0.509338903907594</v>
      </c>
      <c r="E89" s="169">
        <v>0</v>
      </c>
      <c r="F89" s="189">
        <v>0</v>
      </c>
      <c r="G89" s="169">
        <v>6.3888</v>
      </c>
      <c r="H89" s="190">
        <v>-0.509338903907594</v>
      </c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74"/>
      <c r="GV89" s="174"/>
      <c r="GW89" s="174"/>
      <c r="GX89" s="174"/>
      <c r="GY89" s="174"/>
      <c r="GZ89" s="174"/>
      <c r="HA89" s="174"/>
      <c r="HB89" s="174"/>
      <c r="HC89" s="174"/>
      <c r="HD89" s="174"/>
      <c r="HE89" s="174"/>
      <c r="HF89" s="174"/>
      <c r="HG89" s="174"/>
      <c r="HH89" s="174"/>
      <c r="HI89" s="174"/>
      <c r="HJ89" s="174"/>
      <c r="HK89" s="174"/>
      <c r="HL89" s="174"/>
      <c r="HM89" s="174"/>
      <c r="HN89" s="174"/>
      <c r="HO89" s="174"/>
      <c r="HP89" s="174"/>
      <c r="HQ89" s="174"/>
      <c r="HR89" s="174"/>
      <c r="HS89" s="174"/>
      <c r="HT89" s="174"/>
      <c r="HU89" s="174"/>
      <c r="HV89" s="174"/>
      <c r="HW89" s="174"/>
      <c r="HX89" s="174"/>
      <c r="HY89" s="174"/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  <c r="IK89" s="174"/>
      <c r="IL89" s="174"/>
      <c r="IM89" s="174"/>
      <c r="IN89" s="174"/>
    </row>
    <row r="90" spans="1:248" s="172" customFormat="1" ht="12">
      <c r="A90" s="187" t="s">
        <v>267</v>
      </c>
      <c r="B90" s="187" t="s">
        <v>268</v>
      </c>
      <c r="C90" s="169">
        <v>23.28</v>
      </c>
      <c r="D90" s="53">
        <v>-0.5357000398883127</v>
      </c>
      <c r="E90" s="169">
        <v>0</v>
      </c>
      <c r="F90" s="189">
        <v>0</v>
      </c>
      <c r="G90" s="169">
        <v>23.28</v>
      </c>
      <c r="H90" s="190">
        <v>-0.5357000398883127</v>
      </c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  <c r="IC90" s="174"/>
      <c r="ID90" s="174"/>
      <c r="IE90" s="174"/>
      <c r="IF90" s="174"/>
      <c r="IG90" s="174"/>
      <c r="IH90" s="174"/>
      <c r="II90" s="174"/>
      <c r="IJ90" s="174"/>
      <c r="IK90" s="174"/>
      <c r="IL90" s="174"/>
      <c r="IM90" s="174"/>
      <c r="IN90" s="174"/>
    </row>
    <row r="91" spans="1:248" s="172" customFormat="1" ht="12">
      <c r="A91" s="187" t="s">
        <v>269</v>
      </c>
      <c r="B91" s="187" t="s">
        <v>270</v>
      </c>
      <c r="C91" s="169">
        <v>3</v>
      </c>
      <c r="D91" s="53">
        <v>0</v>
      </c>
      <c r="E91" s="169">
        <v>0</v>
      </c>
      <c r="F91" s="189">
        <v>0</v>
      </c>
      <c r="G91" s="169">
        <v>3</v>
      </c>
      <c r="H91" s="190">
        <v>0</v>
      </c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  <c r="HZ91" s="174"/>
      <c r="IA91" s="174"/>
      <c r="IB91" s="174"/>
      <c r="IC91" s="174"/>
      <c r="ID91" s="174"/>
      <c r="IE91" s="174"/>
      <c r="IF91" s="174"/>
      <c r="IG91" s="174"/>
      <c r="IH91" s="174"/>
      <c r="II91" s="174"/>
      <c r="IJ91" s="174"/>
      <c r="IK91" s="174"/>
      <c r="IL91" s="174"/>
      <c r="IM91" s="174"/>
      <c r="IN91" s="174"/>
    </row>
    <row r="92" spans="1:248" s="172" customFormat="1" ht="12">
      <c r="A92" s="187" t="s">
        <v>271</v>
      </c>
      <c r="B92" s="187" t="s">
        <v>272</v>
      </c>
      <c r="C92" s="169">
        <v>0.5</v>
      </c>
      <c r="D92" s="53">
        <v>0</v>
      </c>
      <c r="E92" s="169">
        <v>0</v>
      </c>
      <c r="F92" s="189">
        <v>0</v>
      </c>
      <c r="G92" s="169">
        <v>0.5</v>
      </c>
      <c r="H92" s="190">
        <v>0</v>
      </c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74"/>
      <c r="GV92" s="174"/>
      <c r="GW92" s="174"/>
      <c r="GX92" s="174"/>
      <c r="GY92" s="174"/>
      <c r="GZ92" s="174"/>
      <c r="HA92" s="174"/>
      <c r="HB92" s="174"/>
      <c r="HC92" s="174"/>
      <c r="HD92" s="174"/>
      <c r="HE92" s="174"/>
      <c r="HF92" s="174"/>
      <c r="HG92" s="174"/>
      <c r="HH92" s="174"/>
      <c r="HI92" s="174"/>
      <c r="HJ92" s="174"/>
      <c r="HK92" s="174"/>
      <c r="HL92" s="174"/>
      <c r="HM92" s="174"/>
      <c r="HN92" s="174"/>
      <c r="HO92" s="174"/>
      <c r="HP92" s="174"/>
      <c r="HQ92" s="174"/>
      <c r="HR92" s="174"/>
      <c r="HS92" s="174"/>
      <c r="HT92" s="174"/>
      <c r="HU92" s="174"/>
      <c r="HV92" s="174"/>
      <c r="HW92" s="174"/>
      <c r="HX92" s="174"/>
      <c r="HY92" s="174"/>
      <c r="HZ92" s="174"/>
      <c r="IA92" s="174"/>
      <c r="IB92" s="174"/>
      <c r="IC92" s="174"/>
      <c r="ID92" s="174"/>
      <c r="IE92" s="174"/>
      <c r="IF92" s="174"/>
      <c r="IG92" s="174"/>
      <c r="IH92" s="174"/>
      <c r="II92" s="174"/>
      <c r="IJ92" s="174"/>
      <c r="IK92" s="174"/>
      <c r="IL92" s="174"/>
      <c r="IM92" s="174"/>
      <c r="IN92" s="174"/>
    </row>
    <row r="93" spans="1:248" s="172" customFormat="1" ht="12">
      <c r="A93" s="187" t="s">
        <v>273</v>
      </c>
      <c r="B93" s="187" t="s">
        <v>274</v>
      </c>
      <c r="C93" s="169">
        <v>15</v>
      </c>
      <c r="D93" s="53">
        <v>0.25</v>
      </c>
      <c r="E93" s="169">
        <v>0</v>
      </c>
      <c r="F93" s="189">
        <v>0</v>
      </c>
      <c r="G93" s="169">
        <v>15</v>
      </c>
      <c r="H93" s="190">
        <v>0.25</v>
      </c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  <c r="IC93" s="174"/>
      <c r="ID93" s="174"/>
      <c r="IE93" s="174"/>
      <c r="IF93" s="174"/>
      <c r="IG93" s="174"/>
      <c r="IH93" s="174"/>
      <c r="II93" s="174"/>
      <c r="IJ93" s="174"/>
      <c r="IK93" s="174"/>
      <c r="IL93" s="174"/>
      <c r="IM93" s="174"/>
      <c r="IN93" s="174"/>
    </row>
    <row r="94" spans="1:248" s="172" customFormat="1" ht="12">
      <c r="A94" s="187" t="s">
        <v>275</v>
      </c>
      <c r="B94" s="187" t="s">
        <v>276</v>
      </c>
      <c r="C94" s="169">
        <v>6366.37246</v>
      </c>
      <c r="D94" s="53">
        <v>0.23037735143763646</v>
      </c>
      <c r="E94" s="169">
        <v>323.308318</v>
      </c>
      <c r="F94" s="189">
        <v>-0.022703166985388917</v>
      </c>
      <c r="G94" s="169">
        <v>6043.064142</v>
      </c>
      <c r="H94" s="190">
        <v>0.24766314188062216</v>
      </c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  <c r="IC94" s="174"/>
      <c r="ID94" s="174"/>
      <c r="IE94" s="174"/>
      <c r="IF94" s="174"/>
      <c r="IG94" s="174"/>
      <c r="IH94" s="174"/>
      <c r="II94" s="174"/>
      <c r="IJ94" s="174"/>
      <c r="IK94" s="174"/>
      <c r="IL94" s="174"/>
      <c r="IM94" s="174"/>
      <c r="IN94" s="174"/>
    </row>
    <row r="95" spans="1:248" s="172" customFormat="1" ht="12">
      <c r="A95" s="187" t="s">
        <v>277</v>
      </c>
      <c r="B95" s="187" t="s">
        <v>278</v>
      </c>
      <c r="C95" s="169">
        <v>4061.19024</v>
      </c>
      <c r="D95" s="53">
        <v>0.07424770870073434</v>
      </c>
      <c r="E95" s="169">
        <v>0</v>
      </c>
      <c r="F95" s="189">
        <v>0</v>
      </c>
      <c r="G95" s="169">
        <v>4061.19024</v>
      </c>
      <c r="H95" s="190">
        <v>0.07424770870073434</v>
      </c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  <c r="HN95" s="174"/>
      <c r="HO95" s="174"/>
      <c r="HP95" s="174"/>
      <c r="HQ95" s="174"/>
      <c r="HR95" s="174"/>
      <c r="HS95" s="174"/>
      <c r="HT95" s="174"/>
      <c r="HU95" s="174"/>
      <c r="HV95" s="174"/>
      <c r="HW95" s="174"/>
      <c r="HX95" s="174"/>
      <c r="HY95" s="174"/>
      <c r="HZ95" s="174"/>
      <c r="IA95" s="174"/>
      <c r="IB95" s="174"/>
      <c r="IC95" s="174"/>
      <c r="ID95" s="174"/>
      <c r="IE95" s="174"/>
      <c r="IF95" s="174"/>
      <c r="IG95" s="174"/>
      <c r="IH95" s="174"/>
      <c r="II95" s="174"/>
      <c r="IJ95" s="174"/>
      <c r="IK95" s="174"/>
      <c r="IL95" s="174"/>
      <c r="IM95" s="174"/>
      <c r="IN95" s="174"/>
    </row>
    <row r="96" spans="1:248" s="172" customFormat="1" ht="24">
      <c r="A96" s="187" t="s">
        <v>279</v>
      </c>
      <c r="B96" s="187" t="s">
        <v>139</v>
      </c>
      <c r="C96" s="169">
        <v>191.55196</v>
      </c>
      <c r="D96" s="53">
        <v>0</v>
      </c>
      <c r="E96" s="169">
        <v>0</v>
      </c>
      <c r="F96" s="189">
        <v>0</v>
      </c>
      <c r="G96" s="169">
        <v>191.55196</v>
      </c>
      <c r="H96" s="190">
        <v>0</v>
      </c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  <c r="HZ96" s="174"/>
      <c r="IA96" s="174"/>
      <c r="IB96" s="174"/>
      <c r="IC96" s="174"/>
      <c r="ID96" s="174"/>
      <c r="IE96" s="174"/>
      <c r="IF96" s="174"/>
      <c r="IG96" s="174"/>
      <c r="IH96" s="174"/>
      <c r="II96" s="174"/>
      <c r="IJ96" s="174"/>
      <c r="IK96" s="174"/>
      <c r="IL96" s="174"/>
      <c r="IM96" s="174"/>
      <c r="IN96" s="174"/>
    </row>
    <row r="97" spans="1:248" s="172" customFormat="1" ht="12">
      <c r="A97" s="187" t="s">
        <v>280</v>
      </c>
      <c r="B97" s="187" t="s">
        <v>195</v>
      </c>
      <c r="C97" s="169">
        <v>379.71928</v>
      </c>
      <c r="D97" s="53">
        <v>0.8985964000000002</v>
      </c>
      <c r="E97" s="169">
        <v>0</v>
      </c>
      <c r="F97" s="189">
        <v>0</v>
      </c>
      <c r="G97" s="169">
        <v>379.71928</v>
      </c>
      <c r="H97" s="190">
        <v>0.8985964000000002</v>
      </c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174"/>
      <c r="FL97" s="174"/>
      <c r="FM97" s="174"/>
      <c r="FN97" s="174"/>
      <c r="FO97" s="174"/>
      <c r="FP97" s="174"/>
      <c r="FQ97" s="174"/>
      <c r="FR97" s="174"/>
      <c r="FS97" s="174"/>
      <c r="FT97" s="174"/>
      <c r="FU97" s="174"/>
      <c r="FV97" s="174"/>
      <c r="FW97" s="174"/>
      <c r="FX97" s="174"/>
      <c r="FY97" s="174"/>
      <c r="FZ97" s="174"/>
      <c r="GA97" s="174"/>
      <c r="GB97" s="174"/>
      <c r="GC97" s="174"/>
      <c r="GD97" s="174"/>
      <c r="GE97" s="174"/>
      <c r="GF97" s="174"/>
      <c r="GG97" s="174"/>
      <c r="GH97" s="174"/>
      <c r="GI97" s="174"/>
      <c r="GJ97" s="174"/>
      <c r="GK97" s="174"/>
      <c r="GL97" s="174"/>
      <c r="GM97" s="174"/>
      <c r="GN97" s="174"/>
      <c r="GO97" s="174"/>
      <c r="GP97" s="174"/>
      <c r="GQ97" s="174"/>
      <c r="GR97" s="174"/>
      <c r="GS97" s="174"/>
      <c r="GT97" s="174"/>
      <c r="GU97" s="174"/>
      <c r="GV97" s="174"/>
      <c r="GW97" s="174"/>
      <c r="GX97" s="174"/>
      <c r="GY97" s="174"/>
      <c r="GZ97" s="174"/>
      <c r="HA97" s="174"/>
      <c r="HB97" s="174"/>
      <c r="HC97" s="174"/>
      <c r="HD97" s="174"/>
      <c r="HE97" s="174"/>
      <c r="HF97" s="174"/>
      <c r="HG97" s="174"/>
      <c r="HH97" s="174"/>
      <c r="HI97" s="174"/>
      <c r="HJ97" s="174"/>
      <c r="HK97" s="174"/>
      <c r="HL97" s="174"/>
      <c r="HM97" s="174"/>
      <c r="HN97" s="174"/>
      <c r="HO97" s="174"/>
      <c r="HP97" s="174"/>
      <c r="HQ97" s="174"/>
      <c r="HR97" s="174"/>
      <c r="HS97" s="174"/>
      <c r="HT97" s="174"/>
      <c r="HU97" s="174"/>
      <c r="HV97" s="174"/>
      <c r="HW97" s="174"/>
      <c r="HX97" s="174"/>
      <c r="HY97" s="174"/>
      <c r="HZ97" s="174"/>
      <c r="IA97" s="174"/>
      <c r="IB97" s="174"/>
      <c r="IC97" s="174"/>
      <c r="ID97" s="174"/>
      <c r="IE97" s="174"/>
      <c r="IF97" s="174"/>
      <c r="IG97" s="174"/>
      <c r="IH97" s="174"/>
      <c r="II97" s="174"/>
      <c r="IJ97" s="174"/>
      <c r="IK97" s="174"/>
      <c r="IL97" s="174"/>
      <c r="IM97" s="174"/>
      <c r="IN97" s="174"/>
    </row>
    <row r="98" spans="1:248" s="172" customFormat="1" ht="12">
      <c r="A98" s="187" t="s">
        <v>281</v>
      </c>
      <c r="B98" s="187" t="s">
        <v>282</v>
      </c>
      <c r="C98" s="169">
        <v>3199.919</v>
      </c>
      <c r="D98" s="53">
        <v>0</v>
      </c>
      <c r="E98" s="169">
        <v>0</v>
      </c>
      <c r="F98" s="189">
        <v>0</v>
      </c>
      <c r="G98" s="169">
        <v>3199.919</v>
      </c>
      <c r="H98" s="190">
        <v>0</v>
      </c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74"/>
      <c r="GV98" s="174"/>
      <c r="GW98" s="174"/>
      <c r="GX98" s="174"/>
      <c r="GY98" s="174"/>
      <c r="GZ98" s="174"/>
      <c r="HA98" s="174"/>
      <c r="HB98" s="174"/>
      <c r="HC98" s="174"/>
      <c r="HD98" s="174"/>
      <c r="HE98" s="174"/>
      <c r="HF98" s="174"/>
      <c r="HG98" s="174"/>
      <c r="HH98" s="174"/>
      <c r="HI98" s="174"/>
      <c r="HJ98" s="174"/>
      <c r="HK98" s="174"/>
      <c r="HL98" s="174"/>
      <c r="HM98" s="174"/>
      <c r="HN98" s="174"/>
      <c r="HO98" s="174"/>
      <c r="HP98" s="174"/>
      <c r="HQ98" s="174"/>
      <c r="HR98" s="174"/>
      <c r="HS98" s="174"/>
      <c r="HT98" s="174"/>
      <c r="HU98" s="174"/>
      <c r="HV98" s="174"/>
      <c r="HW98" s="174"/>
      <c r="HX98" s="174"/>
      <c r="HY98" s="174"/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  <c r="IK98" s="174"/>
      <c r="IL98" s="174"/>
      <c r="IM98" s="174"/>
      <c r="IN98" s="174"/>
    </row>
    <row r="99" spans="1:248" s="172" customFormat="1" ht="12">
      <c r="A99" s="187" t="s">
        <v>283</v>
      </c>
      <c r="B99" s="187" t="s">
        <v>284</v>
      </c>
      <c r="C99" s="169">
        <v>290</v>
      </c>
      <c r="D99" s="53">
        <v>0.45</v>
      </c>
      <c r="E99" s="169">
        <v>0</v>
      </c>
      <c r="F99" s="189">
        <v>0</v>
      </c>
      <c r="G99" s="169">
        <v>290</v>
      </c>
      <c r="H99" s="190">
        <v>0.45</v>
      </c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4"/>
      <c r="EK99" s="174"/>
      <c r="EL99" s="174"/>
      <c r="EM99" s="174"/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4"/>
      <c r="GB99" s="174"/>
      <c r="GC99" s="174"/>
      <c r="GD99" s="174"/>
      <c r="GE99" s="174"/>
      <c r="GF99" s="174"/>
      <c r="GG99" s="174"/>
      <c r="GH99" s="174"/>
      <c r="GI99" s="174"/>
      <c r="GJ99" s="174"/>
      <c r="GK99" s="174"/>
      <c r="GL99" s="174"/>
      <c r="GM99" s="174"/>
      <c r="GN99" s="174"/>
      <c r="GO99" s="174"/>
      <c r="GP99" s="174"/>
      <c r="GQ99" s="174"/>
      <c r="GR99" s="174"/>
      <c r="GS99" s="174"/>
      <c r="GT99" s="174"/>
      <c r="GU99" s="174"/>
      <c r="GV99" s="174"/>
      <c r="GW99" s="174"/>
      <c r="GX99" s="174"/>
      <c r="GY99" s="174"/>
      <c r="GZ99" s="174"/>
      <c r="HA99" s="174"/>
      <c r="HB99" s="174"/>
      <c r="HC99" s="174"/>
      <c r="HD99" s="174"/>
      <c r="HE99" s="174"/>
      <c r="HF99" s="174"/>
      <c r="HG99" s="174"/>
      <c r="HH99" s="174"/>
      <c r="HI99" s="174"/>
      <c r="HJ99" s="174"/>
      <c r="HK99" s="174"/>
      <c r="HL99" s="174"/>
      <c r="HM99" s="174"/>
      <c r="HN99" s="174"/>
      <c r="HO99" s="174"/>
      <c r="HP99" s="174"/>
      <c r="HQ99" s="174"/>
      <c r="HR99" s="174"/>
      <c r="HS99" s="174"/>
      <c r="HT99" s="174"/>
      <c r="HU99" s="174"/>
      <c r="HV99" s="174"/>
      <c r="HW99" s="174"/>
      <c r="HX99" s="174"/>
      <c r="HY99" s="174"/>
      <c r="HZ99" s="174"/>
      <c r="IA99" s="174"/>
      <c r="IB99" s="174"/>
      <c r="IC99" s="174"/>
      <c r="ID99" s="174"/>
      <c r="IE99" s="174"/>
      <c r="IF99" s="174"/>
      <c r="IG99" s="174"/>
      <c r="IH99" s="174"/>
      <c r="II99" s="174"/>
      <c r="IJ99" s="174"/>
      <c r="IK99" s="174"/>
      <c r="IL99" s="174"/>
      <c r="IM99" s="174"/>
      <c r="IN99" s="174"/>
    </row>
    <row r="100" spans="1:248" s="172" customFormat="1" ht="12">
      <c r="A100" s="187" t="s">
        <v>285</v>
      </c>
      <c r="B100" s="187" t="s">
        <v>286</v>
      </c>
      <c r="C100" s="169">
        <v>0</v>
      </c>
      <c r="D100" s="53">
        <v>-1</v>
      </c>
      <c r="E100" s="169">
        <v>0</v>
      </c>
      <c r="F100" s="189">
        <v>0</v>
      </c>
      <c r="G100" s="169">
        <v>0</v>
      </c>
      <c r="H100" s="190">
        <v>-1</v>
      </c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  <c r="IK100" s="174"/>
      <c r="IL100" s="174"/>
      <c r="IM100" s="174"/>
      <c r="IN100" s="174"/>
    </row>
    <row r="101" spans="1:248" s="172" customFormat="1" ht="12">
      <c r="A101" s="187" t="s">
        <v>287</v>
      </c>
      <c r="B101" s="187" t="s">
        <v>288</v>
      </c>
      <c r="C101" s="169">
        <v>230.658296</v>
      </c>
      <c r="D101" s="53">
        <v>0.05837646878695062</v>
      </c>
      <c r="E101" s="169">
        <v>0</v>
      </c>
      <c r="F101" s="189">
        <v>0</v>
      </c>
      <c r="G101" s="169">
        <v>230.658296</v>
      </c>
      <c r="H101" s="190">
        <v>0.05837646878695062</v>
      </c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  <c r="IK101" s="174"/>
      <c r="IL101" s="174"/>
      <c r="IM101" s="174"/>
      <c r="IN101" s="174"/>
    </row>
    <row r="102" spans="1:248" s="172" customFormat="1" ht="12">
      <c r="A102" s="187" t="s">
        <v>289</v>
      </c>
      <c r="B102" s="187" t="s">
        <v>137</v>
      </c>
      <c r="C102" s="169">
        <v>230.658296</v>
      </c>
      <c r="D102" s="53">
        <v>0.0813093998813664</v>
      </c>
      <c r="E102" s="169">
        <v>0</v>
      </c>
      <c r="F102" s="189">
        <v>0</v>
      </c>
      <c r="G102" s="169">
        <v>230.658296</v>
      </c>
      <c r="H102" s="190">
        <v>0.0813093998813664</v>
      </c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4"/>
      <c r="FL102" s="174"/>
      <c r="FM102" s="174"/>
      <c r="FN102" s="174"/>
      <c r="FO102" s="174"/>
      <c r="FP102" s="174"/>
      <c r="FQ102" s="174"/>
      <c r="FR102" s="174"/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  <c r="GC102" s="174"/>
      <c r="GD102" s="174"/>
      <c r="GE102" s="174"/>
      <c r="GF102" s="174"/>
      <c r="GG102" s="174"/>
      <c r="GH102" s="174"/>
      <c r="GI102" s="174"/>
      <c r="GJ102" s="174"/>
      <c r="GK102" s="174"/>
      <c r="GL102" s="174"/>
      <c r="GM102" s="174"/>
      <c r="GN102" s="174"/>
      <c r="GO102" s="174"/>
      <c r="GP102" s="174"/>
      <c r="GQ102" s="174"/>
      <c r="GR102" s="174"/>
      <c r="GS102" s="174"/>
      <c r="GT102" s="174"/>
      <c r="GU102" s="174"/>
      <c r="GV102" s="174"/>
      <c r="GW102" s="174"/>
      <c r="GX102" s="174"/>
      <c r="GY102" s="174"/>
      <c r="GZ102" s="174"/>
      <c r="HA102" s="174"/>
      <c r="HB102" s="174"/>
      <c r="HC102" s="174"/>
      <c r="HD102" s="174"/>
      <c r="HE102" s="174"/>
      <c r="HF102" s="174"/>
      <c r="HG102" s="174"/>
      <c r="HH102" s="174"/>
      <c r="HI102" s="174"/>
      <c r="HJ102" s="174"/>
      <c r="HK102" s="174"/>
      <c r="HL102" s="174"/>
      <c r="HM102" s="174"/>
      <c r="HN102" s="174"/>
      <c r="HO102" s="174"/>
      <c r="HP102" s="174"/>
      <c r="HQ102" s="174"/>
      <c r="HR102" s="174"/>
      <c r="HS102" s="174"/>
      <c r="HT102" s="174"/>
      <c r="HU102" s="174"/>
      <c r="HV102" s="174"/>
      <c r="HW102" s="174"/>
      <c r="HX102" s="174"/>
      <c r="HY102" s="174"/>
      <c r="HZ102" s="174"/>
      <c r="IA102" s="174"/>
      <c r="IB102" s="174"/>
      <c r="IC102" s="174"/>
      <c r="ID102" s="174"/>
      <c r="IE102" s="174"/>
      <c r="IF102" s="174"/>
      <c r="IG102" s="174"/>
      <c r="IH102" s="174"/>
      <c r="II102" s="174"/>
      <c r="IJ102" s="174"/>
      <c r="IK102" s="174"/>
      <c r="IL102" s="174"/>
      <c r="IM102" s="174"/>
      <c r="IN102" s="174"/>
    </row>
    <row r="103" spans="1:248" s="172" customFormat="1" ht="12">
      <c r="A103" s="187" t="s">
        <v>290</v>
      </c>
      <c r="B103" s="187" t="s">
        <v>291</v>
      </c>
      <c r="C103" s="169">
        <v>0</v>
      </c>
      <c r="D103" s="53">
        <v>-1</v>
      </c>
      <c r="E103" s="169">
        <v>0</v>
      </c>
      <c r="F103" s="189">
        <v>0</v>
      </c>
      <c r="G103" s="169">
        <v>0</v>
      </c>
      <c r="H103" s="190">
        <v>-1</v>
      </c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74"/>
      <c r="GV103" s="174"/>
      <c r="GW103" s="174"/>
      <c r="GX103" s="174"/>
      <c r="GY103" s="174"/>
      <c r="GZ103" s="174"/>
      <c r="HA103" s="174"/>
      <c r="HB103" s="174"/>
      <c r="HC103" s="174"/>
      <c r="HD103" s="174"/>
      <c r="HE103" s="174"/>
      <c r="HF103" s="174"/>
      <c r="HG103" s="174"/>
      <c r="HH103" s="174"/>
      <c r="HI103" s="174"/>
      <c r="HJ103" s="174"/>
      <c r="HK103" s="174"/>
      <c r="HL103" s="174"/>
      <c r="HM103" s="174"/>
      <c r="HN103" s="174"/>
      <c r="HO103" s="174"/>
      <c r="HP103" s="174"/>
      <c r="HQ103" s="174"/>
      <c r="HR103" s="174"/>
      <c r="HS103" s="174"/>
      <c r="HT103" s="174"/>
      <c r="HU103" s="174"/>
      <c r="HV103" s="174"/>
      <c r="HW103" s="174"/>
      <c r="HX103" s="174"/>
      <c r="HY103" s="174"/>
      <c r="HZ103" s="174"/>
      <c r="IA103" s="174"/>
      <c r="IB103" s="174"/>
      <c r="IC103" s="174"/>
      <c r="ID103" s="174"/>
      <c r="IE103" s="174"/>
      <c r="IF103" s="174"/>
      <c r="IG103" s="174"/>
      <c r="IH103" s="174"/>
      <c r="II103" s="174"/>
      <c r="IJ103" s="174"/>
      <c r="IK103" s="174"/>
      <c r="IL103" s="174"/>
      <c r="IM103" s="174"/>
      <c r="IN103" s="174"/>
    </row>
    <row r="104" spans="1:248" s="172" customFormat="1" ht="12">
      <c r="A104" s="187" t="s">
        <v>292</v>
      </c>
      <c r="B104" s="187" t="s">
        <v>293</v>
      </c>
      <c r="C104" s="169">
        <v>1563.763606</v>
      </c>
      <c r="D104" s="53">
        <v>1.3889819513071158</v>
      </c>
      <c r="E104" s="169">
        <v>0</v>
      </c>
      <c r="F104" s="189">
        <v>0</v>
      </c>
      <c r="G104" s="169">
        <v>1563.763606</v>
      </c>
      <c r="H104" s="190">
        <v>1.3889819513071158</v>
      </c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  <c r="HZ104" s="174"/>
      <c r="IA104" s="174"/>
      <c r="IB104" s="174"/>
      <c r="IC104" s="174"/>
      <c r="ID104" s="174"/>
      <c r="IE104" s="174"/>
      <c r="IF104" s="174"/>
      <c r="IG104" s="174"/>
      <c r="IH104" s="174"/>
      <c r="II104" s="174"/>
      <c r="IJ104" s="174"/>
      <c r="IK104" s="174"/>
      <c r="IL104" s="174"/>
      <c r="IM104" s="174"/>
      <c r="IN104" s="174"/>
    </row>
    <row r="105" spans="1:248" s="172" customFormat="1" ht="12">
      <c r="A105" s="187" t="s">
        <v>294</v>
      </c>
      <c r="B105" s="187" t="s">
        <v>137</v>
      </c>
      <c r="C105" s="169">
        <v>563.763606</v>
      </c>
      <c r="D105" s="53">
        <v>0.5398126031424212</v>
      </c>
      <c r="E105" s="169">
        <v>0</v>
      </c>
      <c r="F105" s="189">
        <v>0</v>
      </c>
      <c r="G105" s="169">
        <v>563.763606</v>
      </c>
      <c r="H105" s="190">
        <v>0.5398126031424212</v>
      </c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4"/>
      <c r="EK105" s="174"/>
      <c r="EL105" s="174"/>
      <c r="EM105" s="174"/>
      <c r="EN105" s="174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  <c r="FL105" s="174"/>
      <c r="FM105" s="174"/>
      <c r="FN105" s="174"/>
      <c r="FO105" s="174"/>
      <c r="FP105" s="174"/>
      <c r="FQ105" s="174"/>
      <c r="FR105" s="174"/>
      <c r="FS105" s="174"/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74"/>
      <c r="GV105" s="174"/>
      <c r="GW105" s="174"/>
      <c r="GX105" s="174"/>
      <c r="GY105" s="174"/>
      <c r="GZ105" s="174"/>
      <c r="HA105" s="174"/>
      <c r="HB105" s="174"/>
      <c r="HC105" s="174"/>
      <c r="HD105" s="174"/>
      <c r="HE105" s="174"/>
      <c r="HF105" s="174"/>
      <c r="HG105" s="174"/>
      <c r="HH105" s="174"/>
      <c r="HI105" s="174"/>
      <c r="HJ105" s="174"/>
      <c r="HK105" s="174"/>
      <c r="HL105" s="174"/>
      <c r="HM105" s="174"/>
      <c r="HN105" s="174"/>
      <c r="HO105" s="174"/>
      <c r="HP105" s="174"/>
      <c r="HQ105" s="174"/>
      <c r="HR105" s="174"/>
      <c r="HS105" s="174"/>
      <c r="HT105" s="174"/>
      <c r="HU105" s="174"/>
      <c r="HV105" s="174"/>
      <c r="HW105" s="174"/>
      <c r="HX105" s="174"/>
      <c r="HY105" s="174"/>
      <c r="HZ105" s="174"/>
      <c r="IA105" s="174"/>
      <c r="IB105" s="174"/>
      <c r="IC105" s="174"/>
      <c r="ID105" s="174"/>
      <c r="IE105" s="174"/>
      <c r="IF105" s="174"/>
      <c r="IG105" s="174"/>
      <c r="IH105" s="174"/>
      <c r="II105" s="174"/>
      <c r="IJ105" s="174"/>
      <c r="IK105" s="174"/>
      <c r="IL105" s="174"/>
      <c r="IM105" s="174"/>
      <c r="IN105" s="174"/>
    </row>
    <row r="106" spans="1:248" s="172" customFormat="1" ht="12">
      <c r="A106" s="187" t="s">
        <v>295</v>
      </c>
      <c r="B106" s="187" t="s">
        <v>296</v>
      </c>
      <c r="C106" s="169">
        <v>1000</v>
      </c>
      <c r="D106" s="53">
        <v>2.4668245329130842</v>
      </c>
      <c r="E106" s="169">
        <v>0</v>
      </c>
      <c r="F106" s="189">
        <v>0</v>
      </c>
      <c r="G106" s="169">
        <v>1000</v>
      </c>
      <c r="H106" s="190">
        <v>2.4668245329130842</v>
      </c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  <c r="HN106" s="174"/>
      <c r="HO106" s="174"/>
      <c r="HP106" s="174"/>
      <c r="HQ106" s="174"/>
      <c r="HR106" s="174"/>
      <c r="HS106" s="174"/>
      <c r="HT106" s="174"/>
      <c r="HU106" s="174"/>
      <c r="HV106" s="174"/>
      <c r="HW106" s="174"/>
      <c r="HX106" s="174"/>
      <c r="HY106" s="174"/>
      <c r="HZ106" s="174"/>
      <c r="IA106" s="174"/>
      <c r="IB106" s="174"/>
      <c r="IC106" s="174"/>
      <c r="ID106" s="174"/>
      <c r="IE106" s="174"/>
      <c r="IF106" s="174"/>
      <c r="IG106" s="174"/>
      <c r="IH106" s="174"/>
      <c r="II106" s="174"/>
      <c r="IJ106" s="174"/>
      <c r="IK106" s="174"/>
      <c r="IL106" s="174"/>
      <c r="IM106" s="174"/>
      <c r="IN106" s="174"/>
    </row>
    <row r="107" spans="1:248" s="172" customFormat="1" ht="12">
      <c r="A107" s="187" t="s">
        <v>297</v>
      </c>
      <c r="B107" s="187" t="s">
        <v>298</v>
      </c>
      <c r="C107" s="169">
        <v>510.760318</v>
      </c>
      <c r="D107" s="53">
        <v>-0.020253700500389965</v>
      </c>
      <c r="E107" s="169">
        <v>323.308318</v>
      </c>
      <c r="F107" s="189">
        <v>-0.022703166985388917</v>
      </c>
      <c r="G107" s="169">
        <v>187.452</v>
      </c>
      <c r="H107" s="190">
        <v>-0.01600000000000001</v>
      </c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  <c r="HN107" s="174"/>
      <c r="HO107" s="174"/>
      <c r="HP107" s="174"/>
      <c r="HQ107" s="174"/>
      <c r="HR107" s="174"/>
      <c r="HS107" s="174"/>
      <c r="HT107" s="174"/>
      <c r="HU107" s="174"/>
      <c r="HV107" s="174"/>
      <c r="HW107" s="174"/>
      <c r="HX107" s="174"/>
      <c r="HY107" s="174"/>
      <c r="HZ107" s="174"/>
      <c r="IA107" s="174"/>
      <c r="IB107" s="174"/>
      <c r="IC107" s="174"/>
      <c r="ID107" s="174"/>
      <c r="IE107" s="174"/>
      <c r="IF107" s="174"/>
      <c r="IG107" s="174"/>
      <c r="IH107" s="174"/>
      <c r="II107" s="174"/>
      <c r="IJ107" s="174"/>
      <c r="IK107" s="174"/>
      <c r="IL107" s="174"/>
      <c r="IM107" s="174"/>
      <c r="IN107" s="174"/>
    </row>
    <row r="108" spans="1:248" s="172" customFormat="1" ht="12">
      <c r="A108" s="187" t="s">
        <v>299</v>
      </c>
      <c r="B108" s="187" t="s">
        <v>137</v>
      </c>
      <c r="C108" s="169">
        <v>323.308318</v>
      </c>
      <c r="D108" s="53">
        <v>-0.022703166985388917</v>
      </c>
      <c r="E108" s="169">
        <v>323.308318</v>
      </c>
      <c r="F108" s="189">
        <v>-0.022703166985388917</v>
      </c>
      <c r="G108" s="169">
        <v>0</v>
      </c>
      <c r="H108" s="190">
        <v>0</v>
      </c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174"/>
      <c r="GE108" s="174"/>
      <c r="GF108" s="174"/>
      <c r="GG108" s="174"/>
      <c r="GH108" s="174"/>
      <c r="GI108" s="174"/>
      <c r="GJ108" s="174"/>
      <c r="GK108" s="174"/>
      <c r="GL108" s="174"/>
      <c r="GM108" s="174"/>
      <c r="GN108" s="174"/>
      <c r="GO108" s="174"/>
      <c r="GP108" s="174"/>
      <c r="GQ108" s="174"/>
      <c r="GR108" s="174"/>
      <c r="GS108" s="174"/>
      <c r="GT108" s="174"/>
      <c r="GU108" s="174"/>
      <c r="GV108" s="174"/>
      <c r="GW108" s="174"/>
      <c r="GX108" s="174"/>
      <c r="GY108" s="174"/>
      <c r="GZ108" s="174"/>
      <c r="HA108" s="174"/>
      <c r="HB108" s="174"/>
      <c r="HC108" s="174"/>
      <c r="HD108" s="174"/>
      <c r="HE108" s="174"/>
      <c r="HF108" s="174"/>
      <c r="HG108" s="174"/>
      <c r="HH108" s="174"/>
      <c r="HI108" s="174"/>
      <c r="HJ108" s="174"/>
      <c r="HK108" s="174"/>
      <c r="HL108" s="174"/>
      <c r="HM108" s="174"/>
      <c r="HN108" s="174"/>
      <c r="HO108" s="174"/>
      <c r="HP108" s="174"/>
      <c r="HQ108" s="174"/>
      <c r="HR108" s="174"/>
      <c r="HS108" s="174"/>
      <c r="HT108" s="174"/>
      <c r="HU108" s="174"/>
      <c r="HV108" s="174"/>
      <c r="HW108" s="174"/>
      <c r="HX108" s="174"/>
      <c r="HY108" s="174"/>
      <c r="HZ108" s="174"/>
      <c r="IA108" s="174"/>
      <c r="IB108" s="174"/>
      <c r="IC108" s="174"/>
      <c r="ID108" s="174"/>
      <c r="IE108" s="174"/>
      <c r="IF108" s="174"/>
      <c r="IG108" s="174"/>
      <c r="IH108" s="174"/>
      <c r="II108" s="174"/>
      <c r="IJ108" s="174"/>
      <c r="IK108" s="174"/>
      <c r="IL108" s="174"/>
      <c r="IM108" s="174"/>
      <c r="IN108" s="174"/>
    </row>
    <row r="109" spans="1:248" s="172" customFormat="1" ht="12">
      <c r="A109" s="187" t="s">
        <v>300</v>
      </c>
      <c r="B109" s="187" t="s">
        <v>301</v>
      </c>
      <c r="C109" s="169">
        <v>33.802</v>
      </c>
      <c r="D109" s="53">
        <v>-0.15915422885572147</v>
      </c>
      <c r="E109" s="169">
        <v>0</v>
      </c>
      <c r="F109" s="189">
        <v>0</v>
      </c>
      <c r="G109" s="169">
        <v>33.802</v>
      </c>
      <c r="H109" s="190">
        <v>-0.15915422885572147</v>
      </c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74"/>
      <c r="GV109" s="174"/>
      <c r="GW109" s="174"/>
      <c r="GX109" s="174"/>
      <c r="GY109" s="174"/>
      <c r="GZ109" s="174"/>
      <c r="HA109" s="174"/>
      <c r="HB109" s="174"/>
      <c r="HC109" s="174"/>
      <c r="HD109" s="174"/>
      <c r="HE109" s="174"/>
      <c r="HF109" s="174"/>
      <c r="HG109" s="174"/>
      <c r="HH109" s="174"/>
      <c r="HI109" s="174"/>
      <c r="HJ109" s="174"/>
      <c r="HK109" s="174"/>
      <c r="HL109" s="174"/>
      <c r="HM109" s="174"/>
      <c r="HN109" s="174"/>
      <c r="HO109" s="174"/>
      <c r="HP109" s="174"/>
      <c r="HQ109" s="174"/>
      <c r="HR109" s="174"/>
      <c r="HS109" s="174"/>
      <c r="HT109" s="174"/>
      <c r="HU109" s="174"/>
      <c r="HV109" s="174"/>
      <c r="HW109" s="174"/>
      <c r="HX109" s="174"/>
      <c r="HY109" s="174"/>
      <c r="HZ109" s="174"/>
      <c r="IA109" s="174"/>
      <c r="IB109" s="174"/>
      <c r="IC109" s="174"/>
      <c r="ID109" s="174"/>
      <c r="IE109" s="174"/>
      <c r="IF109" s="174"/>
      <c r="IG109" s="174"/>
      <c r="IH109" s="174"/>
      <c r="II109" s="174"/>
      <c r="IJ109" s="174"/>
      <c r="IK109" s="174"/>
      <c r="IL109" s="174"/>
      <c r="IM109" s="174"/>
      <c r="IN109" s="174"/>
    </row>
    <row r="110" spans="1:248" s="172" customFormat="1" ht="12">
      <c r="A110" s="187" t="s">
        <v>302</v>
      </c>
      <c r="B110" s="187" t="s">
        <v>303</v>
      </c>
      <c r="C110" s="169">
        <v>53.85</v>
      </c>
      <c r="D110" s="53">
        <v>0.06213017751479287</v>
      </c>
      <c r="E110" s="169">
        <v>0</v>
      </c>
      <c r="F110" s="189">
        <v>0</v>
      </c>
      <c r="G110" s="169">
        <v>53.85</v>
      </c>
      <c r="H110" s="190">
        <v>0.06213017751479287</v>
      </c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  <c r="IK110" s="174"/>
      <c r="IL110" s="174"/>
      <c r="IM110" s="174"/>
      <c r="IN110" s="174"/>
    </row>
    <row r="111" spans="1:248" s="172" customFormat="1" ht="12">
      <c r="A111" s="187" t="s">
        <v>304</v>
      </c>
      <c r="B111" s="187" t="s">
        <v>305</v>
      </c>
      <c r="C111" s="169">
        <v>55.8</v>
      </c>
      <c r="D111" s="53">
        <v>0.8235294117647057</v>
      </c>
      <c r="E111" s="169">
        <v>0</v>
      </c>
      <c r="F111" s="189">
        <v>0</v>
      </c>
      <c r="G111" s="169">
        <v>55.8</v>
      </c>
      <c r="H111" s="190">
        <v>0.8235294117647057</v>
      </c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  <c r="IK111" s="174"/>
      <c r="IL111" s="174"/>
      <c r="IM111" s="174"/>
      <c r="IN111" s="174"/>
    </row>
    <row r="112" spans="1:248" s="172" customFormat="1" ht="12">
      <c r="A112" s="187" t="s">
        <v>306</v>
      </c>
      <c r="B112" s="187" t="s">
        <v>307</v>
      </c>
      <c r="C112" s="169">
        <v>13</v>
      </c>
      <c r="D112" s="53">
        <v>-0.2777777777777778</v>
      </c>
      <c r="E112" s="169">
        <v>0</v>
      </c>
      <c r="F112" s="189">
        <v>0</v>
      </c>
      <c r="G112" s="169">
        <v>13</v>
      </c>
      <c r="H112" s="190">
        <v>-0.2777777777777778</v>
      </c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174"/>
      <c r="GE112" s="174"/>
      <c r="GF112" s="174"/>
      <c r="GG112" s="174"/>
      <c r="GH112" s="174"/>
      <c r="GI112" s="174"/>
      <c r="GJ112" s="174"/>
      <c r="GK112" s="174"/>
      <c r="GL112" s="174"/>
      <c r="GM112" s="174"/>
      <c r="GN112" s="174"/>
      <c r="GO112" s="174"/>
      <c r="GP112" s="174"/>
      <c r="GQ112" s="174"/>
      <c r="GR112" s="174"/>
      <c r="GS112" s="174"/>
      <c r="GT112" s="174"/>
      <c r="GU112" s="174"/>
      <c r="GV112" s="174"/>
      <c r="GW112" s="174"/>
      <c r="GX112" s="174"/>
      <c r="GY112" s="174"/>
      <c r="GZ112" s="174"/>
      <c r="HA112" s="174"/>
      <c r="HB112" s="174"/>
      <c r="HC112" s="174"/>
      <c r="HD112" s="174"/>
      <c r="HE112" s="174"/>
      <c r="HF112" s="174"/>
      <c r="HG112" s="174"/>
      <c r="HH112" s="174"/>
      <c r="HI112" s="174"/>
      <c r="HJ112" s="174"/>
      <c r="HK112" s="174"/>
      <c r="HL112" s="174"/>
      <c r="HM112" s="174"/>
      <c r="HN112" s="174"/>
      <c r="HO112" s="174"/>
      <c r="HP112" s="174"/>
      <c r="HQ112" s="174"/>
      <c r="HR112" s="174"/>
      <c r="HS112" s="174"/>
      <c r="HT112" s="174"/>
      <c r="HU112" s="174"/>
      <c r="HV112" s="174"/>
      <c r="HW112" s="174"/>
      <c r="HX112" s="174"/>
      <c r="HY112" s="174"/>
      <c r="HZ112" s="174"/>
      <c r="IA112" s="174"/>
      <c r="IB112" s="174"/>
      <c r="IC112" s="174"/>
      <c r="ID112" s="174"/>
      <c r="IE112" s="174"/>
      <c r="IF112" s="174"/>
      <c r="IG112" s="174"/>
      <c r="IH112" s="174"/>
      <c r="II112" s="174"/>
      <c r="IJ112" s="174"/>
      <c r="IK112" s="174"/>
      <c r="IL112" s="174"/>
      <c r="IM112" s="174"/>
      <c r="IN112" s="174"/>
    </row>
    <row r="113" spans="1:248" s="172" customFormat="1" ht="12">
      <c r="A113" s="187" t="s">
        <v>308</v>
      </c>
      <c r="B113" s="187" t="s">
        <v>309</v>
      </c>
      <c r="C113" s="169">
        <v>31</v>
      </c>
      <c r="D113" s="53">
        <v>0</v>
      </c>
      <c r="E113" s="169">
        <v>0</v>
      </c>
      <c r="F113" s="189">
        <v>0</v>
      </c>
      <c r="G113" s="169">
        <v>31</v>
      </c>
      <c r="H113" s="190">
        <v>0</v>
      </c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174"/>
      <c r="GE113" s="174"/>
      <c r="GF113" s="174"/>
      <c r="GG113" s="174"/>
      <c r="GH113" s="174"/>
      <c r="GI113" s="174"/>
      <c r="GJ113" s="174"/>
      <c r="GK113" s="174"/>
      <c r="GL113" s="174"/>
      <c r="GM113" s="174"/>
      <c r="GN113" s="174"/>
      <c r="GO113" s="174"/>
      <c r="GP113" s="174"/>
      <c r="GQ113" s="174"/>
      <c r="GR113" s="174"/>
      <c r="GS113" s="174"/>
      <c r="GT113" s="174"/>
      <c r="GU113" s="174"/>
      <c r="GV113" s="174"/>
      <c r="GW113" s="174"/>
      <c r="GX113" s="174"/>
      <c r="GY113" s="174"/>
      <c r="GZ113" s="174"/>
      <c r="HA113" s="174"/>
      <c r="HB113" s="174"/>
      <c r="HC113" s="174"/>
      <c r="HD113" s="174"/>
      <c r="HE113" s="174"/>
      <c r="HF113" s="174"/>
      <c r="HG113" s="174"/>
      <c r="HH113" s="174"/>
      <c r="HI113" s="174"/>
      <c r="HJ113" s="174"/>
      <c r="HK113" s="174"/>
      <c r="HL113" s="174"/>
      <c r="HM113" s="174"/>
      <c r="HN113" s="174"/>
      <c r="HO113" s="174"/>
      <c r="HP113" s="174"/>
      <c r="HQ113" s="174"/>
      <c r="HR113" s="174"/>
      <c r="HS113" s="174"/>
      <c r="HT113" s="174"/>
      <c r="HU113" s="174"/>
      <c r="HV113" s="174"/>
      <c r="HW113" s="174"/>
      <c r="HX113" s="174"/>
      <c r="HY113" s="174"/>
      <c r="HZ113" s="174"/>
      <c r="IA113" s="174"/>
      <c r="IB113" s="174"/>
      <c r="IC113" s="174"/>
      <c r="ID113" s="174"/>
      <c r="IE113" s="174"/>
      <c r="IF113" s="174"/>
      <c r="IG113" s="174"/>
      <c r="IH113" s="174"/>
      <c r="II113" s="174"/>
      <c r="IJ113" s="174"/>
      <c r="IK113" s="174"/>
      <c r="IL113" s="174"/>
      <c r="IM113" s="174"/>
      <c r="IN113" s="174"/>
    </row>
    <row r="114" spans="1:248" s="172" customFormat="1" ht="12">
      <c r="A114" s="187" t="s">
        <v>310</v>
      </c>
      <c r="B114" s="187" t="s">
        <v>195</v>
      </c>
      <c r="C114" s="169">
        <v>0</v>
      </c>
      <c r="D114" s="53">
        <v>-1</v>
      </c>
      <c r="E114" s="169">
        <v>0</v>
      </c>
      <c r="F114" s="189">
        <v>0</v>
      </c>
      <c r="G114" s="169">
        <v>0</v>
      </c>
      <c r="H114" s="190">
        <v>-1</v>
      </c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4"/>
      <c r="GE114" s="174"/>
      <c r="GF114" s="174"/>
      <c r="GG114" s="174"/>
      <c r="GH114" s="174"/>
      <c r="GI114" s="174"/>
      <c r="GJ114" s="174"/>
      <c r="GK114" s="174"/>
      <c r="GL114" s="174"/>
      <c r="GM114" s="174"/>
      <c r="GN114" s="174"/>
      <c r="GO114" s="174"/>
      <c r="GP114" s="174"/>
      <c r="GQ114" s="174"/>
      <c r="GR114" s="174"/>
      <c r="GS114" s="174"/>
      <c r="GT114" s="174"/>
      <c r="GU114" s="174"/>
      <c r="GV114" s="174"/>
      <c r="GW114" s="174"/>
      <c r="GX114" s="174"/>
      <c r="GY114" s="174"/>
      <c r="GZ114" s="174"/>
      <c r="HA114" s="174"/>
      <c r="HB114" s="174"/>
      <c r="HC114" s="174"/>
      <c r="HD114" s="174"/>
      <c r="HE114" s="174"/>
      <c r="HF114" s="174"/>
      <c r="HG114" s="174"/>
      <c r="HH114" s="174"/>
      <c r="HI114" s="174"/>
      <c r="HJ114" s="174"/>
      <c r="HK114" s="174"/>
      <c r="HL114" s="174"/>
      <c r="HM114" s="174"/>
      <c r="HN114" s="174"/>
      <c r="HO114" s="174"/>
      <c r="HP114" s="174"/>
      <c r="HQ114" s="174"/>
      <c r="HR114" s="174"/>
      <c r="HS114" s="174"/>
      <c r="HT114" s="174"/>
      <c r="HU114" s="174"/>
      <c r="HV114" s="174"/>
      <c r="HW114" s="174"/>
      <c r="HX114" s="174"/>
      <c r="HY114" s="174"/>
      <c r="HZ114" s="174"/>
      <c r="IA114" s="174"/>
      <c r="IB114" s="174"/>
      <c r="IC114" s="174"/>
      <c r="ID114" s="174"/>
      <c r="IE114" s="174"/>
      <c r="IF114" s="174"/>
      <c r="IG114" s="174"/>
      <c r="IH114" s="174"/>
      <c r="II114" s="174"/>
      <c r="IJ114" s="174"/>
      <c r="IK114" s="174"/>
      <c r="IL114" s="174"/>
      <c r="IM114" s="174"/>
      <c r="IN114" s="174"/>
    </row>
    <row r="115" spans="1:248" s="172" customFormat="1" ht="12">
      <c r="A115" s="187" t="s">
        <v>311</v>
      </c>
      <c r="B115" s="187" t="s">
        <v>312</v>
      </c>
      <c r="C115" s="169">
        <v>51390</v>
      </c>
      <c r="D115" s="53" t="s">
        <v>313</v>
      </c>
      <c r="E115" s="169">
        <v>37086</v>
      </c>
      <c r="F115" s="189" t="s">
        <v>314</v>
      </c>
      <c r="G115" s="169">
        <v>14303.854558</v>
      </c>
      <c r="H115" s="190">
        <v>0.3344094698241414</v>
      </c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174"/>
      <c r="GG115" s="174"/>
      <c r="GH115" s="174"/>
      <c r="GI115" s="174"/>
      <c r="GJ115" s="174"/>
      <c r="GK115" s="174"/>
      <c r="GL115" s="174"/>
      <c r="GM115" s="174"/>
      <c r="GN115" s="174"/>
      <c r="GO115" s="174"/>
      <c r="GP115" s="174"/>
      <c r="GQ115" s="174"/>
      <c r="GR115" s="174"/>
      <c r="GS115" s="174"/>
      <c r="GT115" s="174"/>
      <c r="GU115" s="174"/>
      <c r="GV115" s="174"/>
      <c r="GW115" s="174"/>
      <c r="GX115" s="174"/>
      <c r="GY115" s="174"/>
      <c r="GZ115" s="174"/>
      <c r="HA115" s="174"/>
      <c r="HB115" s="174"/>
      <c r="HC115" s="174"/>
      <c r="HD115" s="174"/>
      <c r="HE115" s="174"/>
      <c r="HF115" s="174"/>
      <c r="HG115" s="174"/>
      <c r="HH115" s="174"/>
      <c r="HI115" s="174"/>
      <c r="HJ115" s="174"/>
      <c r="HK115" s="174"/>
      <c r="HL115" s="174"/>
      <c r="HM115" s="174"/>
      <c r="HN115" s="174"/>
      <c r="HO115" s="174"/>
      <c r="HP115" s="174"/>
      <c r="HQ115" s="174"/>
      <c r="HR115" s="174"/>
      <c r="HS115" s="174"/>
      <c r="HT115" s="174"/>
      <c r="HU115" s="174"/>
      <c r="HV115" s="174"/>
      <c r="HW115" s="174"/>
      <c r="HX115" s="174"/>
      <c r="HY115" s="174"/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  <c r="IK115" s="174"/>
      <c r="IL115" s="174"/>
      <c r="IM115" s="174"/>
      <c r="IN115" s="174"/>
    </row>
    <row r="116" spans="1:248" s="172" customFormat="1" ht="12">
      <c r="A116" s="187" t="s">
        <v>315</v>
      </c>
      <c r="B116" s="187" t="s">
        <v>316</v>
      </c>
      <c r="C116" s="169">
        <v>11091.903148</v>
      </c>
      <c r="D116" s="53">
        <v>20.137414607991648</v>
      </c>
      <c r="E116" s="169">
        <v>543.41269</v>
      </c>
      <c r="F116" s="189">
        <v>0.8932483966356558</v>
      </c>
      <c r="G116" s="169">
        <v>10548.490458</v>
      </c>
      <c r="H116" s="190">
        <v>43.37256608146791</v>
      </c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4"/>
      <c r="GE116" s="174"/>
      <c r="GF116" s="174"/>
      <c r="GG116" s="174"/>
      <c r="GH116" s="174"/>
      <c r="GI116" s="174"/>
      <c r="GJ116" s="174"/>
      <c r="GK116" s="174"/>
      <c r="GL116" s="174"/>
      <c r="GM116" s="174"/>
      <c r="GN116" s="174"/>
      <c r="GO116" s="174"/>
      <c r="GP116" s="174"/>
      <c r="GQ116" s="174"/>
      <c r="GR116" s="174"/>
      <c r="GS116" s="174"/>
      <c r="GT116" s="174"/>
      <c r="GU116" s="174"/>
      <c r="GV116" s="174"/>
      <c r="GW116" s="174"/>
      <c r="GX116" s="174"/>
      <c r="GY116" s="174"/>
      <c r="GZ116" s="174"/>
      <c r="HA116" s="174"/>
      <c r="HB116" s="174"/>
      <c r="HC116" s="174"/>
      <c r="HD116" s="174"/>
      <c r="HE116" s="174"/>
      <c r="HF116" s="174"/>
      <c r="HG116" s="174"/>
      <c r="HH116" s="174"/>
      <c r="HI116" s="174"/>
      <c r="HJ116" s="174"/>
      <c r="HK116" s="174"/>
      <c r="HL116" s="174"/>
      <c r="HM116" s="174"/>
      <c r="HN116" s="174"/>
      <c r="HO116" s="174"/>
      <c r="HP116" s="174"/>
      <c r="HQ116" s="174"/>
      <c r="HR116" s="174"/>
      <c r="HS116" s="174"/>
      <c r="HT116" s="174"/>
      <c r="HU116" s="174"/>
      <c r="HV116" s="174"/>
      <c r="HW116" s="174"/>
      <c r="HX116" s="174"/>
      <c r="HY116" s="174"/>
      <c r="HZ116" s="174"/>
      <c r="IA116" s="174"/>
      <c r="IB116" s="174"/>
      <c r="IC116" s="174"/>
      <c r="ID116" s="174"/>
      <c r="IE116" s="174"/>
      <c r="IF116" s="174"/>
      <c r="IG116" s="174"/>
      <c r="IH116" s="174"/>
      <c r="II116" s="174"/>
      <c r="IJ116" s="174"/>
      <c r="IK116" s="174"/>
      <c r="IL116" s="174"/>
      <c r="IM116" s="174"/>
      <c r="IN116" s="174"/>
    </row>
    <row r="117" spans="1:248" s="172" customFormat="1" ht="12">
      <c r="A117" s="187" t="s">
        <v>317</v>
      </c>
      <c r="B117" s="187" t="s">
        <v>137</v>
      </c>
      <c r="C117" s="169">
        <v>136.785914</v>
      </c>
      <c r="D117" s="53">
        <v>0.2724767039757176</v>
      </c>
      <c r="E117" s="169">
        <v>136.785914</v>
      </c>
      <c r="F117" s="189">
        <v>0.2724767039757176</v>
      </c>
      <c r="G117" s="169">
        <v>0</v>
      </c>
      <c r="H117" s="190">
        <v>0</v>
      </c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4"/>
      <c r="GE117" s="174"/>
      <c r="GF117" s="174"/>
      <c r="GG117" s="174"/>
      <c r="GH117" s="174"/>
      <c r="GI117" s="174"/>
      <c r="GJ117" s="174"/>
      <c r="GK117" s="174"/>
      <c r="GL117" s="174"/>
      <c r="GM117" s="174"/>
      <c r="GN117" s="174"/>
      <c r="GO117" s="174"/>
      <c r="GP117" s="174"/>
      <c r="GQ117" s="174"/>
      <c r="GR117" s="174"/>
      <c r="GS117" s="174"/>
      <c r="GT117" s="174"/>
      <c r="GU117" s="174"/>
      <c r="GV117" s="174"/>
      <c r="GW117" s="174"/>
      <c r="GX117" s="174"/>
      <c r="GY117" s="174"/>
      <c r="GZ117" s="174"/>
      <c r="HA117" s="174"/>
      <c r="HB117" s="174"/>
      <c r="HC117" s="174"/>
      <c r="HD117" s="174"/>
      <c r="HE117" s="174"/>
      <c r="HF117" s="174"/>
      <c r="HG117" s="174"/>
      <c r="HH117" s="174"/>
      <c r="HI117" s="174"/>
      <c r="HJ117" s="174"/>
      <c r="HK117" s="174"/>
      <c r="HL117" s="174"/>
      <c r="HM117" s="174"/>
      <c r="HN117" s="174"/>
      <c r="HO117" s="174"/>
      <c r="HP117" s="174"/>
      <c r="HQ117" s="174"/>
      <c r="HR117" s="174"/>
      <c r="HS117" s="174"/>
      <c r="HT117" s="174"/>
      <c r="HU117" s="174"/>
      <c r="HV117" s="174"/>
      <c r="HW117" s="174"/>
      <c r="HX117" s="174"/>
      <c r="HY117" s="174"/>
      <c r="HZ117" s="174"/>
      <c r="IA117" s="174"/>
      <c r="IB117" s="174"/>
      <c r="IC117" s="174"/>
      <c r="ID117" s="174"/>
      <c r="IE117" s="174"/>
      <c r="IF117" s="174"/>
      <c r="IG117" s="174"/>
      <c r="IH117" s="174"/>
      <c r="II117" s="174"/>
      <c r="IJ117" s="174"/>
      <c r="IK117" s="174"/>
      <c r="IL117" s="174"/>
      <c r="IM117" s="174"/>
      <c r="IN117" s="174"/>
    </row>
    <row r="118" spans="1:248" s="172" customFormat="1" ht="24">
      <c r="A118" s="187" t="s">
        <v>318</v>
      </c>
      <c r="B118" s="187" t="s">
        <v>139</v>
      </c>
      <c r="C118" s="169">
        <v>10538.658458</v>
      </c>
      <c r="D118" s="53">
        <v>48.31358569443209</v>
      </c>
      <c r="E118" s="169">
        <v>0</v>
      </c>
      <c r="F118" s="189">
        <v>0</v>
      </c>
      <c r="G118" s="169">
        <v>10538.658458</v>
      </c>
      <c r="H118" s="190">
        <v>48.31358569443209</v>
      </c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4"/>
      <c r="EK118" s="174"/>
      <c r="EL118" s="174"/>
      <c r="EM118" s="174"/>
      <c r="EN118" s="174"/>
      <c r="EO118" s="174"/>
      <c r="EP118" s="174"/>
      <c r="EQ118" s="174"/>
      <c r="ER118" s="174"/>
      <c r="ES118" s="174"/>
      <c r="ET118" s="174"/>
      <c r="EU118" s="174"/>
      <c r="EV118" s="174"/>
      <c r="EW118" s="174"/>
      <c r="EX118" s="174"/>
      <c r="EY118" s="174"/>
      <c r="EZ118" s="174"/>
      <c r="FA118" s="174"/>
      <c r="FB118" s="174"/>
      <c r="FC118" s="174"/>
      <c r="FD118" s="174"/>
      <c r="FE118" s="174"/>
      <c r="FF118" s="174"/>
      <c r="FG118" s="174"/>
      <c r="FH118" s="174"/>
      <c r="FI118" s="174"/>
      <c r="FJ118" s="174"/>
      <c r="FK118" s="174"/>
      <c r="FL118" s="174"/>
      <c r="FM118" s="174"/>
      <c r="FN118" s="174"/>
      <c r="FO118" s="174"/>
      <c r="FP118" s="174"/>
      <c r="FQ118" s="174"/>
      <c r="FR118" s="174"/>
      <c r="FS118" s="174"/>
      <c r="FT118" s="174"/>
      <c r="FU118" s="174"/>
      <c r="FV118" s="174"/>
      <c r="FW118" s="174"/>
      <c r="FX118" s="174"/>
      <c r="FY118" s="174"/>
      <c r="FZ118" s="174"/>
      <c r="GA118" s="174"/>
      <c r="GB118" s="174"/>
      <c r="GC118" s="174"/>
      <c r="GD118" s="174"/>
      <c r="GE118" s="174"/>
      <c r="GF118" s="174"/>
      <c r="GG118" s="174"/>
      <c r="GH118" s="174"/>
      <c r="GI118" s="174"/>
      <c r="GJ118" s="174"/>
      <c r="GK118" s="174"/>
      <c r="GL118" s="174"/>
      <c r="GM118" s="174"/>
      <c r="GN118" s="174"/>
      <c r="GO118" s="174"/>
      <c r="GP118" s="174"/>
      <c r="GQ118" s="174"/>
      <c r="GR118" s="174"/>
      <c r="GS118" s="174"/>
      <c r="GT118" s="174"/>
      <c r="GU118" s="174"/>
      <c r="GV118" s="174"/>
      <c r="GW118" s="174"/>
      <c r="GX118" s="174"/>
      <c r="GY118" s="174"/>
      <c r="GZ118" s="174"/>
      <c r="HA118" s="174"/>
      <c r="HB118" s="174"/>
      <c r="HC118" s="174"/>
      <c r="HD118" s="174"/>
      <c r="HE118" s="174"/>
      <c r="HF118" s="174"/>
      <c r="HG118" s="174"/>
      <c r="HH118" s="174"/>
      <c r="HI118" s="174"/>
      <c r="HJ118" s="174"/>
      <c r="HK118" s="174"/>
      <c r="HL118" s="174"/>
      <c r="HM118" s="174"/>
      <c r="HN118" s="174"/>
      <c r="HO118" s="174"/>
      <c r="HP118" s="174"/>
      <c r="HQ118" s="174"/>
      <c r="HR118" s="174"/>
      <c r="HS118" s="174"/>
      <c r="HT118" s="174"/>
      <c r="HU118" s="174"/>
      <c r="HV118" s="174"/>
      <c r="HW118" s="174"/>
      <c r="HX118" s="174"/>
      <c r="HY118" s="174"/>
      <c r="HZ118" s="174"/>
      <c r="IA118" s="174"/>
      <c r="IB118" s="174"/>
      <c r="IC118" s="174"/>
      <c r="ID118" s="174"/>
      <c r="IE118" s="174"/>
      <c r="IF118" s="174"/>
      <c r="IG118" s="174"/>
      <c r="IH118" s="174"/>
      <c r="II118" s="174"/>
      <c r="IJ118" s="174"/>
      <c r="IK118" s="174"/>
      <c r="IL118" s="174"/>
      <c r="IM118" s="174"/>
      <c r="IN118" s="174"/>
    </row>
    <row r="119" spans="1:248" s="172" customFormat="1" ht="12">
      <c r="A119" s="187" t="s">
        <v>319</v>
      </c>
      <c r="B119" s="187" t="s">
        <v>163</v>
      </c>
      <c r="C119" s="169">
        <v>406.626776</v>
      </c>
      <c r="D119" s="53">
        <v>1.264941453419937</v>
      </c>
      <c r="E119" s="169">
        <v>406.626776</v>
      </c>
      <c r="F119" s="189">
        <v>1.264941453419937</v>
      </c>
      <c r="G119" s="169">
        <v>0</v>
      </c>
      <c r="H119" s="190">
        <v>0</v>
      </c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4"/>
      <c r="ES119" s="174"/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E119" s="174"/>
      <c r="FF119" s="174"/>
      <c r="FG119" s="174"/>
      <c r="FH119" s="174"/>
      <c r="FI119" s="174"/>
      <c r="FJ119" s="174"/>
      <c r="FK119" s="174"/>
      <c r="FL119" s="174"/>
      <c r="FM119" s="174"/>
      <c r="FN119" s="174"/>
      <c r="FO119" s="174"/>
      <c r="FP119" s="174"/>
      <c r="FQ119" s="174"/>
      <c r="FR119" s="174"/>
      <c r="FS119" s="174"/>
      <c r="FT119" s="174"/>
      <c r="FU119" s="174"/>
      <c r="FV119" s="174"/>
      <c r="FW119" s="174"/>
      <c r="FX119" s="174"/>
      <c r="FY119" s="174"/>
      <c r="FZ119" s="174"/>
      <c r="GA119" s="174"/>
      <c r="GB119" s="174"/>
      <c r="GC119" s="174"/>
      <c r="GD119" s="174"/>
      <c r="GE119" s="174"/>
      <c r="GF119" s="174"/>
      <c r="GG119" s="174"/>
      <c r="GH119" s="174"/>
      <c r="GI119" s="174"/>
      <c r="GJ119" s="174"/>
      <c r="GK119" s="174"/>
      <c r="GL119" s="174"/>
      <c r="GM119" s="174"/>
      <c r="GN119" s="174"/>
      <c r="GO119" s="174"/>
      <c r="GP119" s="174"/>
      <c r="GQ119" s="174"/>
      <c r="GR119" s="174"/>
      <c r="GS119" s="174"/>
      <c r="GT119" s="174"/>
      <c r="GU119" s="174"/>
      <c r="GV119" s="174"/>
      <c r="GW119" s="174"/>
      <c r="GX119" s="174"/>
      <c r="GY119" s="174"/>
      <c r="GZ119" s="174"/>
      <c r="HA119" s="174"/>
      <c r="HB119" s="174"/>
      <c r="HC119" s="174"/>
      <c r="HD119" s="174"/>
      <c r="HE119" s="174"/>
      <c r="HF119" s="174"/>
      <c r="HG119" s="174"/>
      <c r="HH119" s="174"/>
      <c r="HI119" s="174"/>
      <c r="HJ119" s="174"/>
      <c r="HK119" s="174"/>
      <c r="HL119" s="174"/>
      <c r="HM119" s="174"/>
      <c r="HN119" s="174"/>
      <c r="HO119" s="174"/>
      <c r="HP119" s="174"/>
      <c r="HQ119" s="174"/>
      <c r="HR119" s="174"/>
      <c r="HS119" s="174"/>
      <c r="HT119" s="174"/>
      <c r="HU119" s="174"/>
      <c r="HV119" s="174"/>
      <c r="HW119" s="174"/>
      <c r="HX119" s="174"/>
      <c r="HY119" s="174"/>
      <c r="HZ119" s="174"/>
      <c r="IA119" s="174"/>
      <c r="IB119" s="174"/>
      <c r="IC119" s="174"/>
      <c r="ID119" s="174"/>
      <c r="IE119" s="174"/>
      <c r="IF119" s="174"/>
      <c r="IG119" s="174"/>
      <c r="IH119" s="174"/>
      <c r="II119" s="174"/>
      <c r="IJ119" s="174"/>
      <c r="IK119" s="174"/>
      <c r="IL119" s="174"/>
      <c r="IM119" s="174"/>
      <c r="IN119" s="174"/>
    </row>
    <row r="120" spans="1:248" s="172" customFormat="1" ht="24">
      <c r="A120" s="187" t="s">
        <v>320</v>
      </c>
      <c r="B120" s="187" t="s">
        <v>321</v>
      </c>
      <c r="C120" s="169">
        <v>9.832</v>
      </c>
      <c r="D120" s="53">
        <v>-0.5906488748256552</v>
      </c>
      <c r="E120" s="169">
        <v>0</v>
      </c>
      <c r="F120" s="189">
        <v>0</v>
      </c>
      <c r="G120" s="169">
        <v>9.832</v>
      </c>
      <c r="H120" s="190">
        <v>-0.5906488748256552</v>
      </c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4"/>
      <c r="DT120" s="174"/>
      <c r="DU120" s="174"/>
      <c r="DV120" s="174"/>
      <c r="DW120" s="174"/>
      <c r="DX120" s="174"/>
      <c r="DY120" s="174"/>
      <c r="DZ120" s="174"/>
      <c r="EA120" s="174"/>
      <c r="EB120" s="174"/>
      <c r="EC120" s="174"/>
      <c r="ED120" s="174"/>
      <c r="EE120" s="174"/>
      <c r="EF120" s="174"/>
      <c r="EG120" s="174"/>
      <c r="EH120" s="174"/>
      <c r="EI120" s="174"/>
      <c r="EJ120" s="174"/>
      <c r="EK120" s="174"/>
      <c r="EL120" s="174"/>
      <c r="EM120" s="174"/>
      <c r="EN120" s="174"/>
      <c r="EO120" s="174"/>
      <c r="EP120" s="174"/>
      <c r="EQ120" s="174"/>
      <c r="ER120" s="174"/>
      <c r="ES120" s="174"/>
      <c r="ET120" s="174"/>
      <c r="EU120" s="174"/>
      <c r="EV120" s="174"/>
      <c r="EW120" s="174"/>
      <c r="EX120" s="174"/>
      <c r="EY120" s="174"/>
      <c r="EZ120" s="174"/>
      <c r="FA120" s="174"/>
      <c r="FB120" s="174"/>
      <c r="FC120" s="174"/>
      <c r="FD120" s="174"/>
      <c r="FE120" s="174"/>
      <c r="FF120" s="174"/>
      <c r="FG120" s="174"/>
      <c r="FH120" s="174"/>
      <c r="FI120" s="174"/>
      <c r="FJ120" s="174"/>
      <c r="FK120" s="174"/>
      <c r="FL120" s="174"/>
      <c r="FM120" s="174"/>
      <c r="FN120" s="174"/>
      <c r="FO120" s="174"/>
      <c r="FP120" s="174"/>
      <c r="FQ120" s="174"/>
      <c r="FR120" s="174"/>
      <c r="FS120" s="174"/>
      <c r="FT120" s="174"/>
      <c r="FU120" s="174"/>
      <c r="FV120" s="174"/>
      <c r="FW120" s="174"/>
      <c r="FX120" s="174"/>
      <c r="FY120" s="174"/>
      <c r="FZ120" s="174"/>
      <c r="GA120" s="174"/>
      <c r="GB120" s="174"/>
      <c r="GC120" s="174"/>
      <c r="GD120" s="174"/>
      <c r="GE120" s="174"/>
      <c r="GF120" s="174"/>
      <c r="GG120" s="174"/>
      <c r="GH120" s="174"/>
      <c r="GI120" s="174"/>
      <c r="GJ120" s="174"/>
      <c r="GK120" s="174"/>
      <c r="GL120" s="174"/>
      <c r="GM120" s="174"/>
      <c r="GN120" s="174"/>
      <c r="GO120" s="174"/>
      <c r="GP120" s="174"/>
      <c r="GQ120" s="174"/>
      <c r="GR120" s="174"/>
      <c r="GS120" s="174"/>
      <c r="GT120" s="174"/>
      <c r="GU120" s="174"/>
      <c r="GV120" s="174"/>
      <c r="GW120" s="174"/>
      <c r="GX120" s="174"/>
      <c r="GY120" s="174"/>
      <c r="GZ120" s="174"/>
      <c r="HA120" s="174"/>
      <c r="HB120" s="174"/>
      <c r="HC120" s="174"/>
      <c r="HD120" s="174"/>
      <c r="HE120" s="174"/>
      <c r="HF120" s="174"/>
      <c r="HG120" s="174"/>
      <c r="HH120" s="174"/>
      <c r="HI120" s="174"/>
      <c r="HJ120" s="174"/>
      <c r="HK120" s="174"/>
      <c r="HL120" s="174"/>
      <c r="HM120" s="174"/>
      <c r="HN120" s="174"/>
      <c r="HO120" s="174"/>
      <c r="HP120" s="174"/>
      <c r="HQ120" s="174"/>
      <c r="HR120" s="174"/>
      <c r="HS120" s="174"/>
      <c r="HT120" s="174"/>
      <c r="HU120" s="174"/>
      <c r="HV120" s="174"/>
      <c r="HW120" s="174"/>
      <c r="HX120" s="174"/>
      <c r="HY120" s="174"/>
      <c r="HZ120" s="174"/>
      <c r="IA120" s="174"/>
      <c r="IB120" s="174"/>
      <c r="IC120" s="174"/>
      <c r="ID120" s="174"/>
      <c r="IE120" s="174"/>
      <c r="IF120" s="174"/>
      <c r="IG120" s="174"/>
      <c r="IH120" s="174"/>
      <c r="II120" s="174"/>
      <c r="IJ120" s="174"/>
      <c r="IK120" s="174"/>
      <c r="IL120" s="174"/>
      <c r="IM120" s="174"/>
      <c r="IN120" s="174"/>
    </row>
    <row r="121" spans="1:248" s="172" customFormat="1" ht="12">
      <c r="A121" s="187" t="s">
        <v>322</v>
      </c>
      <c r="B121" s="187" t="s">
        <v>323</v>
      </c>
      <c r="C121" s="169">
        <v>39077</v>
      </c>
      <c r="D121" s="53">
        <v>-0.1</v>
      </c>
      <c r="E121" s="169">
        <v>36543</v>
      </c>
      <c r="F121" s="189">
        <v>0.022196018097179273</v>
      </c>
      <c r="G121" s="169">
        <v>2534.1141</v>
      </c>
      <c r="H121" s="190">
        <v>-0.6926134813757409</v>
      </c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4"/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F121" s="174"/>
      <c r="FG121" s="174"/>
      <c r="FH121" s="174"/>
      <c r="FI121" s="174"/>
      <c r="FJ121" s="174"/>
      <c r="FK121" s="174"/>
      <c r="FL121" s="174"/>
      <c r="FM121" s="174"/>
      <c r="FN121" s="174"/>
      <c r="FO121" s="174"/>
      <c r="FP121" s="174"/>
      <c r="FQ121" s="174"/>
      <c r="FR121" s="174"/>
      <c r="FS121" s="174"/>
      <c r="FT121" s="174"/>
      <c r="FU121" s="174"/>
      <c r="FV121" s="174"/>
      <c r="FW121" s="174"/>
      <c r="FX121" s="174"/>
      <c r="FY121" s="174"/>
      <c r="FZ121" s="174"/>
      <c r="GA121" s="174"/>
      <c r="GB121" s="174"/>
      <c r="GC121" s="174"/>
      <c r="GD121" s="174"/>
      <c r="GE121" s="174"/>
      <c r="GF121" s="174"/>
      <c r="GG121" s="174"/>
      <c r="GH121" s="174"/>
      <c r="GI121" s="174"/>
      <c r="GJ121" s="174"/>
      <c r="GK121" s="174"/>
      <c r="GL121" s="174"/>
      <c r="GM121" s="174"/>
      <c r="GN121" s="174"/>
      <c r="GO121" s="174"/>
      <c r="GP121" s="174"/>
      <c r="GQ121" s="174"/>
      <c r="GR121" s="174"/>
      <c r="GS121" s="174"/>
      <c r="GT121" s="174"/>
      <c r="GU121" s="174"/>
      <c r="GV121" s="174"/>
      <c r="GW121" s="174"/>
      <c r="GX121" s="174"/>
      <c r="GY121" s="174"/>
      <c r="GZ121" s="174"/>
      <c r="HA121" s="174"/>
      <c r="HB121" s="174"/>
      <c r="HC121" s="174"/>
      <c r="HD121" s="174"/>
      <c r="HE121" s="174"/>
      <c r="HF121" s="174"/>
      <c r="HG121" s="174"/>
      <c r="HH121" s="174"/>
      <c r="HI121" s="174"/>
      <c r="HJ121" s="174"/>
      <c r="HK121" s="174"/>
      <c r="HL121" s="174"/>
      <c r="HM121" s="174"/>
      <c r="HN121" s="174"/>
      <c r="HO121" s="174"/>
      <c r="HP121" s="174"/>
      <c r="HQ121" s="174"/>
      <c r="HR121" s="174"/>
      <c r="HS121" s="174"/>
      <c r="HT121" s="174"/>
      <c r="HU121" s="174"/>
      <c r="HV121" s="174"/>
      <c r="HW121" s="174"/>
      <c r="HX121" s="174"/>
      <c r="HY121" s="174"/>
      <c r="HZ121" s="174"/>
      <c r="IA121" s="174"/>
      <c r="IB121" s="174"/>
      <c r="IC121" s="174"/>
      <c r="ID121" s="174"/>
      <c r="IE121" s="174"/>
      <c r="IF121" s="174"/>
      <c r="IG121" s="174"/>
      <c r="IH121" s="174"/>
      <c r="II121" s="174"/>
      <c r="IJ121" s="174"/>
      <c r="IK121" s="174"/>
      <c r="IL121" s="174"/>
      <c r="IM121" s="174"/>
      <c r="IN121" s="174"/>
    </row>
    <row r="122" spans="1:248" s="172" customFormat="1" ht="12">
      <c r="A122" s="187" t="s">
        <v>324</v>
      </c>
      <c r="B122" s="187" t="s">
        <v>325</v>
      </c>
      <c r="C122" s="169">
        <v>4703</v>
      </c>
      <c r="D122" s="191">
        <v>0.27</v>
      </c>
      <c r="E122" s="169">
        <v>2580</v>
      </c>
      <c r="F122" s="189">
        <v>0.01</v>
      </c>
      <c r="G122" s="169">
        <v>2123.1416</v>
      </c>
      <c r="H122" s="190">
        <v>0.8256342366051624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174"/>
      <c r="GE122" s="174"/>
      <c r="GF122" s="174"/>
      <c r="GG122" s="174"/>
      <c r="GH122" s="174"/>
      <c r="GI122" s="174"/>
      <c r="GJ122" s="174"/>
      <c r="GK122" s="174"/>
      <c r="GL122" s="174"/>
      <c r="GM122" s="174"/>
      <c r="GN122" s="174"/>
      <c r="GO122" s="174"/>
      <c r="GP122" s="174"/>
      <c r="GQ122" s="174"/>
      <c r="GR122" s="174"/>
      <c r="GS122" s="174"/>
      <c r="GT122" s="174"/>
      <c r="GU122" s="174"/>
      <c r="GV122" s="174"/>
      <c r="GW122" s="174"/>
      <c r="GX122" s="174"/>
      <c r="GY122" s="174"/>
      <c r="GZ122" s="174"/>
      <c r="HA122" s="174"/>
      <c r="HB122" s="174"/>
      <c r="HC122" s="174"/>
      <c r="HD122" s="174"/>
      <c r="HE122" s="174"/>
      <c r="HF122" s="174"/>
      <c r="HG122" s="174"/>
      <c r="HH122" s="174"/>
      <c r="HI122" s="174"/>
      <c r="HJ122" s="174"/>
      <c r="HK122" s="174"/>
      <c r="HL122" s="174"/>
      <c r="HM122" s="174"/>
      <c r="HN122" s="174"/>
      <c r="HO122" s="174"/>
      <c r="HP122" s="174"/>
      <c r="HQ122" s="174"/>
      <c r="HR122" s="174"/>
      <c r="HS122" s="174"/>
      <c r="HT122" s="174"/>
      <c r="HU122" s="174"/>
      <c r="HV122" s="174"/>
      <c r="HW122" s="174"/>
      <c r="HX122" s="174"/>
      <c r="HY122" s="174"/>
      <c r="HZ122" s="174"/>
      <c r="IA122" s="174"/>
      <c r="IB122" s="174"/>
      <c r="IC122" s="174"/>
      <c r="ID122" s="174"/>
      <c r="IE122" s="174"/>
      <c r="IF122" s="174"/>
      <c r="IG122" s="174"/>
      <c r="IH122" s="174"/>
      <c r="II122" s="174"/>
      <c r="IJ122" s="174"/>
      <c r="IK122" s="174"/>
      <c r="IL122" s="174"/>
      <c r="IM122" s="174"/>
      <c r="IN122" s="174"/>
    </row>
    <row r="123" spans="1:248" s="172" customFormat="1" ht="12">
      <c r="A123" s="187" t="s">
        <v>326</v>
      </c>
      <c r="B123" s="187" t="s">
        <v>327</v>
      </c>
      <c r="C123" s="169">
        <v>17550</v>
      </c>
      <c r="D123" s="191">
        <v>0.06</v>
      </c>
      <c r="E123" s="169">
        <v>17360</v>
      </c>
      <c r="F123" s="189">
        <v>0.06</v>
      </c>
      <c r="G123" s="169">
        <v>190.2225</v>
      </c>
      <c r="H123" s="190">
        <v>0.09499481924936679</v>
      </c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174"/>
      <c r="EJ123" s="174"/>
      <c r="EK123" s="174"/>
      <c r="EL123" s="174"/>
      <c r="EM123" s="174"/>
      <c r="EN123" s="174"/>
      <c r="EO123" s="174"/>
      <c r="EP123" s="174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174"/>
      <c r="GE123" s="174"/>
      <c r="GF123" s="174"/>
      <c r="GG123" s="174"/>
      <c r="GH123" s="174"/>
      <c r="GI123" s="174"/>
      <c r="GJ123" s="174"/>
      <c r="GK123" s="174"/>
      <c r="GL123" s="174"/>
      <c r="GM123" s="174"/>
      <c r="GN123" s="174"/>
      <c r="GO123" s="174"/>
      <c r="GP123" s="174"/>
      <c r="GQ123" s="174"/>
      <c r="GR123" s="174"/>
      <c r="GS123" s="174"/>
      <c r="GT123" s="174"/>
      <c r="GU123" s="174"/>
      <c r="GV123" s="174"/>
      <c r="GW123" s="174"/>
      <c r="GX123" s="174"/>
      <c r="GY123" s="174"/>
      <c r="GZ123" s="174"/>
      <c r="HA123" s="174"/>
      <c r="HB123" s="174"/>
      <c r="HC123" s="174"/>
      <c r="HD123" s="174"/>
      <c r="HE123" s="174"/>
      <c r="HF123" s="174"/>
      <c r="HG123" s="174"/>
      <c r="HH123" s="174"/>
      <c r="HI123" s="174"/>
      <c r="HJ123" s="174"/>
      <c r="HK123" s="174"/>
      <c r="HL123" s="174"/>
      <c r="HM123" s="174"/>
      <c r="HN123" s="174"/>
      <c r="HO123" s="174"/>
      <c r="HP123" s="174"/>
      <c r="HQ123" s="174"/>
      <c r="HR123" s="174"/>
      <c r="HS123" s="174"/>
      <c r="HT123" s="174"/>
      <c r="HU123" s="174"/>
      <c r="HV123" s="174"/>
      <c r="HW123" s="174"/>
      <c r="HX123" s="174"/>
      <c r="HY123" s="174"/>
      <c r="HZ123" s="174"/>
      <c r="IA123" s="174"/>
      <c r="IB123" s="174"/>
      <c r="IC123" s="174"/>
      <c r="ID123" s="174"/>
      <c r="IE123" s="174"/>
      <c r="IF123" s="174"/>
      <c r="IG123" s="174"/>
      <c r="IH123" s="174"/>
      <c r="II123" s="174"/>
      <c r="IJ123" s="174"/>
      <c r="IK123" s="174"/>
      <c r="IL123" s="174"/>
      <c r="IM123" s="174"/>
      <c r="IN123" s="174"/>
    </row>
    <row r="124" spans="1:248" s="172" customFormat="1" ht="12">
      <c r="A124" s="187" t="s">
        <v>328</v>
      </c>
      <c r="B124" s="187" t="s">
        <v>329</v>
      </c>
      <c r="C124" s="169">
        <v>14797</v>
      </c>
      <c r="D124" s="191">
        <v>0.04</v>
      </c>
      <c r="E124" s="169">
        <v>14576</v>
      </c>
      <c r="F124" s="189">
        <v>0.04</v>
      </c>
      <c r="G124" s="169">
        <v>220.75</v>
      </c>
      <c r="H124" s="190">
        <v>0.2684594610124691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  <c r="DZ124" s="174"/>
      <c r="EA124" s="174"/>
      <c r="EB124" s="174"/>
      <c r="EC124" s="174"/>
      <c r="ED124" s="174"/>
      <c r="EE124" s="174"/>
      <c r="EF124" s="174"/>
      <c r="EG124" s="174"/>
      <c r="EH124" s="174"/>
      <c r="EI124" s="174"/>
      <c r="EJ124" s="174"/>
      <c r="EK124" s="174"/>
      <c r="EL124" s="174"/>
      <c r="EM124" s="174"/>
      <c r="EN124" s="174"/>
      <c r="EO124" s="174"/>
      <c r="EP124" s="174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174"/>
      <c r="GE124" s="174"/>
      <c r="GF124" s="174"/>
      <c r="GG124" s="174"/>
      <c r="GH124" s="174"/>
      <c r="GI124" s="174"/>
      <c r="GJ124" s="174"/>
      <c r="GK124" s="174"/>
      <c r="GL124" s="174"/>
      <c r="GM124" s="174"/>
      <c r="GN124" s="174"/>
      <c r="GO124" s="174"/>
      <c r="GP124" s="174"/>
      <c r="GQ124" s="174"/>
      <c r="GR124" s="174"/>
      <c r="GS124" s="174"/>
      <c r="GT124" s="174"/>
      <c r="GU124" s="174"/>
      <c r="GV124" s="174"/>
      <c r="GW124" s="174"/>
      <c r="GX124" s="174"/>
      <c r="GY124" s="174"/>
      <c r="GZ124" s="174"/>
      <c r="HA124" s="174"/>
      <c r="HB124" s="174"/>
      <c r="HC124" s="174"/>
      <c r="HD124" s="174"/>
      <c r="HE124" s="174"/>
      <c r="HF124" s="174"/>
      <c r="HG124" s="174"/>
      <c r="HH124" s="174"/>
      <c r="HI124" s="174"/>
      <c r="HJ124" s="174"/>
      <c r="HK124" s="174"/>
      <c r="HL124" s="174"/>
      <c r="HM124" s="174"/>
      <c r="HN124" s="174"/>
      <c r="HO124" s="174"/>
      <c r="HP124" s="174"/>
      <c r="HQ124" s="174"/>
      <c r="HR124" s="174"/>
      <c r="HS124" s="174"/>
      <c r="HT124" s="174"/>
      <c r="HU124" s="174"/>
      <c r="HV124" s="174"/>
      <c r="HW124" s="174"/>
      <c r="HX124" s="174"/>
      <c r="HY124" s="174"/>
      <c r="HZ124" s="174"/>
      <c r="IA124" s="174"/>
      <c r="IB124" s="174"/>
      <c r="IC124" s="174"/>
      <c r="ID124" s="174"/>
      <c r="IE124" s="174"/>
      <c r="IF124" s="174"/>
      <c r="IG124" s="174"/>
      <c r="IH124" s="174"/>
      <c r="II124" s="174"/>
      <c r="IJ124" s="174"/>
      <c r="IK124" s="174"/>
      <c r="IL124" s="174"/>
      <c r="IM124" s="174"/>
      <c r="IN124" s="174"/>
    </row>
    <row r="125" spans="1:248" s="172" customFormat="1" ht="24">
      <c r="A125" s="187" t="s">
        <v>330</v>
      </c>
      <c r="B125" s="187" t="s">
        <v>331</v>
      </c>
      <c r="C125" s="169">
        <v>2027</v>
      </c>
      <c r="D125" s="53">
        <v>-0.7811334861258786</v>
      </c>
      <c r="E125" s="169">
        <v>2027</v>
      </c>
      <c r="F125" s="189">
        <v>-0.19818037974683544</v>
      </c>
      <c r="G125" s="169">
        <v>0</v>
      </c>
      <c r="H125" s="190">
        <v>-1</v>
      </c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  <c r="DZ125" s="174"/>
      <c r="EA125" s="174"/>
      <c r="EB125" s="174"/>
      <c r="EC125" s="174"/>
      <c r="ED125" s="174"/>
      <c r="EE125" s="174"/>
      <c r="EF125" s="174"/>
      <c r="EG125" s="174"/>
      <c r="EH125" s="174"/>
      <c r="EI125" s="174"/>
      <c r="EJ125" s="174"/>
      <c r="EK125" s="174"/>
      <c r="EL125" s="174"/>
      <c r="EM125" s="174"/>
      <c r="EN125" s="174"/>
      <c r="EO125" s="174"/>
      <c r="EP125" s="174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174"/>
      <c r="GE125" s="174"/>
      <c r="GF125" s="174"/>
      <c r="GG125" s="174"/>
      <c r="GH125" s="174"/>
      <c r="GI125" s="174"/>
      <c r="GJ125" s="174"/>
      <c r="GK125" s="174"/>
      <c r="GL125" s="174"/>
      <c r="GM125" s="174"/>
      <c r="GN125" s="174"/>
      <c r="GO125" s="174"/>
      <c r="GP125" s="174"/>
      <c r="GQ125" s="174"/>
      <c r="GR125" s="174"/>
      <c r="GS125" s="174"/>
      <c r="GT125" s="174"/>
      <c r="GU125" s="174"/>
      <c r="GV125" s="174"/>
      <c r="GW125" s="174"/>
      <c r="GX125" s="174"/>
      <c r="GY125" s="174"/>
      <c r="GZ125" s="174"/>
      <c r="HA125" s="174"/>
      <c r="HB125" s="174"/>
      <c r="HC125" s="174"/>
      <c r="HD125" s="174"/>
      <c r="HE125" s="174"/>
      <c r="HF125" s="174"/>
      <c r="HG125" s="174"/>
      <c r="HH125" s="174"/>
      <c r="HI125" s="174"/>
      <c r="HJ125" s="174"/>
      <c r="HK125" s="174"/>
      <c r="HL125" s="174"/>
      <c r="HM125" s="174"/>
      <c r="HN125" s="174"/>
      <c r="HO125" s="174"/>
      <c r="HP125" s="174"/>
      <c r="HQ125" s="174"/>
      <c r="HR125" s="174"/>
      <c r="HS125" s="174"/>
      <c r="HT125" s="174"/>
      <c r="HU125" s="174"/>
      <c r="HV125" s="174"/>
      <c r="HW125" s="174"/>
      <c r="HX125" s="174"/>
      <c r="HY125" s="174"/>
      <c r="HZ125" s="174"/>
      <c r="IA125" s="174"/>
      <c r="IB125" s="174"/>
      <c r="IC125" s="174"/>
      <c r="ID125" s="174"/>
      <c r="IE125" s="174"/>
      <c r="IF125" s="174"/>
      <c r="IG125" s="174"/>
      <c r="IH125" s="174"/>
      <c r="II125" s="174"/>
      <c r="IJ125" s="174"/>
      <c r="IK125" s="174"/>
      <c r="IL125" s="174"/>
      <c r="IM125" s="174"/>
      <c r="IN125" s="174"/>
    </row>
    <row r="126" spans="1:248" s="172" customFormat="1" ht="24">
      <c r="A126" s="187" t="s">
        <v>332</v>
      </c>
      <c r="B126" s="187" t="s">
        <v>333</v>
      </c>
      <c r="C126" s="169">
        <v>1221.25</v>
      </c>
      <c r="D126" s="53">
        <v>-0.45417774698875946</v>
      </c>
      <c r="E126" s="169">
        <v>0</v>
      </c>
      <c r="F126" s="189">
        <v>0</v>
      </c>
      <c r="G126" s="169">
        <v>1221.25</v>
      </c>
      <c r="H126" s="190">
        <v>-0.45417774698875946</v>
      </c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4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174"/>
      <c r="GE126" s="174"/>
      <c r="GF126" s="174"/>
      <c r="GG126" s="174"/>
      <c r="GH126" s="174"/>
      <c r="GI126" s="174"/>
      <c r="GJ126" s="174"/>
      <c r="GK126" s="174"/>
      <c r="GL126" s="174"/>
      <c r="GM126" s="174"/>
      <c r="GN126" s="174"/>
      <c r="GO126" s="174"/>
      <c r="GP126" s="174"/>
      <c r="GQ126" s="174"/>
      <c r="GR126" s="174"/>
      <c r="GS126" s="174"/>
      <c r="GT126" s="174"/>
      <c r="GU126" s="174"/>
      <c r="GV126" s="174"/>
      <c r="GW126" s="174"/>
      <c r="GX126" s="174"/>
      <c r="GY126" s="174"/>
      <c r="GZ126" s="174"/>
      <c r="HA126" s="174"/>
      <c r="HB126" s="174"/>
      <c r="HC126" s="174"/>
      <c r="HD126" s="174"/>
      <c r="HE126" s="174"/>
      <c r="HF126" s="174"/>
      <c r="HG126" s="174"/>
      <c r="HH126" s="174"/>
      <c r="HI126" s="174"/>
      <c r="HJ126" s="174"/>
      <c r="HK126" s="174"/>
      <c r="HL126" s="174"/>
      <c r="HM126" s="174"/>
      <c r="HN126" s="174"/>
      <c r="HO126" s="174"/>
      <c r="HP126" s="174"/>
      <c r="HQ126" s="174"/>
      <c r="HR126" s="174"/>
      <c r="HS126" s="174"/>
      <c r="HT126" s="174"/>
      <c r="HU126" s="174"/>
      <c r="HV126" s="174"/>
      <c r="HW126" s="174"/>
      <c r="HX126" s="174"/>
      <c r="HY126" s="174"/>
      <c r="HZ126" s="174"/>
      <c r="IA126" s="174"/>
      <c r="IB126" s="174"/>
      <c r="IC126" s="174"/>
      <c r="ID126" s="174"/>
      <c r="IE126" s="174"/>
      <c r="IF126" s="174"/>
      <c r="IG126" s="174"/>
      <c r="IH126" s="174"/>
      <c r="II126" s="174"/>
      <c r="IJ126" s="174"/>
      <c r="IK126" s="174"/>
      <c r="IL126" s="174"/>
      <c r="IM126" s="174"/>
      <c r="IN126" s="174"/>
    </row>
    <row r="127" spans="1:248" s="172" customFormat="1" ht="24">
      <c r="A127" s="187" t="s">
        <v>334</v>
      </c>
      <c r="B127" s="187" t="s">
        <v>335</v>
      </c>
      <c r="C127" s="169">
        <v>22.75</v>
      </c>
      <c r="D127" s="53">
        <v>0</v>
      </c>
      <c r="E127" s="169">
        <v>0</v>
      </c>
      <c r="F127" s="189">
        <v>0</v>
      </c>
      <c r="G127" s="169">
        <v>22.75</v>
      </c>
      <c r="H127" s="190">
        <v>0</v>
      </c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174"/>
      <c r="GE127" s="174"/>
      <c r="GF127" s="174"/>
      <c r="GG127" s="174"/>
      <c r="GH127" s="174"/>
      <c r="GI127" s="174"/>
      <c r="GJ127" s="174"/>
      <c r="GK127" s="174"/>
      <c r="GL127" s="174"/>
      <c r="GM127" s="174"/>
      <c r="GN127" s="174"/>
      <c r="GO127" s="174"/>
      <c r="GP127" s="174"/>
      <c r="GQ127" s="174"/>
      <c r="GR127" s="174"/>
      <c r="GS127" s="174"/>
      <c r="GT127" s="174"/>
      <c r="GU127" s="174"/>
      <c r="GV127" s="174"/>
      <c r="GW127" s="174"/>
      <c r="GX127" s="174"/>
      <c r="GY127" s="174"/>
      <c r="GZ127" s="174"/>
      <c r="HA127" s="174"/>
      <c r="HB127" s="174"/>
      <c r="HC127" s="174"/>
      <c r="HD127" s="174"/>
      <c r="HE127" s="174"/>
      <c r="HF127" s="174"/>
      <c r="HG127" s="174"/>
      <c r="HH127" s="174"/>
      <c r="HI127" s="174"/>
      <c r="HJ127" s="174"/>
      <c r="HK127" s="174"/>
      <c r="HL127" s="174"/>
      <c r="HM127" s="174"/>
      <c r="HN127" s="174"/>
      <c r="HO127" s="174"/>
      <c r="HP127" s="174"/>
      <c r="HQ127" s="174"/>
      <c r="HR127" s="174"/>
      <c r="HS127" s="174"/>
      <c r="HT127" s="174"/>
      <c r="HU127" s="174"/>
      <c r="HV127" s="174"/>
      <c r="HW127" s="174"/>
      <c r="HX127" s="174"/>
      <c r="HY127" s="174"/>
      <c r="HZ127" s="174"/>
      <c r="IA127" s="174"/>
      <c r="IB127" s="174"/>
      <c r="IC127" s="174"/>
      <c r="ID127" s="174"/>
      <c r="IE127" s="174"/>
      <c r="IF127" s="174"/>
      <c r="IG127" s="174"/>
      <c r="IH127" s="174"/>
      <c r="II127" s="174"/>
      <c r="IJ127" s="174"/>
      <c r="IK127" s="174"/>
      <c r="IL127" s="174"/>
      <c r="IM127" s="174"/>
      <c r="IN127" s="174"/>
    </row>
    <row r="128" spans="1:248" s="172" customFormat="1" ht="24">
      <c r="A128" s="187" t="s">
        <v>336</v>
      </c>
      <c r="B128" s="187" t="s">
        <v>337</v>
      </c>
      <c r="C128" s="169">
        <v>0</v>
      </c>
      <c r="D128" s="53">
        <v>-1</v>
      </c>
      <c r="E128" s="169">
        <v>0</v>
      </c>
      <c r="F128" s="189">
        <v>0</v>
      </c>
      <c r="G128" s="169">
        <v>0</v>
      </c>
      <c r="H128" s="190">
        <v>-1</v>
      </c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  <c r="GS128" s="174"/>
      <c r="GT128" s="174"/>
      <c r="GU128" s="174"/>
      <c r="GV128" s="174"/>
      <c r="GW128" s="174"/>
      <c r="GX128" s="174"/>
      <c r="GY128" s="174"/>
      <c r="GZ128" s="174"/>
      <c r="HA128" s="174"/>
      <c r="HB128" s="174"/>
      <c r="HC128" s="174"/>
      <c r="HD128" s="174"/>
      <c r="HE128" s="174"/>
      <c r="HF128" s="174"/>
      <c r="HG128" s="174"/>
      <c r="HH128" s="174"/>
      <c r="HI128" s="174"/>
      <c r="HJ128" s="174"/>
      <c r="HK128" s="174"/>
      <c r="HL128" s="174"/>
      <c r="HM128" s="174"/>
      <c r="HN128" s="174"/>
      <c r="HO128" s="174"/>
      <c r="HP128" s="174"/>
      <c r="HQ128" s="174"/>
      <c r="HR128" s="174"/>
      <c r="HS128" s="174"/>
      <c r="HT128" s="174"/>
      <c r="HU128" s="174"/>
      <c r="HV128" s="174"/>
      <c r="HW128" s="174"/>
      <c r="HX128" s="174"/>
      <c r="HY128" s="174"/>
      <c r="HZ128" s="174"/>
      <c r="IA128" s="174"/>
      <c r="IB128" s="174"/>
      <c r="IC128" s="174"/>
      <c r="ID128" s="174"/>
      <c r="IE128" s="174"/>
      <c r="IF128" s="174"/>
      <c r="IG128" s="174"/>
      <c r="IH128" s="174"/>
      <c r="II128" s="174"/>
      <c r="IJ128" s="174"/>
      <c r="IK128" s="174"/>
      <c r="IL128" s="174"/>
      <c r="IM128" s="174"/>
      <c r="IN128" s="174"/>
    </row>
    <row r="129" spans="1:248" s="173" customFormat="1" ht="24">
      <c r="A129" s="187" t="s">
        <v>338</v>
      </c>
      <c r="B129" s="187" t="s">
        <v>339</v>
      </c>
      <c r="C129" s="169">
        <v>610</v>
      </c>
      <c r="D129" s="53">
        <v>-0.1643835616438356</v>
      </c>
      <c r="E129" s="169">
        <v>0</v>
      </c>
      <c r="F129" s="189">
        <v>0</v>
      </c>
      <c r="G129" s="169">
        <v>610</v>
      </c>
      <c r="H129" s="190">
        <v>-0.1643835616438356</v>
      </c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3"/>
      <c r="EV129" s="193"/>
      <c r="EW129" s="193"/>
      <c r="EX129" s="193"/>
      <c r="EY129" s="193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193"/>
      <c r="GD129" s="193"/>
      <c r="GE129" s="193"/>
      <c r="GF129" s="193"/>
      <c r="GG129" s="193"/>
      <c r="GH129" s="193"/>
      <c r="GI129" s="193"/>
      <c r="GJ129" s="193"/>
      <c r="GK129" s="193"/>
      <c r="GL129" s="193"/>
      <c r="GM129" s="193"/>
      <c r="GN129" s="193"/>
      <c r="GO129" s="193"/>
      <c r="GP129" s="193"/>
      <c r="GQ129" s="193"/>
      <c r="GR129" s="193"/>
      <c r="GS129" s="193"/>
      <c r="GT129" s="193"/>
      <c r="GU129" s="193"/>
      <c r="GV129" s="193"/>
      <c r="GW129" s="193"/>
      <c r="GX129" s="193"/>
      <c r="GY129" s="193"/>
      <c r="GZ129" s="193"/>
      <c r="HA129" s="193"/>
      <c r="HB129" s="193"/>
      <c r="HC129" s="193"/>
      <c r="HD129" s="193"/>
      <c r="HE129" s="193"/>
      <c r="HF129" s="193"/>
      <c r="HG129" s="193"/>
      <c r="HH129" s="193"/>
      <c r="HI129" s="193"/>
      <c r="HJ129" s="193"/>
      <c r="HK129" s="193"/>
      <c r="HL129" s="193"/>
      <c r="HM129" s="193"/>
      <c r="HN129" s="193"/>
      <c r="HO129" s="193"/>
      <c r="HP129" s="193"/>
      <c r="HQ129" s="193"/>
      <c r="HR129" s="193"/>
      <c r="HS129" s="193"/>
      <c r="HT129" s="193"/>
      <c r="HU129" s="193"/>
      <c r="HV129" s="193"/>
      <c r="HW129" s="193"/>
      <c r="HX129" s="193"/>
      <c r="HY129" s="193"/>
      <c r="HZ129" s="193"/>
      <c r="IA129" s="193"/>
      <c r="IB129" s="193"/>
      <c r="IC129" s="193"/>
      <c r="ID129" s="193"/>
      <c r="IE129" s="193"/>
      <c r="IF129" s="193"/>
      <c r="IG129" s="193"/>
      <c r="IH129" s="193"/>
      <c r="II129" s="193"/>
      <c r="IJ129" s="193"/>
      <c r="IK129" s="193"/>
      <c r="IL129" s="193"/>
      <c r="IM129" s="193"/>
      <c r="IN129" s="193"/>
    </row>
    <row r="130" spans="1:248" s="172" customFormat="1" ht="24">
      <c r="A130" s="187" t="s">
        <v>340</v>
      </c>
      <c r="B130" s="187" t="s">
        <v>341</v>
      </c>
      <c r="C130" s="169">
        <v>188.5</v>
      </c>
      <c r="D130" s="53">
        <v>-0.6830334622498739</v>
      </c>
      <c r="E130" s="169">
        <v>0</v>
      </c>
      <c r="F130" s="189">
        <v>0</v>
      </c>
      <c r="G130" s="169">
        <v>188.5</v>
      </c>
      <c r="H130" s="190">
        <v>-0.6830334622498739</v>
      </c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174"/>
      <c r="GE130" s="174"/>
      <c r="GF130" s="174"/>
      <c r="GG130" s="174"/>
      <c r="GH130" s="174"/>
      <c r="GI130" s="174"/>
      <c r="GJ130" s="174"/>
      <c r="GK130" s="174"/>
      <c r="GL130" s="174"/>
      <c r="GM130" s="174"/>
      <c r="GN130" s="174"/>
      <c r="GO130" s="174"/>
      <c r="GP130" s="174"/>
      <c r="GQ130" s="174"/>
      <c r="GR130" s="174"/>
      <c r="GS130" s="174"/>
      <c r="GT130" s="174"/>
      <c r="GU130" s="174"/>
      <c r="GV130" s="174"/>
      <c r="GW130" s="174"/>
      <c r="GX130" s="174"/>
      <c r="GY130" s="174"/>
      <c r="GZ130" s="174"/>
      <c r="HA130" s="174"/>
      <c r="HB130" s="174"/>
      <c r="HC130" s="174"/>
      <c r="HD130" s="174"/>
      <c r="HE130" s="174"/>
      <c r="HF130" s="174"/>
      <c r="HG130" s="174"/>
      <c r="HH130" s="174"/>
      <c r="HI130" s="174"/>
      <c r="HJ130" s="174"/>
      <c r="HK130" s="174"/>
      <c r="HL130" s="174"/>
      <c r="HM130" s="174"/>
      <c r="HN130" s="174"/>
      <c r="HO130" s="174"/>
      <c r="HP130" s="174"/>
      <c r="HQ130" s="174"/>
      <c r="HR130" s="174"/>
      <c r="HS130" s="174"/>
      <c r="HT130" s="174"/>
      <c r="HU130" s="174"/>
      <c r="HV130" s="174"/>
      <c r="HW130" s="174"/>
      <c r="HX130" s="174"/>
      <c r="HY130" s="174"/>
      <c r="HZ130" s="174"/>
      <c r="IA130" s="174"/>
      <c r="IB130" s="174"/>
      <c r="IC130" s="174"/>
      <c r="ID130" s="174"/>
      <c r="IE130" s="174"/>
      <c r="IF130" s="174"/>
      <c r="IG130" s="174"/>
      <c r="IH130" s="174"/>
      <c r="II130" s="174"/>
      <c r="IJ130" s="174"/>
      <c r="IK130" s="174"/>
      <c r="IL130" s="174"/>
      <c r="IM130" s="174"/>
      <c r="IN130" s="174"/>
    </row>
    <row r="131" spans="1:248" s="172" customFormat="1" ht="24">
      <c r="A131" s="187" t="s">
        <v>342</v>
      </c>
      <c r="B131" s="187" t="s">
        <v>343</v>
      </c>
      <c r="C131" s="169">
        <v>400</v>
      </c>
      <c r="D131" s="53">
        <v>-0.5238095238095238</v>
      </c>
      <c r="E131" s="169">
        <v>0</v>
      </c>
      <c r="F131" s="189">
        <v>0</v>
      </c>
      <c r="G131" s="169">
        <v>400</v>
      </c>
      <c r="H131" s="190">
        <v>-0.5238095238095238</v>
      </c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174"/>
      <c r="GT131" s="174"/>
      <c r="GU131" s="174"/>
      <c r="GV131" s="174"/>
      <c r="GW131" s="174"/>
      <c r="GX131" s="174"/>
      <c r="GY131" s="174"/>
      <c r="GZ131" s="174"/>
      <c r="HA131" s="174"/>
      <c r="HB131" s="174"/>
      <c r="HC131" s="174"/>
      <c r="HD131" s="174"/>
      <c r="HE131" s="174"/>
      <c r="HF131" s="174"/>
      <c r="HG131" s="174"/>
      <c r="HH131" s="174"/>
      <c r="HI131" s="174"/>
      <c r="HJ131" s="174"/>
      <c r="HK131" s="174"/>
      <c r="HL131" s="174"/>
      <c r="HM131" s="174"/>
      <c r="HN131" s="174"/>
      <c r="HO131" s="174"/>
      <c r="HP131" s="174"/>
      <c r="HQ131" s="174"/>
      <c r="HR131" s="174"/>
      <c r="HS131" s="174"/>
      <c r="HT131" s="174"/>
      <c r="HU131" s="174"/>
      <c r="HV131" s="174"/>
      <c r="HW131" s="174"/>
      <c r="HX131" s="174"/>
      <c r="HY131" s="174"/>
      <c r="HZ131" s="174"/>
      <c r="IA131" s="174"/>
      <c r="IB131" s="174"/>
      <c r="IC131" s="174"/>
      <c r="ID131" s="174"/>
      <c r="IE131" s="174"/>
      <c r="IF131" s="174"/>
      <c r="IG131" s="174"/>
      <c r="IH131" s="174"/>
      <c r="II131" s="174"/>
      <c r="IJ131" s="174"/>
      <c r="IK131" s="174"/>
      <c r="IL131" s="174"/>
      <c r="IM131" s="174"/>
      <c r="IN131" s="174"/>
    </row>
    <row r="132" spans="1:248" s="172" customFormat="1" ht="12">
      <c r="A132" s="187" t="s">
        <v>344</v>
      </c>
      <c r="B132" s="187" t="s">
        <v>345</v>
      </c>
      <c r="C132" s="169">
        <v>1346.630851</v>
      </c>
      <c r="D132" s="53">
        <v>0.02305713746912761</v>
      </c>
      <c r="E132" s="169">
        <v>45.567198</v>
      </c>
      <c r="F132" s="189">
        <v>0.8750541317837967</v>
      </c>
      <c r="G132" s="169">
        <v>1301.063653</v>
      </c>
      <c r="H132" s="190">
        <v>0.0070312902852069075</v>
      </c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  <c r="GR132" s="174"/>
      <c r="GS132" s="174"/>
      <c r="GT132" s="174"/>
      <c r="GU132" s="174"/>
      <c r="GV132" s="174"/>
      <c r="GW132" s="174"/>
      <c r="GX132" s="174"/>
      <c r="GY132" s="174"/>
      <c r="GZ132" s="174"/>
      <c r="HA132" s="174"/>
      <c r="HB132" s="174"/>
      <c r="HC132" s="174"/>
      <c r="HD132" s="174"/>
      <c r="HE132" s="174"/>
      <c r="HF132" s="174"/>
      <c r="HG132" s="174"/>
      <c r="HH132" s="174"/>
      <c r="HI132" s="174"/>
      <c r="HJ132" s="174"/>
      <c r="HK132" s="174"/>
      <c r="HL132" s="174"/>
      <c r="HM132" s="174"/>
      <c r="HN132" s="174"/>
      <c r="HO132" s="174"/>
      <c r="HP132" s="174"/>
      <c r="HQ132" s="174"/>
      <c r="HR132" s="174"/>
      <c r="HS132" s="174"/>
      <c r="HT132" s="174"/>
      <c r="HU132" s="174"/>
      <c r="HV132" s="174"/>
      <c r="HW132" s="174"/>
      <c r="HX132" s="174"/>
      <c r="HY132" s="174"/>
      <c r="HZ132" s="174"/>
      <c r="IA132" s="174"/>
      <c r="IB132" s="174"/>
      <c r="IC132" s="174"/>
      <c r="ID132" s="174"/>
      <c r="IE132" s="174"/>
      <c r="IF132" s="174"/>
      <c r="IG132" s="174"/>
      <c r="IH132" s="174"/>
      <c r="II132" s="174"/>
      <c r="IJ132" s="174"/>
      <c r="IK132" s="174"/>
      <c r="IL132" s="174"/>
      <c r="IM132" s="174"/>
      <c r="IN132" s="174"/>
    </row>
    <row r="133" spans="1:248" s="172" customFormat="1" ht="24">
      <c r="A133" s="187" t="s">
        <v>346</v>
      </c>
      <c r="B133" s="187" t="s">
        <v>347</v>
      </c>
      <c r="C133" s="169">
        <v>45.567198</v>
      </c>
      <c r="D133" s="53">
        <v>0.8750541317837967</v>
      </c>
      <c r="E133" s="169">
        <v>45.567198</v>
      </c>
      <c r="F133" s="189">
        <v>0.8750541317837967</v>
      </c>
      <c r="G133" s="169">
        <v>0</v>
      </c>
      <c r="H133" s="190">
        <v>0</v>
      </c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4"/>
      <c r="FL133" s="174"/>
      <c r="FM133" s="174"/>
      <c r="FN133" s="174"/>
      <c r="FO133" s="174"/>
      <c r="FP133" s="174"/>
      <c r="FQ133" s="174"/>
      <c r="FR133" s="174"/>
      <c r="FS133" s="174"/>
      <c r="FT133" s="174"/>
      <c r="FU133" s="174"/>
      <c r="FV133" s="174"/>
      <c r="FW133" s="174"/>
      <c r="FX133" s="174"/>
      <c r="FY133" s="174"/>
      <c r="FZ133" s="174"/>
      <c r="GA133" s="174"/>
      <c r="GB133" s="174"/>
      <c r="GC133" s="174"/>
      <c r="GD133" s="174"/>
      <c r="GE133" s="174"/>
      <c r="GF133" s="174"/>
      <c r="GG133" s="174"/>
      <c r="GH133" s="174"/>
      <c r="GI133" s="174"/>
      <c r="GJ133" s="174"/>
      <c r="GK133" s="174"/>
      <c r="GL133" s="174"/>
      <c r="GM133" s="174"/>
      <c r="GN133" s="174"/>
      <c r="GO133" s="174"/>
      <c r="GP133" s="174"/>
      <c r="GQ133" s="174"/>
      <c r="GR133" s="174"/>
      <c r="GS133" s="174"/>
      <c r="GT133" s="174"/>
      <c r="GU133" s="174"/>
      <c r="GV133" s="174"/>
      <c r="GW133" s="174"/>
      <c r="GX133" s="174"/>
      <c r="GY133" s="174"/>
      <c r="GZ133" s="174"/>
      <c r="HA133" s="174"/>
      <c r="HB133" s="174"/>
      <c r="HC133" s="174"/>
      <c r="HD133" s="174"/>
      <c r="HE133" s="174"/>
      <c r="HF133" s="174"/>
      <c r="HG133" s="174"/>
      <c r="HH133" s="174"/>
      <c r="HI133" s="174"/>
      <c r="HJ133" s="174"/>
      <c r="HK133" s="174"/>
      <c r="HL133" s="174"/>
      <c r="HM133" s="174"/>
      <c r="HN133" s="174"/>
      <c r="HO133" s="174"/>
      <c r="HP133" s="174"/>
      <c r="HQ133" s="174"/>
      <c r="HR133" s="174"/>
      <c r="HS133" s="174"/>
      <c r="HT133" s="174"/>
      <c r="HU133" s="174"/>
      <c r="HV133" s="174"/>
      <c r="HW133" s="174"/>
      <c r="HX133" s="174"/>
      <c r="HY133" s="174"/>
      <c r="HZ133" s="174"/>
      <c r="IA133" s="174"/>
      <c r="IB133" s="174"/>
      <c r="IC133" s="174"/>
      <c r="ID133" s="174"/>
      <c r="IE133" s="174"/>
      <c r="IF133" s="174"/>
      <c r="IG133" s="174"/>
      <c r="IH133" s="174"/>
      <c r="II133" s="174"/>
      <c r="IJ133" s="174"/>
      <c r="IK133" s="174"/>
      <c r="IL133" s="174"/>
      <c r="IM133" s="174"/>
      <c r="IN133" s="174"/>
    </row>
    <row r="134" spans="1:248" s="172" customFormat="1" ht="12">
      <c r="A134" s="187" t="s">
        <v>348</v>
      </c>
      <c r="B134" s="187" t="s">
        <v>137</v>
      </c>
      <c r="C134" s="169">
        <v>45.567198</v>
      </c>
      <c r="D134" s="53">
        <v>0.8750541317837967</v>
      </c>
      <c r="E134" s="169">
        <v>45.567198</v>
      </c>
      <c r="F134" s="189">
        <v>0.8750541317837967</v>
      </c>
      <c r="G134" s="169">
        <v>0</v>
      </c>
      <c r="H134" s="190">
        <v>0</v>
      </c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74"/>
      <c r="FK134" s="174"/>
      <c r="FL134" s="174"/>
      <c r="FM134" s="174"/>
      <c r="FN134" s="174"/>
      <c r="FO134" s="174"/>
      <c r="FP134" s="174"/>
      <c r="FQ134" s="174"/>
      <c r="FR134" s="174"/>
      <c r="FS134" s="174"/>
      <c r="FT134" s="174"/>
      <c r="FU134" s="174"/>
      <c r="FV134" s="174"/>
      <c r="FW134" s="174"/>
      <c r="FX134" s="174"/>
      <c r="FY134" s="174"/>
      <c r="FZ134" s="174"/>
      <c r="GA134" s="174"/>
      <c r="GB134" s="174"/>
      <c r="GC134" s="174"/>
      <c r="GD134" s="174"/>
      <c r="GE134" s="174"/>
      <c r="GF134" s="174"/>
      <c r="GG134" s="174"/>
      <c r="GH134" s="174"/>
      <c r="GI134" s="174"/>
      <c r="GJ134" s="174"/>
      <c r="GK134" s="174"/>
      <c r="GL134" s="174"/>
      <c r="GM134" s="174"/>
      <c r="GN134" s="174"/>
      <c r="GO134" s="174"/>
      <c r="GP134" s="174"/>
      <c r="GQ134" s="174"/>
      <c r="GR134" s="174"/>
      <c r="GS134" s="174"/>
      <c r="GT134" s="174"/>
      <c r="GU134" s="174"/>
      <c r="GV134" s="174"/>
      <c r="GW134" s="174"/>
      <c r="GX134" s="174"/>
      <c r="GY134" s="174"/>
      <c r="GZ134" s="174"/>
      <c r="HA134" s="174"/>
      <c r="HB134" s="174"/>
      <c r="HC134" s="174"/>
      <c r="HD134" s="174"/>
      <c r="HE134" s="174"/>
      <c r="HF134" s="174"/>
      <c r="HG134" s="174"/>
      <c r="HH134" s="174"/>
      <c r="HI134" s="174"/>
      <c r="HJ134" s="174"/>
      <c r="HK134" s="174"/>
      <c r="HL134" s="174"/>
      <c r="HM134" s="174"/>
      <c r="HN134" s="174"/>
      <c r="HO134" s="174"/>
      <c r="HP134" s="174"/>
      <c r="HQ134" s="174"/>
      <c r="HR134" s="174"/>
      <c r="HS134" s="174"/>
      <c r="HT134" s="174"/>
      <c r="HU134" s="174"/>
      <c r="HV134" s="174"/>
      <c r="HW134" s="174"/>
      <c r="HX134" s="174"/>
      <c r="HY134" s="174"/>
      <c r="HZ134" s="174"/>
      <c r="IA134" s="174"/>
      <c r="IB134" s="174"/>
      <c r="IC134" s="174"/>
      <c r="ID134" s="174"/>
      <c r="IE134" s="174"/>
      <c r="IF134" s="174"/>
      <c r="IG134" s="174"/>
      <c r="IH134" s="174"/>
      <c r="II134" s="174"/>
      <c r="IJ134" s="174"/>
      <c r="IK134" s="174"/>
      <c r="IL134" s="174"/>
      <c r="IM134" s="174"/>
      <c r="IN134" s="174"/>
    </row>
    <row r="135" spans="1:248" s="172" customFormat="1" ht="12">
      <c r="A135" s="187" t="s">
        <v>349</v>
      </c>
      <c r="B135" s="187" t="s">
        <v>350</v>
      </c>
      <c r="C135" s="169">
        <v>827.663653</v>
      </c>
      <c r="D135" s="53">
        <v>-0.091457304799935</v>
      </c>
      <c r="E135" s="169">
        <v>0</v>
      </c>
      <c r="F135" s="189">
        <v>0</v>
      </c>
      <c r="G135" s="169">
        <v>827.663653</v>
      </c>
      <c r="H135" s="190">
        <v>-0.091457304799935</v>
      </c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174"/>
      <c r="FH135" s="174"/>
      <c r="FI135" s="174"/>
      <c r="FJ135" s="174"/>
      <c r="FK135" s="174"/>
      <c r="FL135" s="174"/>
      <c r="FM135" s="174"/>
      <c r="FN135" s="174"/>
      <c r="FO135" s="174"/>
      <c r="FP135" s="174"/>
      <c r="FQ135" s="174"/>
      <c r="FR135" s="174"/>
      <c r="FS135" s="174"/>
      <c r="FT135" s="174"/>
      <c r="FU135" s="174"/>
      <c r="FV135" s="174"/>
      <c r="FW135" s="174"/>
      <c r="FX135" s="174"/>
      <c r="FY135" s="174"/>
      <c r="FZ135" s="174"/>
      <c r="GA135" s="174"/>
      <c r="GB135" s="174"/>
      <c r="GC135" s="174"/>
      <c r="GD135" s="174"/>
      <c r="GE135" s="174"/>
      <c r="GF135" s="174"/>
      <c r="GG135" s="174"/>
      <c r="GH135" s="174"/>
      <c r="GI135" s="174"/>
      <c r="GJ135" s="174"/>
      <c r="GK135" s="174"/>
      <c r="GL135" s="174"/>
      <c r="GM135" s="174"/>
      <c r="GN135" s="174"/>
      <c r="GO135" s="174"/>
      <c r="GP135" s="174"/>
      <c r="GQ135" s="174"/>
      <c r="GR135" s="174"/>
      <c r="GS135" s="174"/>
      <c r="GT135" s="174"/>
      <c r="GU135" s="174"/>
      <c r="GV135" s="174"/>
      <c r="GW135" s="174"/>
      <c r="GX135" s="174"/>
      <c r="GY135" s="174"/>
      <c r="GZ135" s="174"/>
      <c r="HA135" s="174"/>
      <c r="HB135" s="174"/>
      <c r="HC135" s="174"/>
      <c r="HD135" s="174"/>
      <c r="HE135" s="174"/>
      <c r="HF135" s="174"/>
      <c r="HG135" s="174"/>
      <c r="HH135" s="174"/>
      <c r="HI135" s="174"/>
      <c r="HJ135" s="174"/>
      <c r="HK135" s="174"/>
      <c r="HL135" s="174"/>
      <c r="HM135" s="174"/>
      <c r="HN135" s="174"/>
      <c r="HO135" s="174"/>
      <c r="HP135" s="174"/>
      <c r="HQ135" s="174"/>
      <c r="HR135" s="174"/>
      <c r="HS135" s="174"/>
      <c r="HT135" s="174"/>
      <c r="HU135" s="174"/>
      <c r="HV135" s="174"/>
      <c r="HW135" s="174"/>
      <c r="HX135" s="174"/>
      <c r="HY135" s="174"/>
      <c r="HZ135" s="174"/>
      <c r="IA135" s="174"/>
      <c r="IB135" s="174"/>
      <c r="IC135" s="174"/>
      <c r="ID135" s="174"/>
      <c r="IE135" s="174"/>
      <c r="IF135" s="174"/>
      <c r="IG135" s="174"/>
      <c r="IH135" s="174"/>
      <c r="II135" s="174"/>
      <c r="IJ135" s="174"/>
      <c r="IK135" s="174"/>
      <c r="IL135" s="174"/>
      <c r="IM135" s="174"/>
      <c r="IN135" s="174"/>
    </row>
    <row r="136" spans="1:248" s="172" customFormat="1" ht="24">
      <c r="A136" s="187" t="s">
        <v>351</v>
      </c>
      <c r="B136" s="187" t="s">
        <v>352</v>
      </c>
      <c r="C136" s="169">
        <v>827.663653</v>
      </c>
      <c r="D136" s="53">
        <v>-0.091457304799935</v>
      </c>
      <c r="E136" s="169">
        <v>0</v>
      </c>
      <c r="F136" s="189">
        <v>0</v>
      </c>
      <c r="G136" s="169">
        <v>827.663653</v>
      </c>
      <c r="H136" s="190">
        <v>-0.091457304799935</v>
      </c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4"/>
      <c r="EN136" s="174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4"/>
      <c r="FL136" s="174"/>
      <c r="FM136" s="174"/>
      <c r="FN136" s="174"/>
      <c r="FO136" s="174"/>
      <c r="FP136" s="174"/>
      <c r="FQ136" s="174"/>
      <c r="FR136" s="174"/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  <c r="GC136" s="174"/>
      <c r="GD136" s="174"/>
      <c r="GE136" s="174"/>
      <c r="GF136" s="174"/>
      <c r="GG136" s="174"/>
      <c r="GH136" s="174"/>
      <c r="GI136" s="174"/>
      <c r="GJ136" s="174"/>
      <c r="GK136" s="174"/>
      <c r="GL136" s="174"/>
      <c r="GM136" s="174"/>
      <c r="GN136" s="174"/>
      <c r="GO136" s="174"/>
      <c r="GP136" s="174"/>
      <c r="GQ136" s="174"/>
      <c r="GR136" s="174"/>
      <c r="GS136" s="174"/>
      <c r="GT136" s="174"/>
      <c r="GU136" s="174"/>
      <c r="GV136" s="174"/>
      <c r="GW136" s="174"/>
      <c r="GX136" s="174"/>
      <c r="GY136" s="174"/>
      <c r="GZ136" s="174"/>
      <c r="HA136" s="174"/>
      <c r="HB136" s="174"/>
      <c r="HC136" s="174"/>
      <c r="HD136" s="174"/>
      <c r="HE136" s="174"/>
      <c r="HF136" s="174"/>
      <c r="HG136" s="174"/>
      <c r="HH136" s="174"/>
      <c r="HI136" s="174"/>
      <c r="HJ136" s="174"/>
      <c r="HK136" s="174"/>
      <c r="HL136" s="174"/>
      <c r="HM136" s="174"/>
      <c r="HN136" s="174"/>
      <c r="HO136" s="174"/>
      <c r="HP136" s="174"/>
      <c r="HQ136" s="174"/>
      <c r="HR136" s="174"/>
      <c r="HS136" s="174"/>
      <c r="HT136" s="174"/>
      <c r="HU136" s="174"/>
      <c r="HV136" s="174"/>
      <c r="HW136" s="174"/>
      <c r="HX136" s="174"/>
      <c r="HY136" s="174"/>
      <c r="HZ136" s="174"/>
      <c r="IA136" s="174"/>
      <c r="IB136" s="174"/>
      <c r="IC136" s="174"/>
      <c r="ID136" s="174"/>
      <c r="IE136" s="174"/>
      <c r="IF136" s="174"/>
      <c r="IG136" s="174"/>
      <c r="IH136" s="174"/>
      <c r="II136" s="174"/>
      <c r="IJ136" s="174"/>
      <c r="IK136" s="174"/>
      <c r="IL136" s="174"/>
      <c r="IM136" s="174"/>
      <c r="IN136" s="174"/>
    </row>
    <row r="137" spans="1:248" s="172" customFormat="1" ht="12">
      <c r="A137" s="187" t="s">
        <v>353</v>
      </c>
      <c r="B137" s="187" t="s">
        <v>354</v>
      </c>
      <c r="C137" s="169">
        <v>68</v>
      </c>
      <c r="D137" s="53">
        <v>0.07936507936507936</v>
      </c>
      <c r="E137" s="169">
        <v>0</v>
      </c>
      <c r="F137" s="189">
        <v>0</v>
      </c>
      <c r="G137" s="169">
        <v>68</v>
      </c>
      <c r="H137" s="190">
        <v>0.07936507936507936</v>
      </c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  <c r="DT137" s="174"/>
      <c r="DU137" s="174"/>
      <c r="DV137" s="174"/>
      <c r="DW137" s="174"/>
      <c r="DX137" s="174"/>
      <c r="DY137" s="174"/>
      <c r="DZ137" s="174"/>
      <c r="EA137" s="174"/>
      <c r="EB137" s="174"/>
      <c r="EC137" s="174"/>
      <c r="ED137" s="174"/>
      <c r="EE137" s="174"/>
      <c r="EF137" s="174"/>
      <c r="EG137" s="174"/>
      <c r="EH137" s="174"/>
      <c r="EI137" s="174"/>
      <c r="EJ137" s="174"/>
      <c r="EK137" s="174"/>
      <c r="EL137" s="174"/>
      <c r="EM137" s="174"/>
      <c r="EN137" s="174"/>
      <c r="EO137" s="174"/>
      <c r="EP137" s="174"/>
      <c r="EQ137" s="174"/>
      <c r="ER137" s="174"/>
      <c r="ES137" s="174"/>
      <c r="ET137" s="174"/>
      <c r="EU137" s="174"/>
      <c r="EV137" s="174"/>
      <c r="EW137" s="174"/>
      <c r="EX137" s="174"/>
      <c r="EY137" s="174"/>
      <c r="EZ137" s="174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74"/>
      <c r="FK137" s="174"/>
      <c r="FL137" s="174"/>
      <c r="FM137" s="174"/>
      <c r="FN137" s="174"/>
      <c r="FO137" s="174"/>
      <c r="FP137" s="174"/>
      <c r="FQ137" s="174"/>
      <c r="FR137" s="174"/>
      <c r="FS137" s="174"/>
      <c r="FT137" s="174"/>
      <c r="FU137" s="174"/>
      <c r="FV137" s="174"/>
      <c r="FW137" s="174"/>
      <c r="FX137" s="174"/>
      <c r="FY137" s="174"/>
      <c r="FZ137" s="174"/>
      <c r="GA137" s="174"/>
      <c r="GB137" s="174"/>
      <c r="GC137" s="174"/>
      <c r="GD137" s="174"/>
      <c r="GE137" s="174"/>
      <c r="GF137" s="174"/>
      <c r="GG137" s="174"/>
      <c r="GH137" s="174"/>
      <c r="GI137" s="174"/>
      <c r="GJ137" s="174"/>
      <c r="GK137" s="174"/>
      <c r="GL137" s="174"/>
      <c r="GM137" s="174"/>
      <c r="GN137" s="174"/>
      <c r="GO137" s="174"/>
      <c r="GP137" s="174"/>
      <c r="GQ137" s="174"/>
      <c r="GR137" s="174"/>
      <c r="GS137" s="174"/>
      <c r="GT137" s="174"/>
      <c r="GU137" s="174"/>
      <c r="GV137" s="174"/>
      <c r="GW137" s="174"/>
      <c r="GX137" s="174"/>
      <c r="GY137" s="174"/>
      <c r="GZ137" s="174"/>
      <c r="HA137" s="174"/>
      <c r="HB137" s="174"/>
      <c r="HC137" s="174"/>
      <c r="HD137" s="174"/>
      <c r="HE137" s="174"/>
      <c r="HF137" s="174"/>
      <c r="HG137" s="174"/>
      <c r="HH137" s="174"/>
      <c r="HI137" s="174"/>
      <c r="HJ137" s="174"/>
      <c r="HK137" s="174"/>
      <c r="HL137" s="174"/>
      <c r="HM137" s="174"/>
      <c r="HN137" s="174"/>
      <c r="HO137" s="174"/>
      <c r="HP137" s="174"/>
      <c r="HQ137" s="174"/>
      <c r="HR137" s="174"/>
      <c r="HS137" s="174"/>
      <c r="HT137" s="174"/>
      <c r="HU137" s="174"/>
      <c r="HV137" s="174"/>
      <c r="HW137" s="174"/>
      <c r="HX137" s="174"/>
      <c r="HY137" s="174"/>
      <c r="HZ137" s="174"/>
      <c r="IA137" s="174"/>
      <c r="IB137" s="174"/>
      <c r="IC137" s="174"/>
      <c r="ID137" s="174"/>
      <c r="IE137" s="174"/>
      <c r="IF137" s="174"/>
      <c r="IG137" s="174"/>
      <c r="IH137" s="174"/>
      <c r="II137" s="174"/>
      <c r="IJ137" s="174"/>
      <c r="IK137" s="174"/>
      <c r="IL137" s="174"/>
      <c r="IM137" s="174"/>
      <c r="IN137" s="174"/>
    </row>
    <row r="138" spans="1:248" s="172" customFormat="1" ht="12">
      <c r="A138" s="187" t="s">
        <v>355</v>
      </c>
      <c r="B138" s="187" t="s">
        <v>356</v>
      </c>
      <c r="C138" s="169">
        <v>39</v>
      </c>
      <c r="D138" s="53">
        <v>0.14705882352941177</v>
      </c>
      <c r="E138" s="169">
        <v>0</v>
      </c>
      <c r="F138" s="189">
        <v>0</v>
      </c>
      <c r="G138" s="169">
        <v>39</v>
      </c>
      <c r="H138" s="190">
        <v>0.14705882352941177</v>
      </c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  <c r="FL138" s="174"/>
      <c r="FM138" s="174"/>
      <c r="FN138" s="174"/>
      <c r="FO138" s="174"/>
      <c r="FP138" s="174"/>
      <c r="FQ138" s="174"/>
      <c r="FR138" s="174"/>
      <c r="FS138" s="174"/>
      <c r="FT138" s="174"/>
      <c r="FU138" s="174"/>
      <c r="FV138" s="174"/>
      <c r="FW138" s="174"/>
      <c r="FX138" s="174"/>
      <c r="FY138" s="174"/>
      <c r="FZ138" s="174"/>
      <c r="GA138" s="174"/>
      <c r="GB138" s="174"/>
      <c r="GC138" s="174"/>
      <c r="GD138" s="174"/>
      <c r="GE138" s="174"/>
      <c r="GF138" s="174"/>
      <c r="GG138" s="174"/>
      <c r="GH138" s="174"/>
      <c r="GI138" s="174"/>
      <c r="GJ138" s="174"/>
      <c r="GK138" s="174"/>
      <c r="GL138" s="174"/>
      <c r="GM138" s="174"/>
      <c r="GN138" s="174"/>
      <c r="GO138" s="174"/>
      <c r="GP138" s="174"/>
      <c r="GQ138" s="174"/>
      <c r="GR138" s="174"/>
      <c r="GS138" s="174"/>
      <c r="GT138" s="174"/>
      <c r="GU138" s="174"/>
      <c r="GV138" s="174"/>
      <c r="GW138" s="174"/>
      <c r="GX138" s="174"/>
      <c r="GY138" s="174"/>
      <c r="GZ138" s="174"/>
      <c r="HA138" s="174"/>
      <c r="HB138" s="174"/>
      <c r="HC138" s="174"/>
      <c r="HD138" s="174"/>
      <c r="HE138" s="174"/>
      <c r="HF138" s="174"/>
      <c r="HG138" s="174"/>
      <c r="HH138" s="174"/>
      <c r="HI138" s="174"/>
      <c r="HJ138" s="174"/>
      <c r="HK138" s="174"/>
      <c r="HL138" s="174"/>
      <c r="HM138" s="174"/>
      <c r="HN138" s="174"/>
      <c r="HO138" s="174"/>
      <c r="HP138" s="174"/>
      <c r="HQ138" s="174"/>
      <c r="HR138" s="174"/>
      <c r="HS138" s="174"/>
      <c r="HT138" s="174"/>
      <c r="HU138" s="174"/>
      <c r="HV138" s="174"/>
      <c r="HW138" s="174"/>
      <c r="HX138" s="174"/>
      <c r="HY138" s="174"/>
      <c r="HZ138" s="174"/>
      <c r="IA138" s="174"/>
      <c r="IB138" s="174"/>
      <c r="IC138" s="174"/>
      <c r="ID138" s="174"/>
      <c r="IE138" s="174"/>
      <c r="IF138" s="174"/>
      <c r="IG138" s="174"/>
      <c r="IH138" s="174"/>
      <c r="II138" s="174"/>
      <c r="IJ138" s="174"/>
      <c r="IK138" s="174"/>
      <c r="IL138" s="174"/>
      <c r="IM138" s="174"/>
      <c r="IN138" s="174"/>
    </row>
    <row r="139" spans="1:248" s="172" customFormat="1" ht="24">
      <c r="A139" s="187" t="s">
        <v>357</v>
      </c>
      <c r="B139" s="187" t="s">
        <v>358</v>
      </c>
      <c r="C139" s="169">
        <v>29</v>
      </c>
      <c r="D139" s="53">
        <v>0</v>
      </c>
      <c r="E139" s="169">
        <v>0</v>
      </c>
      <c r="F139" s="189">
        <v>0</v>
      </c>
      <c r="G139" s="169">
        <v>29</v>
      </c>
      <c r="H139" s="190">
        <v>0</v>
      </c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  <c r="FL139" s="174"/>
      <c r="FM139" s="174"/>
      <c r="FN139" s="174"/>
      <c r="FO139" s="174"/>
      <c r="FP139" s="174"/>
      <c r="FQ139" s="174"/>
      <c r="FR139" s="174"/>
      <c r="FS139" s="174"/>
      <c r="FT139" s="174"/>
      <c r="FU139" s="174"/>
      <c r="FV139" s="174"/>
      <c r="FW139" s="174"/>
      <c r="FX139" s="174"/>
      <c r="FY139" s="174"/>
      <c r="FZ139" s="174"/>
      <c r="GA139" s="174"/>
      <c r="GB139" s="174"/>
      <c r="GC139" s="174"/>
      <c r="GD139" s="174"/>
      <c r="GE139" s="174"/>
      <c r="GF139" s="174"/>
      <c r="GG139" s="174"/>
      <c r="GH139" s="174"/>
      <c r="GI139" s="174"/>
      <c r="GJ139" s="174"/>
      <c r="GK139" s="174"/>
      <c r="GL139" s="174"/>
      <c r="GM139" s="174"/>
      <c r="GN139" s="174"/>
      <c r="GO139" s="174"/>
      <c r="GP139" s="174"/>
      <c r="GQ139" s="174"/>
      <c r="GR139" s="174"/>
      <c r="GS139" s="174"/>
      <c r="GT139" s="174"/>
      <c r="GU139" s="174"/>
      <c r="GV139" s="174"/>
      <c r="GW139" s="174"/>
      <c r="GX139" s="174"/>
      <c r="GY139" s="174"/>
      <c r="GZ139" s="174"/>
      <c r="HA139" s="174"/>
      <c r="HB139" s="174"/>
      <c r="HC139" s="174"/>
      <c r="HD139" s="174"/>
      <c r="HE139" s="174"/>
      <c r="HF139" s="174"/>
      <c r="HG139" s="174"/>
      <c r="HH139" s="174"/>
      <c r="HI139" s="174"/>
      <c r="HJ139" s="174"/>
      <c r="HK139" s="174"/>
      <c r="HL139" s="174"/>
      <c r="HM139" s="174"/>
      <c r="HN139" s="174"/>
      <c r="HO139" s="174"/>
      <c r="HP139" s="174"/>
      <c r="HQ139" s="174"/>
      <c r="HR139" s="174"/>
      <c r="HS139" s="174"/>
      <c r="HT139" s="174"/>
      <c r="HU139" s="174"/>
      <c r="HV139" s="174"/>
      <c r="HW139" s="174"/>
      <c r="HX139" s="174"/>
      <c r="HY139" s="174"/>
      <c r="HZ139" s="174"/>
      <c r="IA139" s="174"/>
      <c r="IB139" s="174"/>
      <c r="IC139" s="174"/>
      <c r="ID139" s="174"/>
      <c r="IE139" s="174"/>
      <c r="IF139" s="174"/>
      <c r="IG139" s="174"/>
      <c r="IH139" s="174"/>
      <c r="II139" s="174"/>
      <c r="IJ139" s="174"/>
      <c r="IK139" s="174"/>
      <c r="IL139" s="174"/>
      <c r="IM139" s="174"/>
      <c r="IN139" s="174"/>
    </row>
    <row r="140" spans="1:248" s="172" customFormat="1" ht="12">
      <c r="A140" s="187" t="s">
        <v>359</v>
      </c>
      <c r="B140" s="187" t="s">
        <v>360</v>
      </c>
      <c r="C140" s="169">
        <v>405.4</v>
      </c>
      <c r="D140" s="53">
        <v>0.2748427672955974</v>
      </c>
      <c r="E140" s="169">
        <v>0</v>
      </c>
      <c r="F140" s="189">
        <v>0</v>
      </c>
      <c r="G140" s="169">
        <v>405.4</v>
      </c>
      <c r="H140" s="190">
        <v>0.2748427672955974</v>
      </c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174"/>
      <c r="FH140" s="174"/>
      <c r="FI140" s="174"/>
      <c r="FJ140" s="174"/>
      <c r="FK140" s="174"/>
      <c r="FL140" s="174"/>
      <c r="FM140" s="174"/>
      <c r="FN140" s="174"/>
      <c r="FO140" s="174"/>
      <c r="FP140" s="174"/>
      <c r="FQ140" s="174"/>
      <c r="FR140" s="174"/>
      <c r="FS140" s="174"/>
      <c r="FT140" s="174"/>
      <c r="FU140" s="174"/>
      <c r="FV140" s="174"/>
      <c r="FW140" s="174"/>
      <c r="FX140" s="174"/>
      <c r="FY140" s="174"/>
      <c r="FZ140" s="174"/>
      <c r="GA140" s="174"/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4"/>
      <c r="GN140" s="174"/>
      <c r="GO140" s="174"/>
      <c r="GP140" s="174"/>
      <c r="GQ140" s="174"/>
      <c r="GR140" s="174"/>
      <c r="GS140" s="174"/>
      <c r="GT140" s="174"/>
      <c r="GU140" s="174"/>
      <c r="GV140" s="174"/>
      <c r="GW140" s="174"/>
      <c r="GX140" s="174"/>
      <c r="GY140" s="174"/>
      <c r="GZ140" s="174"/>
      <c r="HA140" s="174"/>
      <c r="HB140" s="174"/>
      <c r="HC140" s="174"/>
      <c r="HD140" s="174"/>
      <c r="HE140" s="174"/>
      <c r="HF140" s="174"/>
      <c r="HG140" s="174"/>
      <c r="HH140" s="174"/>
      <c r="HI140" s="174"/>
      <c r="HJ140" s="174"/>
      <c r="HK140" s="174"/>
      <c r="HL140" s="174"/>
      <c r="HM140" s="174"/>
      <c r="HN140" s="174"/>
      <c r="HO140" s="174"/>
      <c r="HP140" s="174"/>
      <c r="HQ140" s="174"/>
      <c r="HR140" s="174"/>
      <c r="HS140" s="174"/>
      <c r="HT140" s="174"/>
      <c r="HU140" s="174"/>
      <c r="HV140" s="174"/>
      <c r="HW140" s="174"/>
      <c r="HX140" s="174"/>
      <c r="HY140" s="174"/>
      <c r="HZ140" s="174"/>
      <c r="IA140" s="174"/>
      <c r="IB140" s="174"/>
      <c r="IC140" s="174"/>
      <c r="ID140" s="174"/>
      <c r="IE140" s="174"/>
      <c r="IF140" s="174"/>
      <c r="IG140" s="174"/>
      <c r="IH140" s="174"/>
      <c r="II140" s="174"/>
      <c r="IJ140" s="174"/>
      <c r="IK140" s="174"/>
      <c r="IL140" s="174"/>
      <c r="IM140" s="174"/>
      <c r="IN140" s="174"/>
    </row>
    <row r="141" spans="1:248" s="172" customFormat="1" ht="12">
      <c r="A141" s="187" t="s">
        <v>361</v>
      </c>
      <c r="B141" s="187" t="s">
        <v>362</v>
      </c>
      <c r="C141" s="169">
        <v>405.4</v>
      </c>
      <c r="D141" s="53">
        <v>0.2748427672955974</v>
      </c>
      <c r="E141" s="169">
        <v>0</v>
      </c>
      <c r="F141" s="189">
        <v>0</v>
      </c>
      <c r="G141" s="169">
        <v>405.4</v>
      </c>
      <c r="H141" s="190">
        <v>0.2748427672955974</v>
      </c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  <c r="DT141" s="174"/>
      <c r="DU141" s="174"/>
      <c r="DV141" s="174"/>
      <c r="DW141" s="174"/>
      <c r="DX141" s="174"/>
      <c r="DY141" s="174"/>
      <c r="DZ141" s="174"/>
      <c r="EA141" s="174"/>
      <c r="EB141" s="174"/>
      <c r="EC141" s="174"/>
      <c r="ED141" s="174"/>
      <c r="EE141" s="174"/>
      <c r="EF141" s="174"/>
      <c r="EG141" s="174"/>
      <c r="EH141" s="174"/>
      <c r="EI141" s="174"/>
      <c r="EJ141" s="174"/>
      <c r="EK141" s="174"/>
      <c r="EL141" s="174"/>
      <c r="EM141" s="174"/>
      <c r="EN141" s="174"/>
      <c r="EO141" s="174"/>
      <c r="EP141" s="174"/>
      <c r="EQ141" s="174"/>
      <c r="ER141" s="174"/>
      <c r="ES141" s="174"/>
      <c r="ET141" s="174"/>
      <c r="EU141" s="174"/>
      <c r="EV141" s="174"/>
      <c r="EW141" s="174"/>
      <c r="EX141" s="174"/>
      <c r="EY141" s="174"/>
      <c r="EZ141" s="174"/>
      <c r="FA141" s="174"/>
      <c r="FB141" s="174"/>
      <c r="FC141" s="174"/>
      <c r="FD141" s="174"/>
      <c r="FE141" s="174"/>
      <c r="FF141" s="174"/>
      <c r="FG141" s="174"/>
      <c r="FH141" s="174"/>
      <c r="FI141" s="174"/>
      <c r="FJ141" s="174"/>
      <c r="FK141" s="174"/>
      <c r="FL141" s="174"/>
      <c r="FM141" s="174"/>
      <c r="FN141" s="174"/>
      <c r="FO141" s="174"/>
      <c r="FP141" s="174"/>
      <c r="FQ141" s="174"/>
      <c r="FR141" s="174"/>
      <c r="FS141" s="174"/>
      <c r="FT141" s="174"/>
      <c r="FU141" s="174"/>
      <c r="FV141" s="174"/>
      <c r="FW141" s="174"/>
      <c r="FX141" s="174"/>
      <c r="FY141" s="174"/>
      <c r="FZ141" s="174"/>
      <c r="GA141" s="174"/>
      <c r="GB141" s="174"/>
      <c r="GC141" s="174"/>
      <c r="GD141" s="174"/>
      <c r="GE141" s="174"/>
      <c r="GF141" s="174"/>
      <c r="GG141" s="174"/>
      <c r="GH141" s="174"/>
      <c r="GI141" s="174"/>
      <c r="GJ141" s="174"/>
      <c r="GK141" s="174"/>
      <c r="GL141" s="174"/>
      <c r="GM141" s="174"/>
      <c r="GN141" s="174"/>
      <c r="GO141" s="174"/>
      <c r="GP141" s="174"/>
      <c r="GQ141" s="174"/>
      <c r="GR141" s="174"/>
      <c r="GS141" s="174"/>
      <c r="GT141" s="174"/>
      <c r="GU141" s="174"/>
      <c r="GV141" s="174"/>
      <c r="GW141" s="174"/>
      <c r="GX141" s="174"/>
      <c r="GY141" s="174"/>
      <c r="GZ141" s="174"/>
      <c r="HA141" s="174"/>
      <c r="HB141" s="174"/>
      <c r="HC141" s="174"/>
      <c r="HD141" s="174"/>
      <c r="HE141" s="174"/>
      <c r="HF141" s="174"/>
      <c r="HG141" s="174"/>
      <c r="HH141" s="174"/>
      <c r="HI141" s="174"/>
      <c r="HJ141" s="174"/>
      <c r="HK141" s="174"/>
      <c r="HL141" s="174"/>
      <c r="HM141" s="174"/>
      <c r="HN141" s="174"/>
      <c r="HO141" s="174"/>
      <c r="HP141" s="174"/>
      <c r="HQ141" s="174"/>
      <c r="HR141" s="174"/>
      <c r="HS141" s="174"/>
      <c r="HT141" s="174"/>
      <c r="HU141" s="174"/>
      <c r="HV141" s="174"/>
      <c r="HW141" s="174"/>
      <c r="HX141" s="174"/>
      <c r="HY141" s="174"/>
      <c r="HZ141" s="174"/>
      <c r="IA141" s="174"/>
      <c r="IB141" s="174"/>
      <c r="IC141" s="174"/>
      <c r="ID141" s="174"/>
      <c r="IE141" s="174"/>
      <c r="IF141" s="174"/>
      <c r="IG141" s="174"/>
      <c r="IH141" s="174"/>
      <c r="II141" s="174"/>
      <c r="IJ141" s="174"/>
      <c r="IK141" s="174"/>
      <c r="IL141" s="174"/>
      <c r="IM141" s="174"/>
      <c r="IN141" s="174"/>
    </row>
    <row r="142" spans="1:248" s="172" customFormat="1" ht="24">
      <c r="A142" s="187" t="s">
        <v>363</v>
      </c>
      <c r="B142" s="187" t="s">
        <v>364</v>
      </c>
      <c r="C142" s="169">
        <v>2065.316614</v>
      </c>
      <c r="D142" s="53">
        <v>2.920315231278003</v>
      </c>
      <c r="E142" s="169">
        <v>207.409974</v>
      </c>
      <c r="F142" s="189">
        <v>-0.024871373132007372</v>
      </c>
      <c r="G142" s="169">
        <v>1857.90664</v>
      </c>
      <c r="H142" s="190">
        <v>4.914564439520698</v>
      </c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174"/>
      <c r="GE142" s="174"/>
      <c r="GF142" s="174"/>
      <c r="GG142" s="174"/>
      <c r="GH142" s="174"/>
      <c r="GI142" s="174"/>
      <c r="GJ142" s="174"/>
      <c r="GK142" s="174"/>
      <c r="GL142" s="174"/>
      <c r="GM142" s="174"/>
      <c r="GN142" s="174"/>
      <c r="GO142" s="174"/>
      <c r="GP142" s="174"/>
      <c r="GQ142" s="174"/>
      <c r="GR142" s="174"/>
      <c r="GS142" s="174"/>
      <c r="GT142" s="174"/>
      <c r="GU142" s="174"/>
      <c r="GV142" s="174"/>
      <c r="GW142" s="174"/>
      <c r="GX142" s="174"/>
      <c r="GY142" s="174"/>
      <c r="GZ142" s="174"/>
      <c r="HA142" s="174"/>
      <c r="HB142" s="174"/>
      <c r="HC142" s="174"/>
      <c r="HD142" s="174"/>
      <c r="HE142" s="174"/>
      <c r="HF142" s="174"/>
      <c r="HG142" s="174"/>
      <c r="HH142" s="174"/>
      <c r="HI142" s="174"/>
      <c r="HJ142" s="174"/>
      <c r="HK142" s="174"/>
      <c r="HL142" s="174"/>
      <c r="HM142" s="174"/>
      <c r="HN142" s="174"/>
      <c r="HO142" s="174"/>
      <c r="HP142" s="174"/>
      <c r="HQ142" s="174"/>
      <c r="HR142" s="174"/>
      <c r="HS142" s="174"/>
      <c r="HT142" s="174"/>
      <c r="HU142" s="174"/>
      <c r="HV142" s="174"/>
      <c r="HW142" s="174"/>
      <c r="HX142" s="174"/>
      <c r="HY142" s="174"/>
      <c r="HZ142" s="174"/>
      <c r="IA142" s="174"/>
      <c r="IB142" s="174"/>
      <c r="IC142" s="174"/>
      <c r="ID142" s="174"/>
      <c r="IE142" s="174"/>
      <c r="IF142" s="174"/>
      <c r="IG142" s="174"/>
      <c r="IH142" s="174"/>
      <c r="II142" s="174"/>
      <c r="IJ142" s="174"/>
      <c r="IK142" s="174"/>
      <c r="IL142" s="174"/>
      <c r="IM142" s="174"/>
      <c r="IN142" s="174"/>
    </row>
    <row r="143" spans="1:248" s="172" customFormat="1" ht="12">
      <c r="A143" s="187" t="s">
        <v>365</v>
      </c>
      <c r="B143" s="187" t="s">
        <v>366</v>
      </c>
      <c r="C143" s="169">
        <v>1422.061234</v>
      </c>
      <c r="D143" s="53">
        <v>2.1129294141164414</v>
      </c>
      <c r="E143" s="169">
        <v>207.409974</v>
      </c>
      <c r="F143" s="189">
        <v>-0.024871373132007372</v>
      </c>
      <c r="G143" s="169">
        <v>1214.65126</v>
      </c>
      <c r="H143" s="190">
        <v>3.975550376038407</v>
      </c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74"/>
      <c r="DP143" s="174"/>
      <c r="DQ143" s="174"/>
      <c r="DR143" s="174"/>
      <c r="DS143" s="174"/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4"/>
      <c r="EF143" s="174"/>
      <c r="EG143" s="174"/>
      <c r="EH143" s="174"/>
      <c r="EI143" s="174"/>
      <c r="EJ143" s="174"/>
      <c r="EK143" s="174"/>
      <c r="EL143" s="174"/>
      <c r="EM143" s="174"/>
      <c r="EN143" s="174"/>
      <c r="EO143" s="174"/>
      <c r="EP143" s="174"/>
      <c r="EQ143" s="174"/>
      <c r="ER143" s="174"/>
      <c r="ES143" s="174"/>
      <c r="ET143" s="174"/>
      <c r="EU143" s="174"/>
      <c r="EV143" s="174"/>
      <c r="EW143" s="174"/>
      <c r="EX143" s="174"/>
      <c r="EY143" s="174"/>
      <c r="EZ143" s="174"/>
      <c r="FA143" s="174"/>
      <c r="FB143" s="174"/>
      <c r="FC143" s="174"/>
      <c r="FD143" s="174"/>
      <c r="FE143" s="174"/>
      <c r="FF143" s="174"/>
      <c r="FG143" s="174"/>
      <c r="FH143" s="174"/>
      <c r="FI143" s="174"/>
      <c r="FJ143" s="174"/>
      <c r="FK143" s="174"/>
      <c r="FL143" s="174"/>
      <c r="FM143" s="174"/>
      <c r="FN143" s="174"/>
      <c r="FO143" s="174"/>
      <c r="FP143" s="174"/>
      <c r="FQ143" s="174"/>
      <c r="FR143" s="174"/>
      <c r="FS143" s="174"/>
      <c r="FT143" s="174"/>
      <c r="FU143" s="174"/>
      <c r="FV143" s="174"/>
      <c r="FW143" s="174"/>
      <c r="FX143" s="174"/>
      <c r="FY143" s="174"/>
      <c r="FZ143" s="174"/>
      <c r="GA143" s="174"/>
      <c r="GB143" s="174"/>
      <c r="GC143" s="174"/>
      <c r="GD143" s="174"/>
      <c r="GE143" s="174"/>
      <c r="GF143" s="174"/>
      <c r="GG143" s="174"/>
      <c r="GH143" s="174"/>
      <c r="GI143" s="174"/>
      <c r="GJ143" s="174"/>
      <c r="GK143" s="174"/>
      <c r="GL143" s="174"/>
      <c r="GM143" s="174"/>
      <c r="GN143" s="174"/>
      <c r="GO143" s="174"/>
      <c r="GP143" s="174"/>
      <c r="GQ143" s="174"/>
      <c r="GR143" s="174"/>
      <c r="GS143" s="174"/>
      <c r="GT143" s="174"/>
      <c r="GU143" s="174"/>
      <c r="GV143" s="174"/>
      <c r="GW143" s="174"/>
      <c r="GX143" s="174"/>
      <c r="GY143" s="174"/>
      <c r="GZ143" s="174"/>
      <c r="HA143" s="174"/>
      <c r="HB143" s="174"/>
      <c r="HC143" s="174"/>
      <c r="HD143" s="174"/>
      <c r="HE143" s="174"/>
      <c r="HF143" s="174"/>
      <c r="HG143" s="174"/>
      <c r="HH143" s="174"/>
      <c r="HI143" s="174"/>
      <c r="HJ143" s="174"/>
      <c r="HK143" s="174"/>
      <c r="HL143" s="174"/>
      <c r="HM143" s="174"/>
      <c r="HN143" s="174"/>
      <c r="HO143" s="174"/>
      <c r="HP143" s="174"/>
      <c r="HQ143" s="174"/>
      <c r="HR143" s="174"/>
      <c r="HS143" s="174"/>
      <c r="HT143" s="174"/>
      <c r="HU143" s="174"/>
      <c r="HV143" s="174"/>
      <c r="HW143" s="174"/>
      <c r="HX143" s="174"/>
      <c r="HY143" s="174"/>
      <c r="HZ143" s="174"/>
      <c r="IA143" s="174"/>
      <c r="IB143" s="174"/>
      <c r="IC143" s="174"/>
      <c r="ID143" s="174"/>
      <c r="IE143" s="174"/>
      <c r="IF143" s="174"/>
      <c r="IG143" s="174"/>
      <c r="IH143" s="174"/>
      <c r="II143" s="174"/>
      <c r="IJ143" s="174"/>
      <c r="IK143" s="174"/>
      <c r="IL143" s="174"/>
      <c r="IM143" s="174"/>
      <c r="IN143" s="174"/>
    </row>
    <row r="144" spans="1:248" s="172" customFormat="1" ht="12">
      <c r="A144" s="187" t="s">
        <v>367</v>
      </c>
      <c r="B144" s="187" t="s">
        <v>137</v>
      </c>
      <c r="C144" s="169">
        <v>123.757276</v>
      </c>
      <c r="D144" s="53">
        <v>0.02703795005352073</v>
      </c>
      <c r="E144" s="169">
        <v>123.757276</v>
      </c>
      <c r="F144" s="189">
        <v>0.02703795005352073</v>
      </c>
      <c r="G144" s="169">
        <v>0</v>
      </c>
      <c r="H144" s="190">
        <v>0</v>
      </c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4"/>
      <c r="DE144" s="174"/>
      <c r="DF144" s="174"/>
      <c r="DG144" s="174"/>
      <c r="DH144" s="174"/>
      <c r="DI144" s="174"/>
      <c r="DJ144" s="174"/>
      <c r="DK144" s="174"/>
      <c r="DL144" s="174"/>
      <c r="DM144" s="174"/>
      <c r="DN144" s="174"/>
      <c r="DO144" s="174"/>
      <c r="DP144" s="174"/>
      <c r="DQ144" s="174"/>
      <c r="DR144" s="174"/>
      <c r="DS144" s="174"/>
      <c r="DT144" s="174"/>
      <c r="DU144" s="174"/>
      <c r="DV144" s="174"/>
      <c r="DW144" s="174"/>
      <c r="DX144" s="174"/>
      <c r="DY144" s="174"/>
      <c r="DZ144" s="174"/>
      <c r="EA144" s="174"/>
      <c r="EB144" s="174"/>
      <c r="EC144" s="174"/>
      <c r="ED144" s="174"/>
      <c r="EE144" s="174"/>
      <c r="EF144" s="174"/>
      <c r="EG144" s="174"/>
      <c r="EH144" s="174"/>
      <c r="EI144" s="174"/>
      <c r="EJ144" s="174"/>
      <c r="EK144" s="174"/>
      <c r="EL144" s="174"/>
      <c r="EM144" s="174"/>
      <c r="EN144" s="174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4"/>
      <c r="EZ144" s="174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4"/>
      <c r="FL144" s="174"/>
      <c r="FM144" s="174"/>
      <c r="FN144" s="174"/>
      <c r="FO144" s="174"/>
      <c r="FP144" s="174"/>
      <c r="FQ144" s="174"/>
      <c r="FR144" s="174"/>
      <c r="FS144" s="174"/>
      <c r="FT144" s="174"/>
      <c r="FU144" s="174"/>
      <c r="FV144" s="174"/>
      <c r="FW144" s="174"/>
      <c r="FX144" s="174"/>
      <c r="FY144" s="174"/>
      <c r="FZ144" s="174"/>
      <c r="GA144" s="174"/>
      <c r="GB144" s="174"/>
      <c r="GC144" s="174"/>
      <c r="GD144" s="174"/>
      <c r="GE144" s="174"/>
      <c r="GF144" s="174"/>
      <c r="GG144" s="174"/>
      <c r="GH144" s="174"/>
      <c r="GI144" s="174"/>
      <c r="GJ144" s="174"/>
      <c r="GK144" s="174"/>
      <c r="GL144" s="174"/>
      <c r="GM144" s="174"/>
      <c r="GN144" s="174"/>
      <c r="GO144" s="174"/>
      <c r="GP144" s="174"/>
      <c r="GQ144" s="174"/>
      <c r="GR144" s="174"/>
      <c r="GS144" s="174"/>
      <c r="GT144" s="174"/>
      <c r="GU144" s="174"/>
      <c r="GV144" s="174"/>
      <c r="GW144" s="174"/>
      <c r="GX144" s="174"/>
      <c r="GY144" s="174"/>
      <c r="GZ144" s="174"/>
      <c r="HA144" s="174"/>
      <c r="HB144" s="174"/>
      <c r="HC144" s="174"/>
      <c r="HD144" s="174"/>
      <c r="HE144" s="174"/>
      <c r="HF144" s="174"/>
      <c r="HG144" s="174"/>
      <c r="HH144" s="174"/>
      <c r="HI144" s="174"/>
      <c r="HJ144" s="174"/>
      <c r="HK144" s="174"/>
      <c r="HL144" s="174"/>
      <c r="HM144" s="174"/>
      <c r="HN144" s="174"/>
      <c r="HO144" s="174"/>
      <c r="HP144" s="174"/>
      <c r="HQ144" s="174"/>
      <c r="HR144" s="174"/>
      <c r="HS144" s="174"/>
      <c r="HT144" s="174"/>
      <c r="HU144" s="174"/>
      <c r="HV144" s="174"/>
      <c r="HW144" s="174"/>
      <c r="HX144" s="174"/>
      <c r="HY144" s="174"/>
      <c r="HZ144" s="174"/>
      <c r="IA144" s="174"/>
      <c r="IB144" s="174"/>
      <c r="IC144" s="174"/>
      <c r="ID144" s="174"/>
      <c r="IE144" s="174"/>
      <c r="IF144" s="174"/>
      <c r="IG144" s="174"/>
      <c r="IH144" s="174"/>
      <c r="II144" s="174"/>
      <c r="IJ144" s="174"/>
      <c r="IK144" s="174"/>
      <c r="IL144" s="174"/>
      <c r="IM144" s="174"/>
      <c r="IN144" s="174"/>
    </row>
    <row r="145" spans="1:248" s="172" customFormat="1" ht="12">
      <c r="A145" s="187" t="s">
        <v>368</v>
      </c>
      <c r="B145" s="187" t="s">
        <v>163</v>
      </c>
      <c r="C145" s="169">
        <v>45.607022</v>
      </c>
      <c r="D145" s="53">
        <v>-0.1891061449534074</v>
      </c>
      <c r="E145" s="169">
        <v>45.607022</v>
      </c>
      <c r="F145" s="189">
        <v>-0.1891061449534074</v>
      </c>
      <c r="G145" s="169">
        <v>0</v>
      </c>
      <c r="H145" s="190">
        <v>0</v>
      </c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74"/>
      <c r="CZ145" s="174"/>
      <c r="DA145" s="174"/>
      <c r="DB145" s="174"/>
      <c r="DC145" s="174"/>
      <c r="DD145" s="174"/>
      <c r="DE145" s="174"/>
      <c r="DF145" s="174"/>
      <c r="DG145" s="174"/>
      <c r="DH145" s="174"/>
      <c r="DI145" s="174"/>
      <c r="DJ145" s="174"/>
      <c r="DK145" s="174"/>
      <c r="DL145" s="174"/>
      <c r="DM145" s="174"/>
      <c r="DN145" s="174"/>
      <c r="DO145" s="174"/>
      <c r="DP145" s="174"/>
      <c r="DQ145" s="174"/>
      <c r="DR145" s="174"/>
      <c r="DS145" s="174"/>
      <c r="DT145" s="174"/>
      <c r="DU145" s="174"/>
      <c r="DV145" s="174"/>
      <c r="DW145" s="174"/>
      <c r="DX145" s="174"/>
      <c r="DY145" s="174"/>
      <c r="DZ145" s="174"/>
      <c r="EA145" s="174"/>
      <c r="EB145" s="174"/>
      <c r="EC145" s="174"/>
      <c r="ED145" s="174"/>
      <c r="EE145" s="174"/>
      <c r="EF145" s="174"/>
      <c r="EG145" s="174"/>
      <c r="EH145" s="174"/>
      <c r="EI145" s="174"/>
      <c r="EJ145" s="174"/>
      <c r="EK145" s="174"/>
      <c r="EL145" s="174"/>
      <c r="EM145" s="174"/>
      <c r="EN145" s="174"/>
      <c r="EO145" s="174"/>
      <c r="EP145" s="174"/>
      <c r="EQ145" s="174"/>
      <c r="ER145" s="174"/>
      <c r="ES145" s="174"/>
      <c r="ET145" s="174"/>
      <c r="EU145" s="174"/>
      <c r="EV145" s="174"/>
      <c r="EW145" s="174"/>
      <c r="EX145" s="174"/>
      <c r="EY145" s="174"/>
      <c r="EZ145" s="174"/>
      <c r="FA145" s="174"/>
      <c r="FB145" s="174"/>
      <c r="FC145" s="174"/>
      <c r="FD145" s="174"/>
      <c r="FE145" s="174"/>
      <c r="FF145" s="174"/>
      <c r="FG145" s="174"/>
      <c r="FH145" s="174"/>
      <c r="FI145" s="174"/>
      <c r="FJ145" s="174"/>
      <c r="FK145" s="174"/>
      <c r="FL145" s="174"/>
      <c r="FM145" s="174"/>
      <c r="FN145" s="174"/>
      <c r="FO145" s="174"/>
      <c r="FP145" s="174"/>
      <c r="FQ145" s="174"/>
      <c r="FR145" s="174"/>
      <c r="FS145" s="174"/>
      <c r="FT145" s="174"/>
      <c r="FU145" s="174"/>
      <c r="FV145" s="174"/>
      <c r="FW145" s="174"/>
      <c r="FX145" s="174"/>
      <c r="FY145" s="174"/>
      <c r="FZ145" s="174"/>
      <c r="GA145" s="174"/>
      <c r="GB145" s="174"/>
      <c r="GC145" s="174"/>
      <c r="GD145" s="174"/>
      <c r="GE145" s="174"/>
      <c r="GF145" s="174"/>
      <c r="GG145" s="174"/>
      <c r="GH145" s="174"/>
      <c r="GI145" s="174"/>
      <c r="GJ145" s="174"/>
      <c r="GK145" s="174"/>
      <c r="GL145" s="174"/>
      <c r="GM145" s="174"/>
      <c r="GN145" s="174"/>
      <c r="GO145" s="174"/>
      <c r="GP145" s="174"/>
      <c r="GQ145" s="174"/>
      <c r="GR145" s="174"/>
      <c r="GS145" s="174"/>
      <c r="GT145" s="174"/>
      <c r="GU145" s="174"/>
      <c r="GV145" s="174"/>
      <c r="GW145" s="174"/>
      <c r="GX145" s="174"/>
      <c r="GY145" s="174"/>
      <c r="GZ145" s="174"/>
      <c r="HA145" s="174"/>
      <c r="HB145" s="174"/>
      <c r="HC145" s="174"/>
      <c r="HD145" s="174"/>
      <c r="HE145" s="174"/>
      <c r="HF145" s="174"/>
      <c r="HG145" s="174"/>
      <c r="HH145" s="174"/>
      <c r="HI145" s="174"/>
      <c r="HJ145" s="174"/>
      <c r="HK145" s="174"/>
      <c r="HL145" s="174"/>
      <c r="HM145" s="174"/>
      <c r="HN145" s="174"/>
      <c r="HO145" s="174"/>
      <c r="HP145" s="174"/>
      <c r="HQ145" s="174"/>
      <c r="HR145" s="174"/>
      <c r="HS145" s="174"/>
      <c r="HT145" s="174"/>
      <c r="HU145" s="174"/>
      <c r="HV145" s="174"/>
      <c r="HW145" s="174"/>
      <c r="HX145" s="174"/>
      <c r="HY145" s="174"/>
      <c r="HZ145" s="174"/>
      <c r="IA145" s="174"/>
      <c r="IB145" s="174"/>
      <c r="IC145" s="174"/>
      <c r="ID145" s="174"/>
      <c r="IE145" s="174"/>
      <c r="IF145" s="174"/>
      <c r="IG145" s="174"/>
      <c r="IH145" s="174"/>
      <c r="II145" s="174"/>
      <c r="IJ145" s="174"/>
      <c r="IK145" s="174"/>
      <c r="IL145" s="174"/>
      <c r="IM145" s="174"/>
      <c r="IN145" s="174"/>
    </row>
    <row r="146" spans="1:248" s="172" customFormat="1" ht="12">
      <c r="A146" s="187" t="s">
        <v>369</v>
      </c>
      <c r="B146" s="187" t="s">
        <v>370</v>
      </c>
      <c r="C146" s="169">
        <v>63.145676</v>
      </c>
      <c r="D146" s="53">
        <v>0.08950761822432989</v>
      </c>
      <c r="E146" s="169">
        <v>38.045676</v>
      </c>
      <c r="F146" s="189">
        <v>0.0580589117401822</v>
      </c>
      <c r="G146" s="169">
        <v>25.1</v>
      </c>
      <c r="H146" s="190">
        <v>0.14090909090909098</v>
      </c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4"/>
      <c r="FL146" s="174"/>
      <c r="FM146" s="174"/>
      <c r="FN146" s="174"/>
      <c r="FO146" s="174"/>
      <c r="FP146" s="174"/>
      <c r="FQ146" s="174"/>
      <c r="FR146" s="174"/>
      <c r="FS146" s="174"/>
      <c r="FT146" s="174"/>
      <c r="FU146" s="174"/>
      <c r="FV146" s="174"/>
      <c r="FW146" s="174"/>
      <c r="FX146" s="174"/>
      <c r="FY146" s="174"/>
      <c r="FZ146" s="174"/>
      <c r="GA146" s="174"/>
      <c r="GB146" s="174"/>
      <c r="GC146" s="174"/>
      <c r="GD146" s="174"/>
      <c r="GE146" s="174"/>
      <c r="GF146" s="174"/>
      <c r="GG146" s="174"/>
      <c r="GH146" s="174"/>
      <c r="GI146" s="174"/>
      <c r="GJ146" s="174"/>
      <c r="GK146" s="174"/>
      <c r="GL146" s="174"/>
      <c r="GM146" s="174"/>
      <c r="GN146" s="174"/>
      <c r="GO146" s="174"/>
      <c r="GP146" s="174"/>
      <c r="GQ146" s="174"/>
      <c r="GR146" s="174"/>
      <c r="GS146" s="174"/>
      <c r="GT146" s="174"/>
      <c r="GU146" s="174"/>
      <c r="GV146" s="174"/>
      <c r="GW146" s="174"/>
      <c r="GX146" s="174"/>
      <c r="GY146" s="174"/>
      <c r="GZ146" s="174"/>
      <c r="HA146" s="174"/>
      <c r="HB146" s="174"/>
      <c r="HC146" s="174"/>
      <c r="HD146" s="174"/>
      <c r="HE146" s="174"/>
      <c r="HF146" s="174"/>
      <c r="HG146" s="174"/>
      <c r="HH146" s="174"/>
      <c r="HI146" s="174"/>
      <c r="HJ146" s="174"/>
      <c r="HK146" s="174"/>
      <c r="HL146" s="174"/>
      <c r="HM146" s="174"/>
      <c r="HN146" s="174"/>
      <c r="HO146" s="174"/>
      <c r="HP146" s="174"/>
      <c r="HQ146" s="174"/>
      <c r="HR146" s="174"/>
      <c r="HS146" s="174"/>
      <c r="HT146" s="174"/>
      <c r="HU146" s="174"/>
      <c r="HV146" s="174"/>
      <c r="HW146" s="174"/>
      <c r="HX146" s="174"/>
      <c r="HY146" s="174"/>
      <c r="HZ146" s="174"/>
      <c r="IA146" s="174"/>
      <c r="IB146" s="174"/>
      <c r="IC146" s="174"/>
      <c r="ID146" s="174"/>
      <c r="IE146" s="174"/>
      <c r="IF146" s="174"/>
      <c r="IG146" s="174"/>
      <c r="IH146" s="174"/>
      <c r="II146" s="174"/>
      <c r="IJ146" s="174"/>
      <c r="IK146" s="174"/>
      <c r="IL146" s="174"/>
      <c r="IM146" s="174"/>
      <c r="IN146" s="174"/>
    </row>
    <row r="147" spans="1:248" s="172" customFormat="1" ht="12">
      <c r="A147" s="187" t="s">
        <v>371</v>
      </c>
      <c r="B147" s="187" t="s">
        <v>372</v>
      </c>
      <c r="C147" s="169">
        <v>43</v>
      </c>
      <c r="D147" s="53">
        <v>0.22857142857142856</v>
      </c>
      <c r="E147" s="169">
        <v>0</v>
      </c>
      <c r="F147" s="189">
        <v>0</v>
      </c>
      <c r="G147" s="169">
        <v>43</v>
      </c>
      <c r="H147" s="190">
        <v>0.22857142857142856</v>
      </c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V147" s="174"/>
      <c r="CW147" s="174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174"/>
      <c r="GE147" s="174"/>
      <c r="GF147" s="174"/>
      <c r="GG147" s="174"/>
      <c r="GH147" s="174"/>
      <c r="GI147" s="174"/>
      <c r="GJ147" s="174"/>
      <c r="GK147" s="174"/>
      <c r="GL147" s="174"/>
      <c r="GM147" s="174"/>
      <c r="GN147" s="174"/>
      <c r="GO147" s="174"/>
      <c r="GP147" s="174"/>
      <c r="GQ147" s="174"/>
      <c r="GR147" s="174"/>
      <c r="GS147" s="174"/>
      <c r="GT147" s="174"/>
      <c r="GU147" s="174"/>
      <c r="GV147" s="174"/>
      <c r="GW147" s="174"/>
      <c r="GX147" s="174"/>
      <c r="GY147" s="174"/>
      <c r="GZ147" s="174"/>
      <c r="HA147" s="174"/>
      <c r="HB147" s="174"/>
      <c r="HC147" s="174"/>
      <c r="HD147" s="174"/>
      <c r="HE147" s="174"/>
      <c r="HF147" s="174"/>
      <c r="HG147" s="174"/>
      <c r="HH147" s="174"/>
      <c r="HI147" s="174"/>
      <c r="HJ147" s="174"/>
      <c r="HK147" s="174"/>
      <c r="HL147" s="174"/>
      <c r="HM147" s="174"/>
      <c r="HN147" s="174"/>
      <c r="HO147" s="174"/>
      <c r="HP147" s="174"/>
      <c r="HQ147" s="174"/>
      <c r="HR147" s="174"/>
      <c r="HS147" s="174"/>
      <c r="HT147" s="174"/>
      <c r="HU147" s="174"/>
      <c r="HV147" s="174"/>
      <c r="HW147" s="174"/>
      <c r="HX147" s="174"/>
      <c r="HY147" s="174"/>
      <c r="HZ147" s="174"/>
      <c r="IA147" s="174"/>
      <c r="IB147" s="174"/>
      <c r="IC147" s="174"/>
      <c r="ID147" s="174"/>
      <c r="IE147" s="174"/>
      <c r="IF147" s="174"/>
      <c r="IG147" s="174"/>
      <c r="IH147" s="174"/>
      <c r="II147" s="174"/>
      <c r="IJ147" s="174"/>
      <c r="IK147" s="174"/>
      <c r="IL147" s="174"/>
      <c r="IM147" s="174"/>
      <c r="IN147" s="174"/>
    </row>
    <row r="148" spans="1:248" s="172" customFormat="1" ht="12">
      <c r="A148" s="187" t="s">
        <v>373</v>
      </c>
      <c r="B148" s="187" t="s">
        <v>374</v>
      </c>
      <c r="C148" s="169">
        <v>545.56926</v>
      </c>
      <c r="D148" s="53">
        <v>14.499126704545453</v>
      </c>
      <c r="E148" s="169">
        <v>0</v>
      </c>
      <c r="F148" s="189">
        <v>0</v>
      </c>
      <c r="G148" s="169">
        <v>545.56926</v>
      </c>
      <c r="H148" s="190">
        <v>14.499126704545453</v>
      </c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174"/>
      <c r="GE148" s="174"/>
      <c r="GF148" s="174"/>
      <c r="GG148" s="174"/>
      <c r="GH148" s="174"/>
      <c r="GI148" s="174"/>
      <c r="GJ148" s="174"/>
      <c r="GK148" s="174"/>
      <c r="GL148" s="174"/>
      <c r="GM148" s="174"/>
      <c r="GN148" s="174"/>
      <c r="GO148" s="174"/>
      <c r="GP148" s="174"/>
      <c r="GQ148" s="174"/>
      <c r="GR148" s="174"/>
      <c r="GS148" s="174"/>
      <c r="GT148" s="174"/>
      <c r="GU148" s="174"/>
      <c r="GV148" s="174"/>
      <c r="GW148" s="174"/>
      <c r="GX148" s="174"/>
      <c r="GY148" s="174"/>
      <c r="GZ148" s="174"/>
      <c r="HA148" s="174"/>
      <c r="HB148" s="174"/>
      <c r="HC148" s="174"/>
      <c r="HD148" s="174"/>
      <c r="HE148" s="174"/>
      <c r="HF148" s="174"/>
      <c r="HG148" s="174"/>
      <c r="HH148" s="174"/>
      <c r="HI148" s="174"/>
      <c r="HJ148" s="174"/>
      <c r="HK148" s="174"/>
      <c r="HL148" s="174"/>
      <c r="HM148" s="174"/>
      <c r="HN148" s="174"/>
      <c r="HO148" s="174"/>
      <c r="HP148" s="174"/>
      <c r="HQ148" s="174"/>
      <c r="HR148" s="174"/>
      <c r="HS148" s="174"/>
      <c r="HT148" s="174"/>
      <c r="HU148" s="174"/>
      <c r="HV148" s="174"/>
      <c r="HW148" s="174"/>
      <c r="HX148" s="174"/>
      <c r="HY148" s="174"/>
      <c r="HZ148" s="174"/>
      <c r="IA148" s="174"/>
      <c r="IB148" s="174"/>
      <c r="IC148" s="174"/>
      <c r="ID148" s="174"/>
      <c r="IE148" s="174"/>
      <c r="IF148" s="174"/>
      <c r="IG148" s="174"/>
      <c r="IH148" s="174"/>
      <c r="II148" s="174"/>
      <c r="IJ148" s="174"/>
      <c r="IK148" s="174"/>
      <c r="IL148" s="174"/>
      <c r="IM148" s="174"/>
      <c r="IN148" s="174"/>
    </row>
    <row r="149" spans="1:248" s="172" customFormat="1" ht="24">
      <c r="A149" s="187" t="s">
        <v>375</v>
      </c>
      <c r="B149" s="187" t="s">
        <v>376</v>
      </c>
      <c r="C149" s="169">
        <v>0</v>
      </c>
      <c r="D149" s="53">
        <v>-1</v>
      </c>
      <c r="E149" s="169">
        <v>0</v>
      </c>
      <c r="F149" s="189">
        <v>0</v>
      </c>
      <c r="G149" s="169">
        <v>0</v>
      </c>
      <c r="H149" s="190">
        <v>-1</v>
      </c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4"/>
      <c r="DN149" s="174"/>
      <c r="DO149" s="174"/>
      <c r="DP149" s="174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74"/>
      <c r="EO149" s="174"/>
      <c r="EP149" s="174"/>
      <c r="EQ149" s="174"/>
      <c r="ER149" s="174"/>
      <c r="ES149" s="174"/>
      <c r="ET149" s="174"/>
      <c r="EU149" s="174"/>
      <c r="EV149" s="174"/>
      <c r="EW149" s="174"/>
      <c r="EX149" s="174"/>
      <c r="EY149" s="174"/>
      <c r="EZ149" s="174"/>
      <c r="FA149" s="174"/>
      <c r="FB149" s="174"/>
      <c r="FC149" s="174"/>
      <c r="FD149" s="174"/>
      <c r="FE149" s="174"/>
      <c r="FF149" s="174"/>
      <c r="FG149" s="174"/>
      <c r="FH149" s="174"/>
      <c r="FI149" s="174"/>
      <c r="FJ149" s="174"/>
      <c r="FK149" s="174"/>
      <c r="FL149" s="174"/>
      <c r="FM149" s="174"/>
      <c r="FN149" s="174"/>
      <c r="FO149" s="174"/>
      <c r="FP149" s="174"/>
      <c r="FQ149" s="174"/>
      <c r="FR149" s="174"/>
      <c r="FS149" s="174"/>
      <c r="FT149" s="174"/>
      <c r="FU149" s="174"/>
      <c r="FV149" s="174"/>
      <c r="FW149" s="174"/>
      <c r="FX149" s="174"/>
      <c r="FY149" s="174"/>
      <c r="FZ149" s="174"/>
      <c r="GA149" s="174"/>
      <c r="GB149" s="174"/>
      <c r="GC149" s="174"/>
      <c r="GD149" s="174"/>
      <c r="GE149" s="174"/>
      <c r="GF149" s="174"/>
      <c r="GG149" s="174"/>
      <c r="GH149" s="174"/>
      <c r="GI149" s="174"/>
      <c r="GJ149" s="174"/>
      <c r="GK149" s="174"/>
      <c r="GL149" s="174"/>
      <c r="GM149" s="174"/>
      <c r="GN149" s="174"/>
      <c r="GO149" s="174"/>
      <c r="GP149" s="174"/>
      <c r="GQ149" s="174"/>
      <c r="GR149" s="174"/>
      <c r="GS149" s="174"/>
      <c r="GT149" s="174"/>
      <c r="GU149" s="174"/>
      <c r="GV149" s="174"/>
      <c r="GW149" s="174"/>
      <c r="GX149" s="174"/>
      <c r="GY149" s="174"/>
      <c r="GZ149" s="174"/>
      <c r="HA149" s="174"/>
      <c r="HB149" s="174"/>
      <c r="HC149" s="174"/>
      <c r="HD149" s="174"/>
      <c r="HE149" s="174"/>
      <c r="HF149" s="174"/>
      <c r="HG149" s="174"/>
      <c r="HH149" s="174"/>
      <c r="HI149" s="174"/>
      <c r="HJ149" s="174"/>
      <c r="HK149" s="174"/>
      <c r="HL149" s="174"/>
      <c r="HM149" s="174"/>
      <c r="HN149" s="174"/>
      <c r="HO149" s="174"/>
      <c r="HP149" s="174"/>
      <c r="HQ149" s="174"/>
      <c r="HR149" s="174"/>
      <c r="HS149" s="174"/>
      <c r="HT149" s="174"/>
      <c r="HU149" s="174"/>
      <c r="HV149" s="174"/>
      <c r="HW149" s="174"/>
      <c r="HX149" s="174"/>
      <c r="HY149" s="174"/>
      <c r="HZ149" s="174"/>
      <c r="IA149" s="174"/>
      <c r="IB149" s="174"/>
      <c r="IC149" s="174"/>
      <c r="ID149" s="174"/>
      <c r="IE149" s="174"/>
      <c r="IF149" s="174"/>
      <c r="IG149" s="174"/>
      <c r="IH149" s="174"/>
      <c r="II149" s="174"/>
      <c r="IJ149" s="174"/>
      <c r="IK149" s="174"/>
      <c r="IL149" s="174"/>
      <c r="IM149" s="174"/>
      <c r="IN149" s="174"/>
    </row>
    <row r="150" spans="1:248" s="172" customFormat="1" ht="24">
      <c r="A150" s="187" t="s">
        <v>377</v>
      </c>
      <c r="B150" s="187" t="s">
        <v>378</v>
      </c>
      <c r="C150" s="169">
        <v>4</v>
      </c>
      <c r="D150" s="53">
        <v>0</v>
      </c>
      <c r="E150" s="169">
        <v>0</v>
      </c>
      <c r="F150" s="189">
        <v>0</v>
      </c>
      <c r="G150" s="169">
        <v>4</v>
      </c>
      <c r="H150" s="190">
        <v>0</v>
      </c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  <c r="DZ150" s="174"/>
      <c r="EA150" s="174"/>
      <c r="EB150" s="174"/>
      <c r="EC150" s="174"/>
      <c r="ED150" s="174"/>
      <c r="EE150" s="174"/>
      <c r="EF150" s="174"/>
      <c r="EG150" s="174"/>
      <c r="EH150" s="174"/>
      <c r="EI150" s="174"/>
      <c r="EJ150" s="174"/>
      <c r="EK150" s="174"/>
      <c r="EL150" s="174"/>
      <c r="EM150" s="174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174"/>
      <c r="GE150" s="174"/>
      <c r="GF150" s="174"/>
      <c r="GG150" s="174"/>
      <c r="GH150" s="174"/>
      <c r="GI150" s="174"/>
      <c r="GJ150" s="174"/>
      <c r="GK150" s="174"/>
      <c r="GL150" s="174"/>
      <c r="GM150" s="174"/>
      <c r="GN150" s="174"/>
      <c r="GO150" s="174"/>
      <c r="GP150" s="174"/>
      <c r="GQ150" s="174"/>
      <c r="GR150" s="174"/>
      <c r="GS150" s="174"/>
      <c r="GT150" s="174"/>
      <c r="GU150" s="174"/>
      <c r="GV150" s="174"/>
      <c r="GW150" s="174"/>
      <c r="GX150" s="174"/>
      <c r="GY150" s="174"/>
      <c r="GZ150" s="174"/>
      <c r="HA150" s="174"/>
      <c r="HB150" s="174"/>
      <c r="HC150" s="174"/>
      <c r="HD150" s="174"/>
      <c r="HE150" s="174"/>
      <c r="HF150" s="174"/>
      <c r="HG150" s="174"/>
      <c r="HH150" s="174"/>
      <c r="HI150" s="174"/>
      <c r="HJ150" s="174"/>
      <c r="HK150" s="174"/>
      <c r="HL150" s="174"/>
      <c r="HM150" s="174"/>
      <c r="HN150" s="174"/>
      <c r="HO150" s="174"/>
      <c r="HP150" s="174"/>
      <c r="HQ150" s="174"/>
      <c r="HR150" s="174"/>
      <c r="HS150" s="174"/>
      <c r="HT150" s="174"/>
      <c r="HU150" s="174"/>
      <c r="HV150" s="174"/>
      <c r="HW150" s="174"/>
      <c r="HX150" s="174"/>
      <c r="HY150" s="174"/>
      <c r="HZ150" s="174"/>
      <c r="IA150" s="174"/>
      <c r="IB150" s="174"/>
      <c r="IC150" s="174"/>
      <c r="ID150" s="174"/>
      <c r="IE150" s="174"/>
      <c r="IF150" s="174"/>
      <c r="IG150" s="174"/>
      <c r="IH150" s="174"/>
      <c r="II150" s="174"/>
      <c r="IJ150" s="174"/>
      <c r="IK150" s="174"/>
      <c r="IL150" s="174"/>
      <c r="IM150" s="174"/>
      <c r="IN150" s="174"/>
    </row>
    <row r="151" spans="1:248" s="172" customFormat="1" ht="24">
      <c r="A151" s="187" t="s">
        <v>379</v>
      </c>
      <c r="B151" s="187" t="s">
        <v>380</v>
      </c>
      <c r="C151" s="169">
        <v>10</v>
      </c>
      <c r="D151" s="53">
        <v>0</v>
      </c>
      <c r="E151" s="169">
        <v>0</v>
      </c>
      <c r="F151" s="189">
        <v>0</v>
      </c>
      <c r="G151" s="169">
        <v>10</v>
      </c>
      <c r="H151" s="190">
        <v>0</v>
      </c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174"/>
      <c r="GE151" s="174"/>
      <c r="GF151" s="174"/>
      <c r="GG151" s="174"/>
      <c r="GH151" s="174"/>
      <c r="GI151" s="174"/>
      <c r="GJ151" s="174"/>
      <c r="GK151" s="174"/>
      <c r="GL151" s="174"/>
      <c r="GM151" s="174"/>
      <c r="GN151" s="174"/>
      <c r="GO151" s="174"/>
      <c r="GP151" s="174"/>
      <c r="GQ151" s="174"/>
      <c r="GR151" s="174"/>
      <c r="GS151" s="174"/>
      <c r="GT151" s="174"/>
      <c r="GU151" s="174"/>
      <c r="GV151" s="174"/>
      <c r="GW151" s="174"/>
      <c r="GX151" s="174"/>
      <c r="GY151" s="174"/>
      <c r="GZ151" s="174"/>
      <c r="HA151" s="174"/>
      <c r="HB151" s="174"/>
      <c r="HC151" s="174"/>
      <c r="HD151" s="174"/>
      <c r="HE151" s="174"/>
      <c r="HF151" s="174"/>
      <c r="HG151" s="174"/>
      <c r="HH151" s="174"/>
      <c r="HI151" s="174"/>
      <c r="HJ151" s="174"/>
      <c r="HK151" s="174"/>
      <c r="HL151" s="174"/>
      <c r="HM151" s="174"/>
      <c r="HN151" s="174"/>
      <c r="HO151" s="174"/>
      <c r="HP151" s="174"/>
      <c r="HQ151" s="174"/>
      <c r="HR151" s="174"/>
      <c r="HS151" s="174"/>
      <c r="HT151" s="174"/>
      <c r="HU151" s="174"/>
      <c r="HV151" s="174"/>
      <c r="HW151" s="174"/>
      <c r="HX151" s="174"/>
      <c r="HY151" s="174"/>
      <c r="HZ151" s="174"/>
      <c r="IA151" s="174"/>
      <c r="IB151" s="174"/>
      <c r="IC151" s="174"/>
      <c r="ID151" s="174"/>
      <c r="IE151" s="174"/>
      <c r="IF151" s="174"/>
      <c r="IG151" s="174"/>
      <c r="IH151" s="174"/>
      <c r="II151" s="174"/>
      <c r="IJ151" s="174"/>
      <c r="IK151" s="174"/>
      <c r="IL151" s="174"/>
      <c r="IM151" s="174"/>
      <c r="IN151" s="174"/>
    </row>
    <row r="152" spans="1:248" s="172" customFormat="1" ht="12">
      <c r="A152" s="187" t="s">
        <v>381</v>
      </c>
      <c r="B152" s="187" t="s">
        <v>382</v>
      </c>
      <c r="C152" s="169">
        <v>11.04</v>
      </c>
      <c r="D152" s="53">
        <v>-0.7675985180195352</v>
      </c>
      <c r="E152" s="169">
        <v>0</v>
      </c>
      <c r="F152" s="189">
        <v>0</v>
      </c>
      <c r="G152" s="169">
        <v>11.04</v>
      </c>
      <c r="H152" s="190">
        <v>-0.7675985180195352</v>
      </c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174"/>
      <c r="GE152" s="174"/>
      <c r="GF152" s="174"/>
      <c r="GG152" s="174"/>
      <c r="GH152" s="174"/>
      <c r="GI152" s="174"/>
      <c r="GJ152" s="174"/>
      <c r="GK152" s="174"/>
      <c r="GL152" s="174"/>
      <c r="GM152" s="174"/>
      <c r="GN152" s="174"/>
      <c r="GO152" s="174"/>
      <c r="GP152" s="174"/>
      <c r="GQ152" s="174"/>
      <c r="GR152" s="174"/>
      <c r="GS152" s="174"/>
      <c r="GT152" s="174"/>
      <c r="GU152" s="174"/>
      <c r="GV152" s="174"/>
      <c r="GW152" s="174"/>
      <c r="GX152" s="174"/>
      <c r="GY152" s="174"/>
      <c r="GZ152" s="174"/>
      <c r="HA152" s="174"/>
      <c r="HB152" s="174"/>
      <c r="HC152" s="174"/>
      <c r="HD152" s="174"/>
      <c r="HE152" s="174"/>
      <c r="HF152" s="174"/>
      <c r="HG152" s="174"/>
      <c r="HH152" s="174"/>
      <c r="HI152" s="174"/>
      <c r="HJ152" s="174"/>
      <c r="HK152" s="174"/>
      <c r="HL152" s="174"/>
      <c r="HM152" s="174"/>
      <c r="HN152" s="174"/>
      <c r="HO152" s="174"/>
      <c r="HP152" s="174"/>
      <c r="HQ152" s="174"/>
      <c r="HR152" s="174"/>
      <c r="HS152" s="174"/>
      <c r="HT152" s="174"/>
      <c r="HU152" s="174"/>
      <c r="HV152" s="174"/>
      <c r="HW152" s="174"/>
      <c r="HX152" s="174"/>
      <c r="HY152" s="174"/>
      <c r="HZ152" s="174"/>
      <c r="IA152" s="174"/>
      <c r="IB152" s="174"/>
      <c r="IC152" s="174"/>
      <c r="ID152" s="174"/>
      <c r="IE152" s="174"/>
      <c r="IF152" s="174"/>
      <c r="IG152" s="174"/>
      <c r="IH152" s="174"/>
      <c r="II152" s="174"/>
      <c r="IJ152" s="174"/>
      <c r="IK152" s="174"/>
      <c r="IL152" s="174"/>
      <c r="IM152" s="174"/>
      <c r="IN152" s="174"/>
    </row>
    <row r="153" spans="1:248" s="172" customFormat="1" ht="24">
      <c r="A153" s="187" t="s">
        <v>383</v>
      </c>
      <c r="B153" s="187" t="s">
        <v>384</v>
      </c>
      <c r="C153" s="169">
        <v>575.942</v>
      </c>
      <c r="D153" s="53">
        <v>6.161676199950261</v>
      </c>
      <c r="E153" s="169">
        <v>0</v>
      </c>
      <c r="F153" s="189">
        <v>0</v>
      </c>
      <c r="G153" s="169">
        <v>575.942</v>
      </c>
      <c r="H153" s="190">
        <v>6.161676199950261</v>
      </c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174"/>
      <c r="GE153" s="174"/>
      <c r="GF153" s="174"/>
      <c r="GG153" s="174"/>
      <c r="GH153" s="174"/>
      <c r="GI153" s="174"/>
      <c r="GJ153" s="174"/>
      <c r="GK153" s="174"/>
      <c r="GL153" s="174"/>
      <c r="GM153" s="174"/>
      <c r="GN153" s="174"/>
      <c r="GO153" s="174"/>
      <c r="GP153" s="174"/>
      <c r="GQ153" s="174"/>
      <c r="GR153" s="174"/>
      <c r="GS153" s="174"/>
      <c r="GT153" s="174"/>
      <c r="GU153" s="174"/>
      <c r="GV153" s="174"/>
      <c r="GW153" s="174"/>
      <c r="GX153" s="174"/>
      <c r="GY153" s="174"/>
      <c r="GZ153" s="174"/>
      <c r="HA153" s="174"/>
      <c r="HB153" s="174"/>
      <c r="HC153" s="174"/>
      <c r="HD153" s="174"/>
      <c r="HE153" s="174"/>
      <c r="HF153" s="174"/>
      <c r="HG153" s="174"/>
      <c r="HH153" s="174"/>
      <c r="HI153" s="174"/>
      <c r="HJ153" s="174"/>
      <c r="HK153" s="174"/>
      <c r="HL153" s="174"/>
      <c r="HM153" s="174"/>
      <c r="HN153" s="174"/>
      <c r="HO153" s="174"/>
      <c r="HP153" s="174"/>
      <c r="HQ153" s="174"/>
      <c r="HR153" s="174"/>
      <c r="HS153" s="174"/>
      <c r="HT153" s="174"/>
      <c r="HU153" s="174"/>
      <c r="HV153" s="174"/>
      <c r="HW153" s="174"/>
      <c r="HX153" s="174"/>
      <c r="HY153" s="174"/>
      <c r="HZ153" s="174"/>
      <c r="IA153" s="174"/>
      <c r="IB153" s="174"/>
      <c r="IC153" s="174"/>
      <c r="ID153" s="174"/>
      <c r="IE153" s="174"/>
      <c r="IF153" s="174"/>
      <c r="IG153" s="174"/>
      <c r="IH153" s="174"/>
      <c r="II153" s="174"/>
      <c r="IJ153" s="174"/>
      <c r="IK153" s="174"/>
      <c r="IL153" s="174"/>
      <c r="IM153" s="174"/>
      <c r="IN153" s="174"/>
    </row>
    <row r="154" spans="1:248" s="172" customFormat="1" ht="12">
      <c r="A154" s="187" t="s">
        <v>385</v>
      </c>
      <c r="B154" s="187" t="s">
        <v>386</v>
      </c>
      <c r="C154" s="169">
        <v>643.25538</v>
      </c>
      <c r="D154" s="53">
        <v>8.189362571428571</v>
      </c>
      <c r="E154" s="169">
        <v>0</v>
      </c>
      <c r="F154" s="189">
        <v>0</v>
      </c>
      <c r="G154" s="169">
        <v>643.25538</v>
      </c>
      <c r="H154" s="190">
        <v>8.189362571428571</v>
      </c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174"/>
      <c r="GE154" s="174"/>
      <c r="GF154" s="174"/>
      <c r="GG154" s="174"/>
      <c r="GH154" s="174"/>
      <c r="GI154" s="174"/>
      <c r="GJ154" s="174"/>
      <c r="GK154" s="174"/>
      <c r="GL154" s="174"/>
      <c r="GM154" s="174"/>
      <c r="GN154" s="174"/>
      <c r="GO154" s="174"/>
      <c r="GP154" s="174"/>
      <c r="GQ154" s="174"/>
      <c r="GR154" s="174"/>
      <c r="GS154" s="174"/>
      <c r="GT154" s="174"/>
      <c r="GU154" s="174"/>
      <c r="GV154" s="174"/>
      <c r="GW154" s="174"/>
      <c r="GX154" s="174"/>
      <c r="GY154" s="174"/>
      <c r="GZ154" s="174"/>
      <c r="HA154" s="174"/>
      <c r="HB154" s="174"/>
      <c r="HC154" s="174"/>
      <c r="HD154" s="174"/>
      <c r="HE154" s="174"/>
      <c r="HF154" s="174"/>
      <c r="HG154" s="174"/>
      <c r="HH154" s="174"/>
      <c r="HI154" s="174"/>
      <c r="HJ154" s="174"/>
      <c r="HK154" s="174"/>
      <c r="HL154" s="174"/>
      <c r="HM154" s="174"/>
      <c r="HN154" s="174"/>
      <c r="HO154" s="174"/>
      <c r="HP154" s="174"/>
      <c r="HQ154" s="174"/>
      <c r="HR154" s="174"/>
      <c r="HS154" s="174"/>
      <c r="HT154" s="174"/>
      <c r="HU154" s="174"/>
      <c r="HV154" s="174"/>
      <c r="HW154" s="174"/>
      <c r="HX154" s="174"/>
      <c r="HY154" s="174"/>
      <c r="HZ154" s="174"/>
      <c r="IA154" s="174"/>
      <c r="IB154" s="174"/>
      <c r="IC154" s="174"/>
      <c r="ID154" s="174"/>
      <c r="IE154" s="174"/>
      <c r="IF154" s="174"/>
      <c r="IG154" s="174"/>
      <c r="IH154" s="174"/>
      <c r="II154" s="174"/>
      <c r="IJ154" s="174"/>
      <c r="IK154" s="174"/>
      <c r="IL154" s="174"/>
      <c r="IM154" s="174"/>
      <c r="IN154" s="174"/>
    </row>
    <row r="155" spans="1:248" s="172" customFormat="1" ht="12">
      <c r="A155" s="187" t="s">
        <v>387</v>
      </c>
      <c r="B155" s="187" t="s">
        <v>388</v>
      </c>
      <c r="C155" s="169">
        <v>473.25538</v>
      </c>
      <c r="D155" s="53">
        <v>0</v>
      </c>
      <c r="E155" s="169">
        <v>0</v>
      </c>
      <c r="F155" s="189">
        <v>0</v>
      </c>
      <c r="G155" s="169">
        <v>473.25538</v>
      </c>
      <c r="H155" s="190">
        <v>0</v>
      </c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174"/>
      <c r="GE155" s="174"/>
      <c r="GF155" s="174"/>
      <c r="GG155" s="174"/>
      <c r="GH155" s="174"/>
      <c r="GI155" s="174"/>
      <c r="GJ155" s="174"/>
      <c r="GK155" s="174"/>
      <c r="GL155" s="174"/>
      <c r="GM155" s="174"/>
      <c r="GN155" s="174"/>
      <c r="GO155" s="174"/>
      <c r="GP155" s="174"/>
      <c r="GQ155" s="174"/>
      <c r="GR155" s="174"/>
      <c r="GS155" s="174"/>
      <c r="GT155" s="174"/>
      <c r="GU155" s="174"/>
      <c r="GV155" s="174"/>
      <c r="GW155" s="174"/>
      <c r="GX155" s="174"/>
      <c r="GY155" s="174"/>
      <c r="GZ155" s="174"/>
      <c r="HA155" s="174"/>
      <c r="HB155" s="174"/>
      <c r="HC155" s="174"/>
      <c r="HD155" s="174"/>
      <c r="HE155" s="174"/>
      <c r="HF155" s="174"/>
      <c r="HG155" s="174"/>
      <c r="HH155" s="174"/>
      <c r="HI155" s="174"/>
      <c r="HJ155" s="174"/>
      <c r="HK155" s="174"/>
      <c r="HL155" s="174"/>
      <c r="HM155" s="174"/>
      <c r="HN155" s="174"/>
      <c r="HO155" s="174"/>
      <c r="HP155" s="174"/>
      <c r="HQ155" s="174"/>
      <c r="HR155" s="174"/>
      <c r="HS155" s="174"/>
      <c r="HT155" s="174"/>
      <c r="HU155" s="174"/>
      <c r="HV155" s="174"/>
      <c r="HW155" s="174"/>
      <c r="HX155" s="174"/>
      <c r="HY155" s="174"/>
      <c r="HZ155" s="174"/>
      <c r="IA155" s="174"/>
      <c r="IB155" s="174"/>
      <c r="IC155" s="174"/>
      <c r="ID155" s="174"/>
      <c r="IE155" s="174"/>
      <c r="IF155" s="174"/>
      <c r="IG155" s="174"/>
      <c r="IH155" s="174"/>
      <c r="II155" s="174"/>
      <c r="IJ155" s="174"/>
      <c r="IK155" s="174"/>
      <c r="IL155" s="174"/>
      <c r="IM155" s="174"/>
      <c r="IN155" s="174"/>
    </row>
    <row r="156" spans="1:248" s="172" customFormat="1" ht="12">
      <c r="A156" s="187" t="s">
        <v>389</v>
      </c>
      <c r="B156" s="187" t="s">
        <v>390</v>
      </c>
      <c r="C156" s="169">
        <v>170</v>
      </c>
      <c r="D156" s="53">
        <v>1.4285714285714286</v>
      </c>
      <c r="E156" s="169">
        <v>0</v>
      </c>
      <c r="F156" s="189">
        <v>0</v>
      </c>
      <c r="G156" s="169">
        <v>170</v>
      </c>
      <c r="H156" s="190">
        <v>1.4285714285714286</v>
      </c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174"/>
      <c r="GE156" s="174"/>
      <c r="GF156" s="174"/>
      <c r="GG156" s="174"/>
      <c r="GH156" s="174"/>
      <c r="GI156" s="174"/>
      <c r="GJ156" s="174"/>
      <c r="GK156" s="174"/>
      <c r="GL156" s="174"/>
      <c r="GM156" s="174"/>
      <c r="GN156" s="174"/>
      <c r="GO156" s="174"/>
      <c r="GP156" s="174"/>
      <c r="GQ156" s="174"/>
      <c r="GR156" s="174"/>
      <c r="GS156" s="174"/>
      <c r="GT156" s="174"/>
      <c r="GU156" s="174"/>
      <c r="GV156" s="174"/>
      <c r="GW156" s="174"/>
      <c r="GX156" s="174"/>
      <c r="GY156" s="174"/>
      <c r="GZ156" s="174"/>
      <c r="HA156" s="174"/>
      <c r="HB156" s="174"/>
      <c r="HC156" s="174"/>
      <c r="HD156" s="174"/>
      <c r="HE156" s="174"/>
      <c r="HF156" s="174"/>
      <c r="HG156" s="174"/>
      <c r="HH156" s="174"/>
      <c r="HI156" s="174"/>
      <c r="HJ156" s="174"/>
      <c r="HK156" s="174"/>
      <c r="HL156" s="174"/>
      <c r="HM156" s="174"/>
      <c r="HN156" s="174"/>
      <c r="HO156" s="174"/>
      <c r="HP156" s="174"/>
      <c r="HQ156" s="174"/>
      <c r="HR156" s="174"/>
      <c r="HS156" s="174"/>
      <c r="HT156" s="174"/>
      <c r="HU156" s="174"/>
      <c r="HV156" s="174"/>
      <c r="HW156" s="174"/>
      <c r="HX156" s="174"/>
      <c r="HY156" s="174"/>
      <c r="HZ156" s="174"/>
      <c r="IA156" s="174"/>
      <c r="IB156" s="174"/>
      <c r="IC156" s="174"/>
      <c r="ID156" s="174"/>
      <c r="IE156" s="174"/>
      <c r="IF156" s="174"/>
      <c r="IG156" s="174"/>
      <c r="IH156" s="174"/>
      <c r="II156" s="174"/>
      <c r="IJ156" s="174"/>
      <c r="IK156" s="174"/>
      <c r="IL156" s="174"/>
      <c r="IM156" s="174"/>
      <c r="IN156" s="174"/>
    </row>
    <row r="157" spans="1:248" s="172" customFormat="1" ht="24">
      <c r="A157" s="187" t="s">
        <v>391</v>
      </c>
      <c r="B157" s="187" t="s">
        <v>392</v>
      </c>
      <c r="C157" s="169">
        <v>15543</v>
      </c>
      <c r="D157" s="191">
        <v>0.58379452</v>
      </c>
      <c r="E157" s="169">
        <v>5407</v>
      </c>
      <c r="F157" s="189">
        <v>0</v>
      </c>
      <c r="G157" s="169">
        <v>10136.244954</v>
      </c>
      <c r="H157" s="190">
        <v>1.2961840579523494</v>
      </c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  <c r="DE157" s="174"/>
      <c r="DF157" s="174"/>
      <c r="DG157" s="174"/>
      <c r="DH157" s="174"/>
      <c r="DI157" s="174"/>
      <c r="DJ157" s="174"/>
      <c r="DK157" s="174"/>
      <c r="DL157" s="174"/>
      <c r="DM157" s="174"/>
      <c r="DN157" s="174"/>
      <c r="DO157" s="174"/>
      <c r="DP157" s="174"/>
      <c r="DQ157" s="174"/>
      <c r="DR157" s="174"/>
      <c r="DS157" s="174"/>
      <c r="DT157" s="174"/>
      <c r="DU157" s="174"/>
      <c r="DV157" s="174"/>
      <c r="DW157" s="174"/>
      <c r="DX157" s="174"/>
      <c r="DY157" s="174"/>
      <c r="DZ157" s="174"/>
      <c r="EA157" s="174"/>
      <c r="EB157" s="174"/>
      <c r="EC157" s="174"/>
      <c r="ED157" s="174"/>
      <c r="EE157" s="174"/>
      <c r="EF157" s="174"/>
      <c r="EG157" s="174"/>
      <c r="EH157" s="174"/>
      <c r="EI157" s="174"/>
      <c r="EJ157" s="174"/>
      <c r="EK157" s="174"/>
      <c r="EL157" s="174"/>
      <c r="EM157" s="174"/>
      <c r="EN157" s="174"/>
      <c r="EO157" s="174"/>
      <c r="EP157" s="174"/>
      <c r="EQ157" s="174"/>
      <c r="ER157" s="174"/>
      <c r="ES157" s="174"/>
      <c r="ET157" s="174"/>
      <c r="EU157" s="174"/>
      <c r="EV157" s="174"/>
      <c r="EW157" s="174"/>
      <c r="EX157" s="174"/>
      <c r="EY157" s="174"/>
      <c r="EZ157" s="174"/>
      <c r="FA157" s="174"/>
      <c r="FB157" s="174"/>
      <c r="FC157" s="174"/>
      <c r="FD157" s="174"/>
      <c r="FE157" s="174"/>
      <c r="FF157" s="174"/>
      <c r="FG157" s="174"/>
      <c r="FH157" s="174"/>
      <c r="FI157" s="174"/>
      <c r="FJ157" s="174"/>
      <c r="FK157" s="174"/>
      <c r="FL157" s="174"/>
      <c r="FM157" s="174"/>
      <c r="FN157" s="174"/>
      <c r="FO157" s="174"/>
      <c r="FP157" s="174"/>
      <c r="FQ157" s="174"/>
      <c r="FR157" s="174"/>
      <c r="FS157" s="174"/>
      <c r="FT157" s="174"/>
      <c r="FU157" s="174"/>
      <c r="FV157" s="174"/>
      <c r="FW157" s="174"/>
      <c r="FX157" s="174"/>
      <c r="FY157" s="174"/>
      <c r="FZ157" s="174"/>
      <c r="GA157" s="174"/>
      <c r="GB157" s="174"/>
      <c r="GC157" s="174"/>
      <c r="GD157" s="174"/>
      <c r="GE157" s="174"/>
      <c r="GF157" s="174"/>
      <c r="GG157" s="174"/>
      <c r="GH157" s="174"/>
      <c r="GI157" s="174"/>
      <c r="GJ157" s="174"/>
      <c r="GK157" s="174"/>
      <c r="GL157" s="174"/>
      <c r="GM157" s="174"/>
      <c r="GN157" s="174"/>
      <c r="GO157" s="174"/>
      <c r="GP157" s="174"/>
      <c r="GQ157" s="174"/>
      <c r="GR157" s="174"/>
      <c r="GS157" s="174"/>
      <c r="GT157" s="174"/>
      <c r="GU157" s="174"/>
      <c r="GV157" s="174"/>
      <c r="GW157" s="174"/>
      <c r="GX157" s="174"/>
      <c r="GY157" s="174"/>
      <c r="GZ157" s="174"/>
      <c r="HA157" s="174"/>
      <c r="HB157" s="174"/>
      <c r="HC157" s="174"/>
      <c r="HD157" s="174"/>
      <c r="HE157" s="174"/>
      <c r="HF157" s="174"/>
      <c r="HG157" s="174"/>
      <c r="HH157" s="174"/>
      <c r="HI157" s="174"/>
      <c r="HJ157" s="174"/>
      <c r="HK157" s="174"/>
      <c r="HL157" s="174"/>
      <c r="HM157" s="174"/>
      <c r="HN157" s="174"/>
      <c r="HO157" s="174"/>
      <c r="HP157" s="174"/>
      <c r="HQ157" s="174"/>
      <c r="HR157" s="174"/>
      <c r="HS157" s="174"/>
      <c r="HT157" s="174"/>
      <c r="HU157" s="174"/>
      <c r="HV157" s="174"/>
      <c r="HW157" s="174"/>
      <c r="HX157" s="174"/>
      <c r="HY157" s="174"/>
      <c r="HZ157" s="174"/>
      <c r="IA157" s="174"/>
      <c r="IB157" s="174"/>
      <c r="IC157" s="174"/>
      <c r="ID157" s="174"/>
      <c r="IE157" s="174"/>
      <c r="IF157" s="174"/>
      <c r="IG157" s="174"/>
      <c r="IH157" s="174"/>
      <c r="II157" s="174"/>
      <c r="IJ157" s="174"/>
      <c r="IK157" s="174"/>
      <c r="IL157" s="174"/>
      <c r="IM157" s="174"/>
      <c r="IN157" s="174"/>
    </row>
    <row r="158" spans="1:248" s="172" customFormat="1" ht="24">
      <c r="A158" s="187" t="s">
        <v>393</v>
      </c>
      <c r="B158" s="187" t="s">
        <v>394</v>
      </c>
      <c r="C158" s="169">
        <v>4382</v>
      </c>
      <c r="D158" s="191">
        <v>6.687226000000001</v>
      </c>
      <c r="E158" s="169">
        <v>415</v>
      </c>
      <c r="F158" s="189">
        <v>0.25</v>
      </c>
      <c r="G158" s="169">
        <v>3967.055394</v>
      </c>
      <c r="H158" s="190">
        <v>15.612669032279937</v>
      </c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  <c r="DZ158" s="174"/>
      <c r="EA158" s="174"/>
      <c r="EB158" s="174"/>
      <c r="EC158" s="174"/>
      <c r="ED158" s="174"/>
      <c r="EE158" s="174"/>
      <c r="EF158" s="174"/>
      <c r="EG158" s="174"/>
      <c r="EH158" s="174"/>
      <c r="EI158" s="174"/>
      <c r="EJ158" s="174"/>
      <c r="EK158" s="174"/>
      <c r="EL158" s="174"/>
      <c r="EM158" s="174"/>
      <c r="EN158" s="174"/>
      <c r="EO158" s="174"/>
      <c r="EP158" s="174"/>
      <c r="EQ158" s="174"/>
      <c r="ER158" s="174"/>
      <c r="ES158" s="174"/>
      <c r="ET158" s="174"/>
      <c r="EU158" s="174"/>
      <c r="EV158" s="174"/>
      <c r="EW158" s="174"/>
      <c r="EX158" s="174"/>
      <c r="EY158" s="174"/>
      <c r="EZ158" s="174"/>
      <c r="FA158" s="174"/>
      <c r="FB158" s="174"/>
      <c r="FC158" s="174"/>
      <c r="FD158" s="174"/>
      <c r="FE158" s="174"/>
      <c r="FF158" s="174"/>
      <c r="FG158" s="174"/>
      <c r="FH158" s="174"/>
      <c r="FI158" s="174"/>
      <c r="FJ158" s="174"/>
      <c r="FK158" s="174"/>
      <c r="FL158" s="174"/>
      <c r="FM158" s="174"/>
      <c r="FN158" s="174"/>
      <c r="FO158" s="174"/>
      <c r="FP158" s="174"/>
      <c r="FQ158" s="174"/>
      <c r="FR158" s="174"/>
      <c r="FS158" s="174"/>
      <c r="FT158" s="174"/>
      <c r="FU158" s="174"/>
      <c r="FV158" s="174"/>
      <c r="FW158" s="174"/>
      <c r="FX158" s="174"/>
      <c r="FY158" s="174"/>
      <c r="FZ158" s="174"/>
      <c r="GA158" s="174"/>
      <c r="GB158" s="174"/>
      <c r="GC158" s="174"/>
      <c r="GD158" s="174"/>
      <c r="GE158" s="174"/>
      <c r="GF158" s="174"/>
      <c r="GG158" s="174"/>
      <c r="GH158" s="174"/>
      <c r="GI158" s="174"/>
      <c r="GJ158" s="174"/>
      <c r="GK158" s="174"/>
      <c r="GL158" s="174"/>
      <c r="GM158" s="174"/>
      <c r="GN158" s="174"/>
      <c r="GO158" s="174"/>
      <c r="GP158" s="174"/>
      <c r="GQ158" s="174"/>
      <c r="GR158" s="174"/>
      <c r="GS158" s="174"/>
      <c r="GT158" s="174"/>
      <c r="GU158" s="174"/>
      <c r="GV158" s="174"/>
      <c r="GW158" s="174"/>
      <c r="GX158" s="174"/>
      <c r="GY158" s="174"/>
      <c r="GZ158" s="174"/>
      <c r="HA158" s="174"/>
      <c r="HB158" s="174"/>
      <c r="HC158" s="174"/>
      <c r="HD158" s="174"/>
      <c r="HE158" s="174"/>
      <c r="HF158" s="174"/>
      <c r="HG158" s="174"/>
      <c r="HH158" s="174"/>
      <c r="HI158" s="174"/>
      <c r="HJ158" s="174"/>
      <c r="HK158" s="174"/>
      <c r="HL158" s="174"/>
      <c r="HM158" s="174"/>
      <c r="HN158" s="174"/>
      <c r="HO158" s="174"/>
      <c r="HP158" s="174"/>
      <c r="HQ158" s="174"/>
      <c r="HR158" s="174"/>
      <c r="HS158" s="174"/>
      <c r="HT158" s="174"/>
      <c r="HU158" s="174"/>
      <c r="HV158" s="174"/>
      <c r="HW158" s="174"/>
      <c r="HX158" s="174"/>
      <c r="HY158" s="174"/>
      <c r="HZ158" s="174"/>
      <c r="IA158" s="174"/>
      <c r="IB158" s="174"/>
      <c r="IC158" s="174"/>
      <c r="ID158" s="174"/>
      <c r="IE158" s="174"/>
      <c r="IF158" s="174"/>
      <c r="IG158" s="174"/>
      <c r="IH158" s="174"/>
      <c r="II158" s="174"/>
      <c r="IJ158" s="174"/>
      <c r="IK158" s="174"/>
      <c r="IL158" s="174"/>
      <c r="IM158" s="174"/>
      <c r="IN158" s="174"/>
    </row>
    <row r="159" spans="1:248" s="172" customFormat="1" ht="12">
      <c r="A159" s="187" t="s">
        <v>395</v>
      </c>
      <c r="B159" s="187" t="s">
        <v>137</v>
      </c>
      <c r="C159" s="169">
        <v>87</v>
      </c>
      <c r="D159" s="191">
        <v>0</v>
      </c>
      <c r="E159" s="169">
        <v>87</v>
      </c>
      <c r="F159" s="189">
        <v>0</v>
      </c>
      <c r="G159" s="169">
        <v>0</v>
      </c>
      <c r="H159" s="195">
        <v>0</v>
      </c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  <c r="HN159" s="174"/>
      <c r="HO159" s="174"/>
      <c r="HP159" s="174"/>
      <c r="HQ159" s="174"/>
      <c r="HR159" s="174"/>
      <c r="HS159" s="174"/>
      <c r="HT159" s="174"/>
      <c r="HU159" s="174"/>
      <c r="HV159" s="174"/>
      <c r="HW159" s="174"/>
      <c r="HX159" s="174"/>
      <c r="HY159" s="174"/>
      <c r="HZ159" s="174"/>
      <c r="IA159" s="174"/>
      <c r="IB159" s="174"/>
      <c r="IC159" s="174"/>
      <c r="ID159" s="174"/>
      <c r="IE159" s="174"/>
      <c r="IF159" s="174"/>
      <c r="IG159" s="174"/>
      <c r="IH159" s="174"/>
      <c r="II159" s="174"/>
      <c r="IJ159" s="174"/>
      <c r="IK159" s="174"/>
      <c r="IL159" s="174"/>
      <c r="IM159" s="174"/>
      <c r="IN159" s="174"/>
    </row>
    <row r="160" spans="1:248" s="172" customFormat="1" ht="24">
      <c r="A160" s="187" t="s">
        <v>396</v>
      </c>
      <c r="B160" s="187" t="s">
        <v>139</v>
      </c>
      <c r="C160" s="169">
        <v>3624.520616</v>
      </c>
      <c r="D160" s="53">
        <v>0</v>
      </c>
      <c r="E160" s="169">
        <v>0</v>
      </c>
      <c r="F160" s="189">
        <v>0</v>
      </c>
      <c r="G160" s="169">
        <v>3624.520616</v>
      </c>
      <c r="H160" s="190">
        <v>0</v>
      </c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  <c r="HN160" s="174"/>
      <c r="HO160" s="174"/>
      <c r="HP160" s="174"/>
      <c r="HQ160" s="174"/>
      <c r="HR160" s="174"/>
      <c r="HS160" s="174"/>
      <c r="HT160" s="174"/>
      <c r="HU160" s="174"/>
      <c r="HV160" s="174"/>
      <c r="HW160" s="174"/>
      <c r="HX160" s="174"/>
      <c r="HY160" s="174"/>
      <c r="HZ160" s="174"/>
      <c r="IA160" s="174"/>
      <c r="IB160" s="174"/>
      <c r="IC160" s="174"/>
      <c r="ID160" s="174"/>
      <c r="IE160" s="174"/>
      <c r="IF160" s="174"/>
      <c r="IG160" s="174"/>
      <c r="IH160" s="174"/>
      <c r="II160" s="174"/>
      <c r="IJ160" s="174"/>
      <c r="IK160" s="174"/>
      <c r="IL160" s="174"/>
      <c r="IM160" s="174"/>
      <c r="IN160" s="174"/>
    </row>
    <row r="161" spans="1:248" s="172" customFormat="1" ht="12">
      <c r="A161" s="187" t="s">
        <v>397</v>
      </c>
      <c r="B161" s="187" t="s">
        <v>398</v>
      </c>
      <c r="C161" s="169">
        <v>569.830172</v>
      </c>
      <c r="D161" s="53">
        <v>0.05175883378591133</v>
      </c>
      <c r="E161" s="169">
        <v>328.016594</v>
      </c>
      <c r="F161" s="189">
        <v>-0.009165594344062108</v>
      </c>
      <c r="G161" s="169">
        <v>241.813578</v>
      </c>
      <c r="H161" s="190">
        <v>0.14746621229176518</v>
      </c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</row>
    <row r="162" spans="1:248" s="172" customFormat="1" ht="12">
      <c r="A162" s="187" t="s">
        <v>399</v>
      </c>
      <c r="B162" s="187" t="s">
        <v>195</v>
      </c>
      <c r="C162" s="169">
        <v>8.176</v>
      </c>
      <c r="D162" s="53">
        <v>0</v>
      </c>
      <c r="E162" s="169">
        <v>0</v>
      </c>
      <c r="F162" s="189">
        <v>0</v>
      </c>
      <c r="G162" s="169">
        <v>8.176</v>
      </c>
      <c r="H162" s="190">
        <v>0</v>
      </c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174"/>
      <c r="ID162" s="174"/>
      <c r="IE162" s="174"/>
      <c r="IF162" s="174"/>
      <c r="IG162" s="174"/>
      <c r="IH162" s="174"/>
      <c r="II162" s="174"/>
      <c r="IJ162" s="174"/>
      <c r="IK162" s="174"/>
      <c r="IL162" s="174"/>
      <c r="IM162" s="174"/>
      <c r="IN162" s="174"/>
    </row>
    <row r="163" spans="1:248" s="172" customFormat="1" ht="24">
      <c r="A163" s="187" t="s">
        <v>400</v>
      </c>
      <c r="B163" s="187" t="s">
        <v>401</v>
      </c>
      <c r="C163" s="169">
        <v>2.2</v>
      </c>
      <c r="D163" s="53">
        <v>0</v>
      </c>
      <c r="E163" s="169">
        <v>0</v>
      </c>
      <c r="F163" s="189">
        <v>0</v>
      </c>
      <c r="G163" s="169">
        <v>2.2</v>
      </c>
      <c r="H163" s="190">
        <v>0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4"/>
      <c r="EN163" s="174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4"/>
      <c r="EZ163" s="174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4"/>
      <c r="FL163" s="174"/>
      <c r="FM163" s="174"/>
      <c r="FN163" s="174"/>
      <c r="FO163" s="174"/>
      <c r="FP163" s="174"/>
      <c r="FQ163" s="174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174"/>
      <c r="GV163" s="174"/>
      <c r="GW163" s="174"/>
      <c r="GX163" s="174"/>
      <c r="GY163" s="174"/>
      <c r="GZ163" s="174"/>
      <c r="HA163" s="174"/>
      <c r="HB163" s="174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  <c r="IC163" s="174"/>
      <c r="ID163" s="174"/>
      <c r="IE163" s="174"/>
      <c r="IF163" s="174"/>
      <c r="IG163" s="174"/>
      <c r="IH163" s="174"/>
      <c r="II163" s="174"/>
      <c r="IJ163" s="174"/>
      <c r="IK163" s="174"/>
      <c r="IL163" s="174"/>
      <c r="IM163" s="174"/>
      <c r="IN163" s="174"/>
    </row>
    <row r="164" spans="1:248" s="172" customFormat="1" ht="24">
      <c r="A164" s="187" t="s">
        <v>402</v>
      </c>
      <c r="B164" s="187" t="s">
        <v>403</v>
      </c>
      <c r="C164" s="169">
        <v>50</v>
      </c>
      <c r="D164" s="53">
        <v>0</v>
      </c>
      <c r="E164" s="169">
        <v>0</v>
      </c>
      <c r="F164" s="189">
        <v>0</v>
      </c>
      <c r="G164" s="169">
        <v>50</v>
      </c>
      <c r="H164" s="190">
        <v>0</v>
      </c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4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  <c r="GE164" s="174"/>
      <c r="GF164" s="174"/>
      <c r="GG164" s="174"/>
      <c r="GH164" s="174"/>
      <c r="GI164" s="174"/>
      <c r="GJ164" s="174"/>
      <c r="GK164" s="174"/>
      <c r="GL164" s="174"/>
      <c r="GM164" s="174"/>
      <c r="GN164" s="174"/>
      <c r="GO164" s="174"/>
      <c r="GP164" s="174"/>
      <c r="GQ164" s="174"/>
      <c r="GR164" s="174"/>
      <c r="GS164" s="174"/>
      <c r="GT164" s="174"/>
      <c r="GU164" s="174"/>
      <c r="GV164" s="174"/>
      <c r="GW164" s="174"/>
      <c r="GX164" s="174"/>
      <c r="GY164" s="174"/>
      <c r="GZ164" s="174"/>
      <c r="HA164" s="174"/>
      <c r="HB164" s="174"/>
      <c r="HC164" s="174"/>
      <c r="HD164" s="174"/>
      <c r="HE164" s="174"/>
      <c r="HF164" s="174"/>
      <c r="HG164" s="174"/>
      <c r="HH164" s="174"/>
      <c r="HI164" s="174"/>
      <c r="HJ164" s="174"/>
      <c r="HK164" s="174"/>
      <c r="HL164" s="174"/>
      <c r="HM164" s="174"/>
      <c r="HN164" s="174"/>
      <c r="HO164" s="174"/>
      <c r="HP164" s="174"/>
      <c r="HQ164" s="174"/>
      <c r="HR164" s="174"/>
      <c r="HS164" s="174"/>
      <c r="HT164" s="174"/>
      <c r="HU164" s="174"/>
      <c r="HV164" s="174"/>
      <c r="HW164" s="174"/>
      <c r="HX164" s="174"/>
      <c r="HY164" s="174"/>
      <c r="HZ164" s="174"/>
      <c r="IA164" s="174"/>
      <c r="IB164" s="174"/>
      <c r="IC164" s="174"/>
      <c r="ID164" s="174"/>
      <c r="IE164" s="174"/>
      <c r="IF164" s="174"/>
      <c r="IG164" s="174"/>
      <c r="IH164" s="174"/>
      <c r="II164" s="174"/>
      <c r="IJ164" s="174"/>
      <c r="IK164" s="174"/>
      <c r="IL164" s="174"/>
      <c r="IM164" s="174"/>
      <c r="IN164" s="174"/>
    </row>
    <row r="165" spans="1:248" s="172" customFormat="1" ht="36">
      <c r="A165" s="187" t="s">
        <v>404</v>
      </c>
      <c r="B165" s="187" t="s">
        <v>405</v>
      </c>
      <c r="C165" s="169">
        <v>37.9452</v>
      </c>
      <c r="D165" s="53">
        <v>0.6285493562231759</v>
      </c>
      <c r="E165" s="169">
        <v>0</v>
      </c>
      <c r="F165" s="189">
        <v>0</v>
      </c>
      <c r="G165" s="169">
        <v>37.9452</v>
      </c>
      <c r="H165" s="190">
        <v>0.6285493562231759</v>
      </c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174"/>
      <c r="ID165" s="174"/>
      <c r="IE165" s="174"/>
      <c r="IF165" s="174"/>
      <c r="IG165" s="174"/>
      <c r="IH165" s="174"/>
      <c r="II165" s="174"/>
      <c r="IJ165" s="174"/>
      <c r="IK165" s="174"/>
      <c r="IL165" s="174"/>
      <c r="IM165" s="174"/>
      <c r="IN165" s="174"/>
    </row>
    <row r="166" spans="1:248" s="172" customFormat="1" ht="36">
      <c r="A166" s="187" t="s">
        <v>406</v>
      </c>
      <c r="B166" s="187" t="s">
        <v>407</v>
      </c>
      <c r="C166" s="169">
        <v>2.4</v>
      </c>
      <c r="D166" s="53">
        <v>-0.06250000000000006</v>
      </c>
      <c r="E166" s="169">
        <v>0</v>
      </c>
      <c r="F166" s="189">
        <v>0</v>
      </c>
      <c r="G166" s="169">
        <v>2.4</v>
      </c>
      <c r="H166" s="190">
        <v>-0.06250000000000006</v>
      </c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174"/>
      <c r="GV166" s="174"/>
      <c r="GW166" s="174"/>
      <c r="GX166" s="174"/>
      <c r="GY166" s="174"/>
      <c r="GZ166" s="174"/>
      <c r="HA166" s="174"/>
      <c r="HB166" s="174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  <c r="IC166" s="174"/>
      <c r="ID166" s="174"/>
      <c r="IE166" s="174"/>
      <c r="IF166" s="174"/>
      <c r="IG166" s="174"/>
      <c r="IH166" s="174"/>
      <c r="II166" s="174"/>
      <c r="IJ166" s="174"/>
      <c r="IK166" s="174"/>
      <c r="IL166" s="174"/>
      <c r="IM166" s="174"/>
      <c r="IN166" s="174"/>
    </row>
    <row r="167" spans="1:248" s="172" customFormat="1" ht="12">
      <c r="A167" s="187" t="s">
        <v>408</v>
      </c>
      <c r="B167" s="187" t="s">
        <v>409</v>
      </c>
      <c r="C167" s="169">
        <v>4287.092344</v>
      </c>
      <c r="D167" s="53">
        <v>0.4163813149290007</v>
      </c>
      <c r="E167" s="169">
        <v>214.546852</v>
      </c>
      <c r="F167" s="189">
        <v>0.0964095690655207</v>
      </c>
      <c r="G167" s="169">
        <v>4072.545492</v>
      </c>
      <c r="H167" s="190">
        <v>0.43849718513352653</v>
      </c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  <c r="FH167" s="174"/>
      <c r="FI167" s="174"/>
      <c r="FJ167" s="174"/>
      <c r="FK167" s="174"/>
      <c r="FL167" s="174"/>
      <c r="FM167" s="174"/>
      <c r="FN167" s="174"/>
      <c r="FO167" s="174"/>
      <c r="FP167" s="174"/>
      <c r="FQ167" s="174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  <c r="GE167" s="174"/>
      <c r="GF167" s="174"/>
      <c r="GG167" s="174"/>
      <c r="GH167" s="174"/>
      <c r="GI167" s="174"/>
      <c r="GJ167" s="174"/>
      <c r="GK167" s="174"/>
      <c r="GL167" s="174"/>
      <c r="GM167" s="174"/>
      <c r="GN167" s="174"/>
      <c r="GO167" s="174"/>
      <c r="GP167" s="174"/>
      <c r="GQ167" s="174"/>
      <c r="GR167" s="174"/>
      <c r="GS167" s="174"/>
      <c r="GT167" s="174"/>
      <c r="GU167" s="174"/>
      <c r="GV167" s="174"/>
      <c r="GW167" s="174"/>
      <c r="GX167" s="174"/>
      <c r="GY167" s="174"/>
      <c r="GZ167" s="174"/>
      <c r="HA167" s="174"/>
      <c r="HB167" s="174"/>
      <c r="HC167" s="174"/>
      <c r="HD167" s="174"/>
      <c r="HE167" s="174"/>
      <c r="HF167" s="174"/>
      <c r="HG167" s="174"/>
      <c r="HH167" s="174"/>
      <c r="HI167" s="174"/>
      <c r="HJ167" s="174"/>
      <c r="HK167" s="174"/>
      <c r="HL167" s="174"/>
      <c r="HM167" s="174"/>
      <c r="HN167" s="174"/>
      <c r="HO167" s="174"/>
      <c r="HP167" s="174"/>
      <c r="HQ167" s="174"/>
      <c r="HR167" s="174"/>
      <c r="HS167" s="174"/>
      <c r="HT167" s="174"/>
      <c r="HU167" s="174"/>
      <c r="HV167" s="174"/>
      <c r="HW167" s="174"/>
      <c r="HX167" s="174"/>
      <c r="HY167" s="174"/>
      <c r="HZ167" s="174"/>
      <c r="IA167" s="174"/>
      <c r="IB167" s="174"/>
      <c r="IC167" s="174"/>
      <c r="ID167" s="174"/>
      <c r="IE167" s="174"/>
      <c r="IF167" s="174"/>
      <c r="IG167" s="174"/>
      <c r="IH167" s="174"/>
      <c r="II167" s="174"/>
      <c r="IJ167" s="174"/>
      <c r="IK167" s="174"/>
      <c r="IL167" s="174"/>
      <c r="IM167" s="174"/>
      <c r="IN167" s="174"/>
    </row>
    <row r="168" spans="1:248" s="172" customFormat="1" ht="12">
      <c r="A168" s="187" t="s">
        <v>410</v>
      </c>
      <c r="B168" s="187" t="s">
        <v>137</v>
      </c>
      <c r="C168" s="169">
        <v>214.546852</v>
      </c>
      <c r="D168" s="53">
        <v>0.0964095690655207</v>
      </c>
      <c r="E168" s="169">
        <v>214.546852</v>
      </c>
      <c r="F168" s="189">
        <v>0.0964095690655207</v>
      </c>
      <c r="G168" s="169">
        <v>0</v>
      </c>
      <c r="H168" s="190">
        <v>0</v>
      </c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  <c r="FH168" s="174"/>
      <c r="FI168" s="174"/>
      <c r="FJ168" s="174"/>
      <c r="FK168" s="174"/>
      <c r="FL168" s="174"/>
      <c r="FM168" s="174"/>
      <c r="FN168" s="174"/>
      <c r="FO168" s="174"/>
      <c r="FP168" s="174"/>
      <c r="FQ168" s="174"/>
      <c r="FR168" s="174"/>
      <c r="FS168" s="174"/>
      <c r="FT168" s="174"/>
      <c r="FU168" s="174"/>
      <c r="FV168" s="174"/>
      <c r="FW168" s="174"/>
      <c r="FX168" s="174"/>
      <c r="FY168" s="174"/>
      <c r="FZ168" s="174"/>
      <c r="GA168" s="174"/>
      <c r="GB168" s="174"/>
      <c r="GC168" s="174"/>
      <c r="GD168" s="174"/>
      <c r="GE168" s="174"/>
      <c r="GF168" s="174"/>
      <c r="GG168" s="174"/>
      <c r="GH168" s="174"/>
      <c r="GI168" s="174"/>
      <c r="GJ168" s="174"/>
      <c r="GK168" s="174"/>
      <c r="GL168" s="174"/>
      <c r="GM168" s="174"/>
      <c r="GN168" s="174"/>
      <c r="GO168" s="174"/>
      <c r="GP168" s="174"/>
      <c r="GQ168" s="174"/>
      <c r="GR168" s="174"/>
      <c r="GS168" s="174"/>
      <c r="GT168" s="174"/>
      <c r="GU168" s="174"/>
      <c r="GV168" s="174"/>
      <c r="GW168" s="174"/>
      <c r="GX168" s="174"/>
      <c r="GY168" s="174"/>
      <c r="GZ168" s="174"/>
      <c r="HA168" s="174"/>
      <c r="HB168" s="174"/>
      <c r="HC168" s="174"/>
      <c r="HD168" s="174"/>
      <c r="HE168" s="174"/>
      <c r="HF168" s="174"/>
      <c r="HG168" s="174"/>
      <c r="HH168" s="174"/>
      <c r="HI168" s="174"/>
      <c r="HJ168" s="174"/>
      <c r="HK168" s="174"/>
      <c r="HL168" s="174"/>
      <c r="HM168" s="174"/>
      <c r="HN168" s="174"/>
      <c r="HO168" s="174"/>
      <c r="HP168" s="174"/>
      <c r="HQ168" s="174"/>
      <c r="HR168" s="174"/>
      <c r="HS168" s="174"/>
      <c r="HT168" s="174"/>
      <c r="HU168" s="174"/>
      <c r="HV168" s="174"/>
      <c r="HW168" s="174"/>
      <c r="HX168" s="174"/>
      <c r="HY168" s="174"/>
      <c r="HZ168" s="174"/>
      <c r="IA168" s="174"/>
      <c r="IB168" s="174"/>
      <c r="IC168" s="174"/>
      <c r="ID168" s="174"/>
      <c r="IE168" s="174"/>
      <c r="IF168" s="174"/>
      <c r="IG168" s="174"/>
      <c r="IH168" s="174"/>
      <c r="II168" s="174"/>
      <c r="IJ168" s="174"/>
      <c r="IK168" s="174"/>
      <c r="IL168" s="174"/>
      <c r="IM168" s="174"/>
      <c r="IN168" s="174"/>
    </row>
    <row r="169" spans="1:248" s="172" customFormat="1" ht="24">
      <c r="A169" s="187" t="s">
        <v>411</v>
      </c>
      <c r="B169" s="187" t="s">
        <v>139</v>
      </c>
      <c r="C169" s="169">
        <v>17.1384</v>
      </c>
      <c r="D169" s="53">
        <v>-0.13347894672976582</v>
      </c>
      <c r="E169" s="169">
        <v>0</v>
      </c>
      <c r="F169" s="189">
        <v>0</v>
      </c>
      <c r="G169" s="169">
        <v>17.1384</v>
      </c>
      <c r="H169" s="190">
        <v>-0.13347894672976582</v>
      </c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  <c r="GE169" s="174"/>
      <c r="GF169" s="174"/>
      <c r="GG169" s="174"/>
      <c r="GH169" s="174"/>
      <c r="GI169" s="174"/>
      <c r="GJ169" s="174"/>
      <c r="GK169" s="174"/>
      <c r="GL169" s="174"/>
      <c r="GM169" s="174"/>
      <c r="GN169" s="174"/>
      <c r="GO169" s="174"/>
      <c r="GP169" s="174"/>
      <c r="GQ169" s="174"/>
      <c r="GR169" s="174"/>
      <c r="GS169" s="174"/>
      <c r="GT169" s="174"/>
      <c r="GU169" s="174"/>
      <c r="GV169" s="174"/>
      <c r="GW169" s="174"/>
      <c r="GX169" s="174"/>
      <c r="GY169" s="174"/>
      <c r="GZ169" s="174"/>
      <c r="HA169" s="174"/>
      <c r="HB169" s="174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  <c r="IC169" s="174"/>
      <c r="ID169" s="174"/>
      <c r="IE169" s="174"/>
      <c r="IF169" s="174"/>
      <c r="IG169" s="174"/>
      <c r="IH169" s="174"/>
      <c r="II169" s="174"/>
      <c r="IJ169" s="174"/>
      <c r="IK169" s="174"/>
      <c r="IL169" s="174"/>
      <c r="IM169" s="174"/>
      <c r="IN169" s="174"/>
    </row>
    <row r="170" spans="1:248" s="172" customFormat="1" ht="12">
      <c r="A170" s="187" t="s">
        <v>412</v>
      </c>
      <c r="B170" s="187" t="s">
        <v>413</v>
      </c>
      <c r="C170" s="169">
        <v>55.23</v>
      </c>
      <c r="D170" s="53">
        <v>-0.03553654064437272</v>
      </c>
      <c r="E170" s="169">
        <v>0</v>
      </c>
      <c r="F170" s="189">
        <v>0</v>
      </c>
      <c r="G170" s="169">
        <v>55.23</v>
      </c>
      <c r="H170" s="190">
        <v>-0.03553654064437272</v>
      </c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4"/>
      <c r="EN170" s="174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4"/>
      <c r="EZ170" s="174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4"/>
      <c r="FL170" s="174"/>
      <c r="FM170" s="174"/>
      <c r="FN170" s="174"/>
      <c r="FO170" s="174"/>
      <c r="FP170" s="174"/>
      <c r="FQ170" s="174"/>
      <c r="FR170" s="174"/>
      <c r="FS170" s="174"/>
      <c r="FT170" s="174"/>
      <c r="FU170" s="174"/>
      <c r="FV170" s="174"/>
      <c r="FW170" s="174"/>
      <c r="FX170" s="174"/>
      <c r="FY170" s="174"/>
      <c r="FZ170" s="174"/>
      <c r="GA170" s="174"/>
      <c r="GB170" s="174"/>
      <c r="GC170" s="174"/>
      <c r="GD170" s="174"/>
      <c r="GE170" s="174"/>
      <c r="GF170" s="174"/>
      <c r="GG170" s="174"/>
      <c r="GH170" s="174"/>
      <c r="GI170" s="174"/>
      <c r="GJ170" s="174"/>
      <c r="GK170" s="174"/>
      <c r="GL170" s="174"/>
      <c r="GM170" s="174"/>
      <c r="GN170" s="174"/>
      <c r="GO170" s="174"/>
      <c r="GP170" s="174"/>
      <c r="GQ170" s="174"/>
      <c r="GR170" s="174"/>
      <c r="GS170" s="174"/>
      <c r="GT170" s="174"/>
      <c r="GU170" s="174"/>
      <c r="GV170" s="174"/>
      <c r="GW170" s="174"/>
      <c r="GX170" s="174"/>
      <c r="GY170" s="174"/>
      <c r="GZ170" s="174"/>
      <c r="HA170" s="174"/>
      <c r="HB170" s="174"/>
      <c r="HC170" s="174"/>
      <c r="HD170" s="174"/>
      <c r="HE170" s="174"/>
      <c r="HF170" s="174"/>
      <c r="HG170" s="174"/>
      <c r="HH170" s="174"/>
      <c r="HI170" s="174"/>
      <c r="HJ170" s="174"/>
      <c r="HK170" s="174"/>
      <c r="HL170" s="174"/>
      <c r="HM170" s="174"/>
      <c r="HN170" s="174"/>
      <c r="HO170" s="174"/>
      <c r="HP170" s="174"/>
      <c r="HQ170" s="174"/>
      <c r="HR170" s="174"/>
      <c r="HS170" s="174"/>
      <c r="HT170" s="174"/>
      <c r="HU170" s="174"/>
      <c r="HV170" s="174"/>
      <c r="HW170" s="174"/>
      <c r="HX170" s="174"/>
      <c r="HY170" s="174"/>
      <c r="HZ170" s="174"/>
      <c r="IA170" s="174"/>
      <c r="IB170" s="174"/>
      <c r="IC170" s="174"/>
      <c r="ID170" s="174"/>
      <c r="IE170" s="174"/>
      <c r="IF170" s="174"/>
      <c r="IG170" s="174"/>
      <c r="IH170" s="174"/>
      <c r="II170" s="174"/>
      <c r="IJ170" s="174"/>
      <c r="IK170" s="174"/>
      <c r="IL170" s="174"/>
      <c r="IM170" s="174"/>
      <c r="IN170" s="174"/>
    </row>
    <row r="171" spans="1:248" s="172" customFormat="1" ht="24">
      <c r="A171" s="187" t="s">
        <v>414</v>
      </c>
      <c r="B171" s="187" t="s">
        <v>415</v>
      </c>
      <c r="C171" s="169">
        <v>4000.177092</v>
      </c>
      <c r="D171" s="53">
        <v>0.4524613707767108</v>
      </c>
      <c r="E171" s="169">
        <v>0</v>
      </c>
      <c r="F171" s="189">
        <v>0</v>
      </c>
      <c r="G171" s="169">
        <v>4000.177092</v>
      </c>
      <c r="H171" s="190">
        <v>0.4524613707767108</v>
      </c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  <c r="DE171" s="174"/>
      <c r="DF171" s="174"/>
      <c r="DG171" s="174"/>
      <c r="DH171" s="174"/>
      <c r="DI171" s="174"/>
      <c r="DJ171" s="174"/>
      <c r="DK171" s="174"/>
      <c r="DL171" s="174"/>
      <c r="DM171" s="174"/>
      <c r="DN171" s="174"/>
      <c r="DO171" s="174"/>
      <c r="DP171" s="174"/>
      <c r="DQ171" s="174"/>
      <c r="DR171" s="174"/>
      <c r="DS171" s="174"/>
      <c r="DT171" s="174"/>
      <c r="DU171" s="174"/>
      <c r="DV171" s="174"/>
      <c r="DW171" s="174"/>
      <c r="DX171" s="174"/>
      <c r="DY171" s="174"/>
      <c r="DZ171" s="174"/>
      <c r="EA171" s="174"/>
      <c r="EB171" s="174"/>
      <c r="EC171" s="174"/>
      <c r="ED171" s="174"/>
      <c r="EE171" s="174"/>
      <c r="EF171" s="174"/>
      <c r="EG171" s="174"/>
      <c r="EH171" s="174"/>
      <c r="EI171" s="174"/>
      <c r="EJ171" s="174"/>
      <c r="EK171" s="174"/>
      <c r="EL171" s="174"/>
      <c r="EM171" s="174"/>
      <c r="EN171" s="174"/>
      <c r="EO171" s="174"/>
      <c r="EP171" s="174"/>
      <c r="EQ171" s="174"/>
      <c r="ER171" s="174"/>
      <c r="ES171" s="174"/>
      <c r="ET171" s="174"/>
      <c r="EU171" s="174"/>
      <c r="EV171" s="174"/>
      <c r="EW171" s="174"/>
      <c r="EX171" s="174"/>
      <c r="EY171" s="174"/>
      <c r="EZ171" s="174"/>
      <c r="FA171" s="174"/>
      <c r="FB171" s="174"/>
      <c r="FC171" s="174"/>
      <c r="FD171" s="174"/>
      <c r="FE171" s="174"/>
      <c r="FF171" s="174"/>
      <c r="FG171" s="174"/>
      <c r="FH171" s="174"/>
      <c r="FI171" s="174"/>
      <c r="FJ171" s="174"/>
      <c r="FK171" s="174"/>
      <c r="FL171" s="174"/>
      <c r="FM171" s="174"/>
      <c r="FN171" s="174"/>
      <c r="FO171" s="174"/>
      <c r="FP171" s="174"/>
      <c r="FQ171" s="174"/>
      <c r="FR171" s="174"/>
      <c r="FS171" s="174"/>
      <c r="FT171" s="174"/>
      <c r="FU171" s="174"/>
      <c r="FV171" s="174"/>
      <c r="FW171" s="174"/>
      <c r="FX171" s="174"/>
      <c r="FY171" s="174"/>
      <c r="FZ171" s="174"/>
      <c r="GA171" s="174"/>
      <c r="GB171" s="174"/>
      <c r="GC171" s="174"/>
      <c r="GD171" s="174"/>
      <c r="GE171" s="174"/>
      <c r="GF171" s="174"/>
      <c r="GG171" s="174"/>
      <c r="GH171" s="174"/>
      <c r="GI171" s="174"/>
      <c r="GJ171" s="174"/>
      <c r="GK171" s="174"/>
      <c r="GL171" s="174"/>
      <c r="GM171" s="174"/>
      <c r="GN171" s="174"/>
      <c r="GO171" s="174"/>
      <c r="GP171" s="174"/>
      <c r="GQ171" s="174"/>
      <c r="GR171" s="174"/>
      <c r="GS171" s="174"/>
      <c r="GT171" s="174"/>
      <c r="GU171" s="174"/>
      <c r="GV171" s="174"/>
      <c r="GW171" s="174"/>
      <c r="GX171" s="174"/>
      <c r="GY171" s="174"/>
      <c r="GZ171" s="174"/>
      <c r="HA171" s="174"/>
      <c r="HB171" s="174"/>
      <c r="HC171" s="174"/>
      <c r="HD171" s="174"/>
      <c r="HE171" s="174"/>
      <c r="HF171" s="174"/>
      <c r="HG171" s="174"/>
      <c r="HH171" s="174"/>
      <c r="HI171" s="174"/>
      <c r="HJ171" s="174"/>
      <c r="HK171" s="174"/>
      <c r="HL171" s="174"/>
      <c r="HM171" s="174"/>
      <c r="HN171" s="174"/>
      <c r="HO171" s="174"/>
      <c r="HP171" s="174"/>
      <c r="HQ171" s="174"/>
      <c r="HR171" s="174"/>
      <c r="HS171" s="174"/>
      <c r="HT171" s="174"/>
      <c r="HU171" s="174"/>
      <c r="HV171" s="174"/>
      <c r="HW171" s="174"/>
      <c r="HX171" s="174"/>
      <c r="HY171" s="174"/>
      <c r="HZ171" s="174"/>
      <c r="IA171" s="174"/>
      <c r="IB171" s="174"/>
      <c r="IC171" s="174"/>
      <c r="ID171" s="174"/>
      <c r="IE171" s="174"/>
      <c r="IF171" s="174"/>
      <c r="IG171" s="174"/>
      <c r="IH171" s="174"/>
      <c r="II171" s="174"/>
      <c r="IJ171" s="174"/>
      <c r="IK171" s="174"/>
      <c r="IL171" s="174"/>
      <c r="IM171" s="174"/>
      <c r="IN171" s="174"/>
    </row>
    <row r="172" spans="1:248" s="172" customFormat="1" ht="24">
      <c r="A172" s="187" t="s">
        <v>416</v>
      </c>
      <c r="B172" s="187" t="s">
        <v>417</v>
      </c>
      <c r="C172" s="169">
        <v>4982.500394</v>
      </c>
      <c r="D172" s="53">
        <v>0.05359086118899081</v>
      </c>
      <c r="E172" s="169">
        <v>4602.500394</v>
      </c>
      <c r="F172" s="189">
        <v>-0.026763277414578866</v>
      </c>
      <c r="G172" s="169">
        <v>380</v>
      </c>
      <c r="H172" s="190">
        <v>0</v>
      </c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  <c r="FH172" s="174"/>
      <c r="FI172" s="174"/>
      <c r="FJ172" s="174"/>
      <c r="FK172" s="174"/>
      <c r="FL172" s="174"/>
      <c r="FM172" s="174"/>
      <c r="FN172" s="174"/>
      <c r="FO172" s="174"/>
      <c r="FP172" s="174"/>
      <c r="FQ172" s="174"/>
      <c r="FR172" s="174"/>
      <c r="FS172" s="174"/>
      <c r="FT172" s="174"/>
      <c r="FU172" s="174"/>
      <c r="FV172" s="174"/>
      <c r="FW172" s="174"/>
      <c r="FX172" s="174"/>
      <c r="FY172" s="174"/>
      <c r="FZ172" s="174"/>
      <c r="GA172" s="174"/>
      <c r="GB172" s="174"/>
      <c r="GC172" s="174"/>
      <c r="GD172" s="174"/>
      <c r="GE172" s="174"/>
      <c r="GF172" s="174"/>
      <c r="GG172" s="174"/>
      <c r="GH172" s="174"/>
      <c r="GI172" s="174"/>
      <c r="GJ172" s="174"/>
      <c r="GK172" s="174"/>
      <c r="GL172" s="174"/>
      <c r="GM172" s="174"/>
      <c r="GN172" s="174"/>
      <c r="GO172" s="174"/>
      <c r="GP172" s="174"/>
      <c r="GQ172" s="174"/>
      <c r="GR172" s="174"/>
      <c r="GS172" s="174"/>
      <c r="GT172" s="174"/>
      <c r="GU172" s="174"/>
      <c r="GV172" s="174"/>
      <c r="GW172" s="174"/>
      <c r="GX172" s="174"/>
      <c r="GY172" s="174"/>
      <c r="GZ172" s="174"/>
      <c r="HA172" s="174"/>
      <c r="HB172" s="174"/>
      <c r="HC172" s="174"/>
      <c r="HD172" s="174"/>
      <c r="HE172" s="174"/>
      <c r="HF172" s="174"/>
      <c r="HG172" s="174"/>
      <c r="HH172" s="174"/>
      <c r="HI172" s="174"/>
      <c r="HJ172" s="174"/>
      <c r="HK172" s="174"/>
      <c r="HL172" s="174"/>
      <c r="HM172" s="174"/>
      <c r="HN172" s="174"/>
      <c r="HO172" s="174"/>
      <c r="HP172" s="174"/>
      <c r="HQ172" s="174"/>
      <c r="HR172" s="174"/>
      <c r="HS172" s="174"/>
      <c r="HT172" s="174"/>
      <c r="HU172" s="174"/>
      <c r="HV172" s="174"/>
      <c r="HW172" s="174"/>
      <c r="HX172" s="174"/>
      <c r="HY172" s="174"/>
      <c r="HZ172" s="174"/>
      <c r="IA172" s="174"/>
      <c r="IB172" s="174"/>
      <c r="IC172" s="174"/>
      <c r="ID172" s="174"/>
      <c r="IE172" s="174"/>
      <c r="IF172" s="174"/>
      <c r="IG172" s="174"/>
      <c r="IH172" s="174"/>
      <c r="II172" s="174"/>
      <c r="IJ172" s="174"/>
      <c r="IK172" s="174"/>
      <c r="IL172" s="174"/>
      <c r="IM172" s="174"/>
      <c r="IN172" s="174"/>
    </row>
    <row r="173" spans="1:248" s="172" customFormat="1" ht="24">
      <c r="A173" s="187" t="s">
        <v>418</v>
      </c>
      <c r="B173" s="187" t="s">
        <v>419</v>
      </c>
      <c r="C173" s="169">
        <v>575.905</v>
      </c>
      <c r="D173" s="53">
        <v>0.053773258654350946</v>
      </c>
      <c r="E173" s="169">
        <v>575.905</v>
      </c>
      <c r="F173" s="189">
        <v>0.053773258654350946</v>
      </c>
      <c r="G173" s="169">
        <v>0</v>
      </c>
      <c r="H173" s="190">
        <v>0</v>
      </c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174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4"/>
      <c r="EN173" s="174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4"/>
      <c r="EZ173" s="174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4"/>
      <c r="FL173" s="174"/>
      <c r="FM173" s="174"/>
      <c r="FN173" s="174"/>
      <c r="FO173" s="174"/>
      <c r="FP173" s="174"/>
      <c r="FQ173" s="174"/>
      <c r="FR173" s="174"/>
      <c r="FS173" s="174"/>
      <c r="FT173" s="174"/>
      <c r="FU173" s="174"/>
      <c r="FV173" s="174"/>
      <c r="FW173" s="174"/>
      <c r="FX173" s="174"/>
      <c r="FY173" s="174"/>
      <c r="FZ173" s="174"/>
      <c r="GA173" s="174"/>
      <c r="GB173" s="174"/>
      <c r="GC173" s="174"/>
      <c r="GD173" s="174"/>
      <c r="GE173" s="174"/>
      <c r="GF173" s="174"/>
      <c r="GG173" s="174"/>
      <c r="GH173" s="174"/>
      <c r="GI173" s="174"/>
      <c r="GJ173" s="174"/>
      <c r="GK173" s="174"/>
      <c r="GL173" s="174"/>
      <c r="GM173" s="174"/>
      <c r="GN173" s="174"/>
      <c r="GO173" s="174"/>
      <c r="GP173" s="174"/>
      <c r="GQ173" s="174"/>
      <c r="GR173" s="174"/>
      <c r="GS173" s="174"/>
      <c r="GT173" s="174"/>
      <c r="GU173" s="174"/>
      <c r="GV173" s="174"/>
      <c r="GW173" s="174"/>
      <c r="GX173" s="174"/>
      <c r="GY173" s="174"/>
      <c r="GZ173" s="174"/>
      <c r="HA173" s="174"/>
      <c r="HB173" s="174"/>
      <c r="HC173" s="174"/>
      <c r="HD173" s="174"/>
      <c r="HE173" s="174"/>
      <c r="HF173" s="174"/>
      <c r="HG173" s="174"/>
      <c r="HH173" s="174"/>
      <c r="HI173" s="174"/>
      <c r="HJ173" s="174"/>
      <c r="HK173" s="174"/>
      <c r="HL173" s="174"/>
      <c r="HM173" s="174"/>
      <c r="HN173" s="174"/>
      <c r="HO173" s="174"/>
      <c r="HP173" s="174"/>
      <c r="HQ173" s="174"/>
      <c r="HR173" s="174"/>
      <c r="HS173" s="174"/>
      <c r="HT173" s="174"/>
      <c r="HU173" s="174"/>
      <c r="HV173" s="174"/>
      <c r="HW173" s="174"/>
      <c r="HX173" s="174"/>
      <c r="HY173" s="174"/>
      <c r="HZ173" s="174"/>
      <c r="IA173" s="174"/>
      <c r="IB173" s="174"/>
      <c r="IC173" s="174"/>
      <c r="ID173" s="174"/>
      <c r="IE173" s="174"/>
      <c r="IF173" s="174"/>
      <c r="IG173" s="174"/>
      <c r="IH173" s="174"/>
      <c r="II173" s="174"/>
      <c r="IJ173" s="174"/>
      <c r="IK173" s="174"/>
      <c r="IL173" s="174"/>
      <c r="IM173" s="174"/>
      <c r="IN173" s="174"/>
    </row>
    <row r="174" spans="1:248" s="172" customFormat="1" ht="36">
      <c r="A174" s="187" t="s">
        <v>420</v>
      </c>
      <c r="B174" s="187" t="s">
        <v>421</v>
      </c>
      <c r="C174" s="169">
        <v>1448.653408</v>
      </c>
      <c r="D174" s="53">
        <v>0.11823704731240116</v>
      </c>
      <c r="E174" s="169">
        <v>1448.653408</v>
      </c>
      <c r="F174" s="189">
        <v>0.11823704731240116</v>
      </c>
      <c r="G174" s="169">
        <v>0</v>
      </c>
      <c r="H174" s="190">
        <v>0</v>
      </c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174"/>
      <c r="EC174" s="174"/>
      <c r="ED174" s="174"/>
      <c r="EE174" s="174"/>
      <c r="EF174" s="174"/>
      <c r="EG174" s="174"/>
      <c r="EH174" s="174"/>
      <c r="EI174" s="174"/>
      <c r="EJ174" s="174"/>
      <c r="EK174" s="174"/>
      <c r="EL174" s="174"/>
      <c r="EM174" s="174"/>
      <c r="EN174" s="174"/>
      <c r="EO174" s="174"/>
      <c r="EP174" s="174"/>
      <c r="EQ174" s="174"/>
      <c r="ER174" s="174"/>
      <c r="ES174" s="174"/>
      <c r="ET174" s="174"/>
      <c r="EU174" s="174"/>
      <c r="EV174" s="174"/>
      <c r="EW174" s="174"/>
      <c r="EX174" s="174"/>
      <c r="EY174" s="174"/>
      <c r="EZ174" s="174"/>
      <c r="FA174" s="174"/>
      <c r="FB174" s="174"/>
      <c r="FC174" s="174"/>
      <c r="FD174" s="174"/>
      <c r="FE174" s="174"/>
      <c r="FF174" s="174"/>
      <c r="FG174" s="174"/>
      <c r="FH174" s="174"/>
      <c r="FI174" s="174"/>
      <c r="FJ174" s="174"/>
      <c r="FK174" s="174"/>
      <c r="FL174" s="174"/>
      <c r="FM174" s="174"/>
      <c r="FN174" s="174"/>
      <c r="FO174" s="174"/>
      <c r="FP174" s="174"/>
      <c r="FQ174" s="174"/>
      <c r="FR174" s="174"/>
      <c r="FS174" s="174"/>
      <c r="FT174" s="174"/>
      <c r="FU174" s="174"/>
      <c r="FV174" s="174"/>
      <c r="FW174" s="174"/>
      <c r="FX174" s="174"/>
      <c r="FY174" s="174"/>
      <c r="FZ174" s="174"/>
      <c r="GA174" s="174"/>
      <c r="GB174" s="174"/>
      <c r="GC174" s="174"/>
      <c r="GD174" s="174"/>
      <c r="GE174" s="174"/>
      <c r="GF174" s="174"/>
      <c r="GG174" s="174"/>
      <c r="GH174" s="174"/>
      <c r="GI174" s="174"/>
      <c r="GJ174" s="174"/>
      <c r="GK174" s="174"/>
      <c r="GL174" s="174"/>
      <c r="GM174" s="174"/>
      <c r="GN174" s="174"/>
      <c r="GO174" s="174"/>
      <c r="GP174" s="174"/>
      <c r="GQ174" s="174"/>
      <c r="GR174" s="174"/>
      <c r="GS174" s="174"/>
      <c r="GT174" s="174"/>
      <c r="GU174" s="174"/>
      <c r="GV174" s="174"/>
      <c r="GW174" s="174"/>
      <c r="GX174" s="174"/>
      <c r="GY174" s="174"/>
      <c r="GZ174" s="174"/>
      <c r="HA174" s="174"/>
      <c r="HB174" s="174"/>
      <c r="HC174" s="174"/>
      <c r="HD174" s="174"/>
      <c r="HE174" s="174"/>
      <c r="HF174" s="174"/>
      <c r="HG174" s="174"/>
      <c r="HH174" s="174"/>
      <c r="HI174" s="174"/>
      <c r="HJ174" s="174"/>
      <c r="HK174" s="174"/>
      <c r="HL174" s="174"/>
      <c r="HM174" s="174"/>
      <c r="HN174" s="174"/>
      <c r="HO174" s="174"/>
      <c r="HP174" s="174"/>
      <c r="HQ174" s="174"/>
      <c r="HR174" s="174"/>
      <c r="HS174" s="174"/>
      <c r="HT174" s="174"/>
      <c r="HU174" s="174"/>
      <c r="HV174" s="174"/>
      <c r="HW174" s="174"/>
      <c r="HX174" s="174"/>
      <c r="HY174" s="174"/>
      <c r="HZ174" s="174"/>
      <c r="IA174" s="174"/>
      <c r="IB174" s="174"/>
      <c r="IC174" s="174"/>
      <c r="ID174" s="174"/>
      <c r="IE174" s="174"/>
      <c r="IF174" s="174"/>
      <c r="IG174" s="174"/>
      <c r="IH174" s="174"/>
      <c r="II174" s="174"/>
      <c r="IJ174" s="174"/>
      <c r="IK174" s="174"/>
      <c r="IL174" s="174"/>
      <c r="IM174" s="174"/>
      <c r="IN174" s="174"/>
    </row>
    <row r="175" spans="1:248" s="172" customFormat="1" ht="24">
      <c r="A175" s="187" t="s">
        <v>422</v>
      </c>
      <c r="B175" s="187" t="s">
        <v>423</v>
      </c>
      <c r="C175" s="169">
        <v>1137.941986</v>
      </c>
      <c r="D175" s="53">
        <v>0.8263499297081841</v>
      </c>
      <c r="E175" s="169">
        <v>757.941986</v>
      </c>
      <c r="F175" s="189">
        <v>0.21646561062382794</v>
      </c>
      <c r="G175" s="169">
        <v>380</v>
      </c>
      <c r="H175" s="190">
        <v>0</v>
      </c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4"/>
      <c r="EB175" s="174"/>
      <c r="EC175" s="174"/>
      <c r="ED175" s="174"/>
      <c r="EE175" s="174"/>
      <c r="EF175" s="174"/>
      <c r="EG175" s="174"/>
      <c r="EH175" s="174"/>
      <c r="EI175" s="174"/>
      <c r="EJ175" s="174"/>
      <c r="EK175" s="174"/>
      <c r="EL175" s="174"/>
      <c r="EM175" s="174"/>
      <c r="EN175" s="174"/>
      <c r="EO175" s="174"/>
      <c r="EP175" s="174"/>
      <c r="EQ175" s="174"/>
      <c r="ER175" s="174"/>
      <c r="ES175" s="174"/>
      <c r="ET175" s="174"/>
      <c r="EU175" s="174"/>
      <c r="EV175" s="174"/>
      <c r="EW175" s="174"/>
      <c r="EX175" s="174"/>
      <c r="EY175" s="174"/>
      <c r="EZ175" s="174"/>
      <c r="FA175" s="174"/>
      <c r="FB175" s="174"/>
      <c r="FC175" s="174"/>
      <c r="FD175" s="174"/>
      <c r="FE175" s="174"/>
      <c r="FF175" s="174"/>
      <c r="FG175" s="174"/>
      <c r="FH175" s="174"/>
      <c r="FI175" s="174"/>
      <c r="FJ175" s="174"/>
      <c r="FK175" s="174"/>
      <c r="FL175" s="174"/>
      <c r="FM175" s="174"/>
      <c r="FN175" s="174"/>
      <c r="FO175" s="174"/>
      <c r="FP175" s="174"/>
      <c r="FQ175" s="174"/>
      <c r="FR175" s="174"/>
      <c r="FS175" s="174"/>
      <c r="FT175" s="174"/>
      <c r="FU175" s="174"/>
      <c r="FV175" s="174"/>
      <c r="FW175" s="174"/>
      <c r="FX175" s="174"/>
      <c r="FY175" s="174"/>
      <c r="FZ175" s="174"/>
      <c r="GA175" s="174"/>
      <c r="GB175" s="174"/>
      <c r="GC175" s="174"/>
      <c r="GD175" s="174"/>
      <c r="GE175" s="174"/>
      <c r="GF175" s="174"/>
      <c r="GG175" s="174"/>
      <c r="GH175" s="174"/>
      <c r="GI175" s="174"/>
      <c r="GJ175" s="174"/>
      <c r="GK175" s="174"/>
      <c r="GL175" s="174"/>
      <c r="GM175" s="174"/>
      <c r="GN175" s="174"/>
      <c r="GO175" s="174"/>
      <c r="GP175" s="174"/>
      <c r="GQ175" s="174"/>
      <c r="GR175" s="174"/>
      <c r="GS175" s="174"/>
      <c r="GT175" s="174"/>
      <c r="GU175" s="174"/>
      <c r="GV175" s="174"/>
      <c r="GW175" s="174"/>
      <c r="GX175" s="174"/>
      <c r="GY175" s="174"/>
      <c r="GZ175" s="174"/>
      <c r="HA175" s="174"/>
      <c r="HB175" s="174"/>
      <c r="HC175" s="174"/>
      <c r="HD175" s="174"/>
      <c r="HE175" s="174"/>
      <c r="HF175" s="174"/>
      <c r="HG175" s="174"/>
      <c r="HH175" s="174"/>
      <c r="HI175" s="174"/>
      <c r="HJ175" s="174"/>
      <c r="HK175" s="174"/>
      <c r="HL175" s="174"/>
      <c r="HM175" s="174"/>
      <c r="HN175" s="174"/>
      <c r="HO175" s="174"/>
      <c r="HP175" s="174"/>
      <c r="HQ175" s="174"/>
      <c r="HR175" s="174"/>
      <c r="HS175" s="174"/>
      <c r="HT175" s="174"/>
      <c r="HU175" s="174"/>
      <c r="HV175" s="174"/>
      <c r="HW175" s="174"/>
      <c r="HX175" s="174"/>
      <c r="HY175" s="174"/>
      <c r="HZ175" s="174"/>
      <c r="IA175" s="174"/>
      <c r="IB175" s="174"/>
      <c r="IC175" s="174"/>
      <c r="ID175" s="174"/>
      <c r="IE175" s="174"/>
      <c r="IF175" s="174"/>
      <c r="IG175" s="174"/>
      <c r="IH175" s="174"/>
      <c r="II175" s="174"/>
      <c r="IJ175" s="174"/>
      <c r="IK175" s="174"/>
      <c r="IL175" s="174"/>
      <c r="IM175" s="174"/>
      <c r="IN175" s="174"/>
    </row>
    <row r="176" spans="1:248" s="172" customFormat="1" ht="36">
      <c r="A176" s="187" t="s">
        <v>424</v>
      </c>
      <c r="B176" s="187" t="s">
        <v>425</v>
      </c>
      <c r="C176" s="169">
        <v>1820</v>
      </c>
      <c r="D176" s="53">
        <v>-0.196113074204947</v>
      </c>
      <c r="E176" s="169">
        <v>1820</v>
      </c>
      <c r="F176" s="189">
        <v>-0.196113074204947</v>
      </c>
      <c r="G176" s="169">
        <v>0</v>
      </c>
      <c r="H176" s="190">
        <v>0</v>
      </c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  <c r="DE176" s="174"/>
      <c r="DF176" s="174"/>
      <c r="DG176" s="174"/>
      <c r="DH176" s="174"/>
      <c r="DI176" s="174"/>
      <c r="DJ176" s="174"/>
      <c r="DK176" s="174"/>
      <c r="DL176" s="174"/>
      <c r="DM176" s="174"/>
      <c r="DN176" s="174"/>
      <c r="DO176" s="174"/>
      <c r="DP176" s="174"/>
      <c r="DQ176" s="174"/>
      <c r="DR176" s="174"/>
      <c r="DS176" s="174"/>
      <c r="DT176" s="174"/>
      <c r="DU176" s="174"/>
      <c r="DV176" s="174"/>
      <c r="DW176" s="174"/>
      <c r="DX176" s="174"/>
      <c r="DY176" s="174"/>
      <c r="DZ176" s="174"/>
      <c r="EA176" s="174"/>
      <c r="EB176" s="174"/>
      <c r="EC176" s="174"/>
      <c r="ED176" s="174"/>
      <c r="EE176" s="174"/>
      <c r="EF176" s="174"/>
      <c r="EG176" s="174"/>
      <c r="EH176" s="174"/>
      <c r="EI176" s="174"/>
      <c r="EJ176" s="174"/>
      <c r="EK176" s="174"/>
      <c r="EL176" s="174"/>
      <c r="EM176" s="174"/>
      <c r="EN176" s="174"/>
      <c r="EO176" s="174"/>
      <c r="EP176" s="174"/>
      <c r="EQ176" s="174"/>
      <c r="ER176" s="174"/>
      <c r="ES176" s="174"/>
      <c r="ET176" s="174"/>
      <c r="EU176" s="174"/>
      <c r="EV176" s="174"/>
      <c r="EW176" s="174"/>
      <c r="EX176" s="174"/>
      <c r="EY176" s="174"/>
      <c r="EZ176" s="174"/>
      <c r="FA176" s="174"/>
      <c r="FB176" s="174"/>
      <c r="FC176" s="174"/>
      <c r="FD176" s="174"/>
      <c r="FE176" s="174"/>
      <c r="FF176" s="174"/>
      <c r="FG176" s="174"/>
      <c r="FH176" s="174"/>
      <c r="FI176" s="174"/>
      <c r="FJ176" s="174"/>
      <c r="FK176" s="174"/>
      <c r="FL176" s="174"/>
      <c r="FM176" s="174"/>
      <c r="FN176" s="174"/>
      <c r="FO176" s="174"/>
      <c r="FP176" s="174"/>
      <c r="FQ176" s="174"/>
      <c r="FR176" s="174"/>
      <c r="FS176" s="174"/>
      <c r="FT176" s="174"/>
      <c r="FU176" s="174"/>
      <c r="FV176" s="174"/>
      <c r="FW176" s="174"/>
      <c r="FX176" s="174"/>
      <c r="FY176" s="174"/>
      <c r="FZ176" s="174"/>
      <c r="GA176" s="174"/>
      <c r="GB176" s="174"/>
      <c r="GC176" s="174"/>
      <c r="GD176" s="174"/>
      <c r="GE176" s="174"/>
      <c r="GF176" s="174"/>
      <c r="GG176" s="174"/>
      <c r="GH176" s="174"/>
      <c r="GI176" s="174"/>
      <c r="GJ176" s="174"/>
      <c r="GK176" s="174"/>
      <c r="GL176" s="174"/>
      <c r="GM176" s="174"/>
      <c r="GN176" s="174"/>
      <c r="GO176" s="174"/>
      <c r="GP176" s="174"/>
      <c r="GQ176" s="174"/>
      <c r="GR176" s="174"/>
      <c r="GS176" s="174"/>
      <c r="GT176" s="174"/>
      <c r="GU176" s="174"/>
      <c r="GV176" s="174"/>
      <c r="GW176" s="174"/>
      <c r="GX176" s="174"/>
      <c r="GY176" s="174"/>
      <c r="GZ176" s="174"/>
      <c r="HA176" s="174"/>
      <c r="HB176" s="174"/>
      <c r="HC176" s="174"/>
      <c r="HD176" s="174"/>
      <c r="HE176" s="174"/>
      <c r="HF176" s="174"/>
      <c r="HG176" s="174"/>
      <c r="HH176" s="174"/>
      <c r="HI176" s="174"/>
      <c r="HJ176" s="174"/>
      <c r="HK176" s="174"/>
      <c r="HL176" s="174"/>
      <c r="HM176" s="174"/>
      <c r="HN176" s="174"/>
      <c r="HO176" s="174"/>
      <c r="HP176" s="174"/>
      <c r="HQ176" s="174"/>
      <c r="HR176" s="174"/>
      <c r="HS176" s="174"/>
      <c r="HT176" s="174"/>
      <c r="HU176" s="174"/>
      <c r="HV176" s="174"/>
      <c r="HW176" s="174"/>
      <c r="HX176" s="174"/>
      <c r="HY176" s="174"/>
      <c r="HZ176" s="174"/>
      <c r="IA176" s="174"/>
      <c r="IB176" s="174"/>
      <c r="IC176" s="174"/>
      <c r="ID176" s="174"/>
      <c r="IE176" s="174"/>
      <c r="IF176" s="174"/>
      <c r="IG176" s="174"/>
      <c r="IH176" s="174"/>
      <c r="II176" s="174"/>
      <c r="IJ176" s="174"/>
      <c r="IK176" s="174"/>
      <c r="IL176" s="174"/>
      <c r="IM176" s="174"/>
      <c r="IN176" s="174"/>
    </row>
    <row r="177" spans="1:248" s="172" customFormat="1" ht="12">
      <c r="A177" s="187" t="s">
        <v>426</v>
      </c>
      <c r="B177" s="187" t="s">
        <v>427</v>
      </c>
      <c r="C177" s="169">
        <v>191.53248</v>
      </c>
      <c r="D177" s="53">
        <v>0.2038406954909902</v>
      </c>
      <c r="E177" s="169">
        <v>0</v>
      </c>
      <c r="F177" s="189">
        <v>0</v>
      </c>
      <c r="G177" s="169">
        <v>191.53248</v>
      </c>
      <c r="H177" s="190">
        <v>0.2038406954909902</v>
      </c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4"/>
      <c r="CU177" s="174"/>
      <c r="CV177" s="174"/>
      <c r="CW177" s="174"/>
      <c r="CX177" s="174"/>
      <c r="CY177" s="174"/>
      <c r="CZ177" s="174"/>
      <c r="DA177" s="174"/>
      <c r="DB177" s="174"/>
      <c r="DC177" s="174"/>
      <c r="DD177" s="174"/>
      <c r="DE177" s="174"/>
      <c r="DF177" s="174"/>
      <c r="DG177" s="174"/>
      <c r="DH177" s="174"/>
      <c r="DI177" s="174"/>
      <c r="DJ177" s="174"/>
      <c r="DK177" s="174"/>
      <c r="DL177" s="174"/>
      <c r="DM177" s="174"/>
      <c r="DN177" s="174"/>
      <c r="DO177" s="174"/>
      <c r="DP177" s="174"/>
      <c r="DQ177" s="174"/>
      <c r="DR177" s="174"/>
      <c r="DS177" s="174"/>
      <c r="DT177" s="174"/>
      <c r="DU177" s="174"/>
      <c r="DV177" s="174"/>
      <c r="DW177" s="174"/>
      <c r="DX177" s="174"/>
      <c r="DY177" s="174"/>
      <c r="DZ177" s="174"/>
      <c r="EA177" s="174"/>
      <c r="EB177" s="174"/>
      <c r="EC177" s="174"/>
      <c r="ED177" s="174"/>
      <c r="EE177" s="174"/>
      <c r="EF177" s="174"/>
      <c r="EG177" s="174"/>
      <c r="EH177" s="174"/>
      <c r="EI177" s="174"/>
      <c r="EJ177" s="174"/>
      <c r="EK177" s="174"/>
      <c r="EL177" s="174"/>
      <c r="EM177" s="174"/>
      <c r="EN177" s="174"/>
      <c r="EO177" s="174"/>
      <c r="EP177" s="174"/>
      <c r="EQ177" s="174"/>
      <c r="ER177" s="174"/>
      <c r="ES177" s="174"/>
      <c r="ET177" s="174"/>
      <c r="EU177" s="174"/>
      <c r="EV177" s="174"/>
      <c r="EW177" s="174"/>
      <c r="EX177" s="174"/>
      <c r="EY177" s="174"/>
      <c r="EZ177" s="174"/>
      <c r="FA177" s="174"/>
      <c r="FB177" s="174"/>
      <c r="FC177" s="174"/>
      <c r="FD177" s="174"/>
      <c r="FE177" s="174"/>
      <c r="FF177" s="174"/>
      <c r="FG177" s="174"/>
      <c r="FH177" s="174"/>
      <c r="FI177" s="174"/>
      <c r="FJ177" s="174"/>
      <c r="FK177" s="174"/>
      <c r="FL177" s="174"/>
      <c r="FM177" s="174"/>
      <c r="FN177" s="174"/>
      <c r="FO177" s="174"/>
      <c r="FP177" s="174"/>
      <c r="FQ177" s="174"/>
      <c r="FR177" s="174"/>
      <c r="FS177" s="174"/>
      <c r="FT177" s="174"/>
      <c r="FU177" s="174"/>
      <c r="FV177" s="174"/>
      <c r="FW177" s="174"/>
      <c r="FX177" s="174"/>
      <c r="FY177" s="174"/>
      <c r="FZ177" s="174"/>
      <c r="GA177" s="174"/>
      <c r="GB177" s="174"/>
      <c r="GC177" s="174"/>
      <c r="GD177" s="174"/>
      <c r="GE177" s="174"/>
      <c r="GF177" s="174"/>
      <c r="GG177" s="174"/>
      <c r="GH177" s="174"/>
      <c r="GI177" s="174"/>
      <c r="GJ177" s="174"/>
      <c r="GK177" s="174"/>
      <c r="GL177" s="174"/>
      <c r="GM177" s="174"/>
      <c r="GN177" s="174"/>
      <c r="GO177" s="174"/>
      <c r="GP177" s="174"/>
      <c r="GQ177" s="174"/>
      <c r="GR177" s="174"/>
      <c r="GS177" s="174"/>
      <c r="GT177" s="174"/>
      <c r="GU177" s="174"/>
      <c r="GV177" s="174"/>
      <c r="GW177" s="174"/>
      <c r="GX177" s="174"/>
      <c r="GY177" s="174"/>
      <c r="GZ177" s="174"/>
      <c r="HA177" s="174"/>
      <c r="HB177" s="174"/>
      <c r="HC177" s="174"/>
      <c r="HD177" s="174"/>
      <c r="HE177" s="174"/>
      <c r="HF177" s="174"/>
      <c r="HG177" s="174"/>
      <c r="HH177" s="174"/>
      <c r="HI177" s="174"/>
      <c r="HJ177" s="174"/>
      <c r="HK177" s="174"/>
      <c r="HL177" s="174"/>
      <c r="HM177" s="174"/>
      <c r="HN177" s="174"/>
      <c r="HO177" s="174"/>
      <c r="HP177" s="174"/>
      <c r="HQ177" s="174"/>
      <c r="HR177" s="174"/>
      <c r="HS177" s="174"/>
      <c r="HT177" s="174"/>
      <c r="HU177" s="174"/>
      <c r="HV177" s="174"/>
      <c r="HW177" s="174"/>
      <c r="HX177" s="174"/>
      <c r="HY177" s="174"/>
      <c r="HZ177" s="174"/>
      <c r="IA177" s="174"/>
      <c r="IB177" s="174"/>
      <c r="IC177" s="174"/>
      <c r="ID177" s="174"/>
      <c r="IE177" s="174"/>
      <c r="IF177" s="174"/>
      <c r="IG177" s="174"/>
      <c r="IH177" s="174"/>
      <c r="II177" s="174"/>
      <c r="IJ177" s="174"/>
      <c r="IK177" s="174"/>
      <c r="IL177" s="174"/>
      <c r="IM177" s="174"/>
      <c r="IN177" s="174"/>
    </row>
    <row r="178" spans="1:248" s="172" customFormat="1" ht="24">
      <c r="A178" s="187" t="s">
        <v>428</v>
      </c>
      <c r="B178" s="187" t="s">
        <v>429</v>
      </c>
      <c r="C178" s="169">
        <v>187.57248</v>
      </c>
      <c r="D178" s="53">
        <v>0.22515368659722465</v>
      </c>
      <c r="E178" s="169">
        <v>0</v>
      </c>
      <c r="F178" s="189">
        <v>0</v>
      </c>
      <c r="G178" s="169">
        <v>187.57248</v>
      </c>
      <c r="H178" s="190">
        <v>0.22515368659722465</v>
      </c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4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4"/>
      <c r="DE178" s="174"/>
      <c r="DF178" s="174"/>
      <c r="DG178" s="174"/>
      <c r="DH178" s="174"/>
      <c r="DI178" s="174"/>
      <c r="DJ178" s="174"/>
      <c r="DK178" s="174"/>
      <c r="DL178" s="174"/>
      <c r="DM178" s="174"/>
      <c r="DN178" s="174"/>
      <c r="DO178" s="174"/>
      <c r="DP178" s="174"/>
      <c r="DQ178" s="174"/>
      <c r="DR178" s="174"/>
      <c r="DS178" s="174"/>
      <c r="DT178" s="174"/>
      <c r="DU178" s="174"/>
      <c r="DV178" s="174"/>
      <c r="DW178" s="174"/>
      <c r="DX178" s="174"/>
      <c r="DY178" s="174"/>
      <c r="DZ178" s="174"/>
      <c r="EA178" s="174"/>
      <c r="EB178" s="174"/>
      <c r="EC178" s="174"/>
      <c r="ED178" s="174"/>
      <c r="EE178" s="174"/>
      <c r="EF178" s="174"/>
      <c r="EG178" s="174"/>
      <c r="EH178" s="174"/>
      <c r="EI178" s="174"/>
      <c r="EJ178" s="174"/>
      <c r="EK178" s="174"/>
      <c r="EL178" s="174"/>
      <c r="EM178" s="174"/>
      <c r="EN178" s="174"/>
      <c r="EO178" s="174"/>
      <c r="EP178" s="174"/>
      <c r="EQ178" s="174"/>
      <c r="ER178" s="174"/>
      <c r="ES178" s="174"/>
      <c r="ET178" s="174"/>
      <c r="EU178" s="174"/>
      <c r="EV178" s="174"/>
      <c r="EW178" s="174"/>
      <c r="EX178" s="174"/>
      <c r="EY178" s="174"/>
      <c r="EZ178" s="174"/>
      <c r="FA178" s="174"/>
      <c r="FB178" s="174"/>
      <c r="FC178" s="174"/>
      <c r="FD178" s="174"/>
      <c r="FE178" s="174"/>
      <c r="FF178" s="174"/>
      <c r="FG178" s="174"/>
      <c r="FH178" s="174"/>
      <c r="FI178" s="174"/>
      <c r="FJ178" s="174"/>
      <c r="FK178" s="174"/>
      <c r="FL178" s="174"/>
      <c r="FM178" s="174"/>
      <c r="FN178" s="174"/>
      <c r="FO178" s="174"/>
      <c r="FP178" s="174"/>
      <c r="FQ178" s="174"/>
      <c r="FR178" s="174"/>
      <c r="FS178" s="174"/>
      <c r="FT178" s="174"/>
      <c r="FU178" s="174"/>
      <c r="FV178" s="174"/>
      <c r="FW178" s="174"/>
      <c r="FX178" s="174"/>
      <c r="FY178" s="174"/>
      <c r="FZ178" s="174"/>
      <c r="GA178" s="174"/>
      <c r="GB178" s="174"/>
      <c r="GC178" s="174"/>
      <c r="GD178" s="174"/>
      <c r="GE178" s="174"/>
      <c r="GF178" s="174"/>
      <c r="GG178" s="174"/>
      <c r="GH178" s="174"/>
      <c r="GI178" s="174"/>
      <c r="GJ178" s="174"/>
      <c r="GK178" s="174"/>
      <c r="GL178" s="174"/>
      <c r="GM178" s="174"/>
      <c r="GN178" s="174"/>
      <c r="GO178" s="174"/>
      <c r="GP178" s="174"/>
      <c r="GQ178" s="174"/>
      <c r="GR178" s="174"/>
      <c r="GS178" s="174"/>
      <c r="GT178" s="174"/>
      <c r="GU178" s="174"/>
      <c r="GV178" s="174"/>
      <c r="GW178" s="174"/>
      <c r="GX178" s="174"/>
      <c r="GY178" s="174"/>
      <c r="GZ178" s="174"/>
      <c r="HA178" s="174"/>
      <c r="HB178" s="174"/>
      <c r="HC178" s="174"/>
      <c r="HD178" s="174"/>
      <c r="HE178" s="174"/>
      <c r="HF178" s="174"/>
      <c r="HG178" s="174"/>
      <c r="HH178" s="174"/>
      <c r="HI178" s="174"/>
      <c r="HJ178" s="174"/>
      <c r="HK178" s="174"/>
      <c r="HL178" s="174"/>
      <c r="HM178" s="174"/>
      <c r="HN178" s="174"/>
      <c r="HO178" s="174"/>
      <c r="HP178" s="174"/>
      <c r="HQ178" s="174"/>
      <c r="HR178" s="174"/>
      <c r="HS178" s="174"/>
      <c r="HT178" s="174"/>
      <c r="HU178" s="174"/>
      <c r="HV178" s="174"/>
      <c r="HW178" s="174"/>
      <c r="HX178" s="174"/>
      <c r="HY178" s="174"/>
      <c r="HZ178" s="174"/>
      <c r="IA178" s="174"/>
      <c r="IB178" s="174"/>
      <c r="IC178" s="174"/>
      <c r="ID178" s="174"/>
      <c r="IE178" s="174"/>
      <c r="IF178" s="174"/>
      <c r="IG178" s="174"/>
      <c r="IH178" s="174"/>
      <c r="II178" s="174"/>
      <c r="IJ178" s="174"/>
      <c r="IK178" s="174"/>
      <c r="IL178" s="174"/>
      <c r="IM178" s="174"/>
      <c r="IN178" s="174"/>
    </row>
    <row r="179" spans="1:248" s="172" customFormat="1" ht="12">
      <c r="A179" s="187" t="s">
        <v>430</v>
      </c>
      <c r="B179" s="187" t="s">
        <v>431</v>
      </c>
      <c r="C179" s="169">
        <v>3.96</v>
      </c>
      <c r="D179" s="53">
        <v>-0.34</v>
      </c>
      <c r="E179" s="169">
        <v>0</v>
      </c>
      <c r="F179" s="189">
        <v>0</v>
      </c>
      <c r="G179" s="169">
        <v>3.96</v>
      </c>
      <c r="H179" s="190">
        <v>-0.34</v>
      </c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4"/>
      <c r="CU179" s="174"/>
      <c r="CV179" s="174"/>
      <c r="CW179" s="174"/>
      <c r="CX179" s="174"/>
      <c r="CY179" s="174"/>
      <c r="CZ179" s="174"/>
      <c r="DA179" s="174"/>
      <c r="DB179" s="174"/>
      <c r="DC179" s="174"/>
      <c r="DD179" s="174"/>
      <c r="DE179" s="174"/>
      <c r="DF179" s="174"/>
      <c r="DG179" s="174"/>
      <c r="DH179" s="174"/>
      <c r="DI179" s="174"/>
      <c r="DJ179" s="174"/>
      <c r="DK179" s="174"/>
      <c r="DL179" s="174"/>
      <c r="DM179" s="174"/>
      <c r="DN179" s="174"/>
      <c r="DO179" s="174"/>
      <c r="DP179" s="174"/>
      <c r="DQ179" s="174"/>
      <c r="DR179" s="174"/>
      <c r="DS179" s="174"/>
      <c r="DT179" s="174"/>
      <c r="DU179" s="174"/>
      <c r="DV179" s="174"/>
      <c r="DW179" s="174"/>
      <c r="DX179" s="174"/>
      <c r="DY179" s="174"/>
      <c r="DZ179" s="174"/>
      <c r="EA179" s="174"/>
      <c r="EB179" s="174"/>
      <c r="EC179" s="174"/>
      <c r="ED179" s="174"/>
      <c r="EE179" s="174"/>
      <c r="EF179" s="174"/>
      <c r="EG179" s="174"/>
      <c r="EH179" s="174"/>
      <c r="EI179" s="174"/>
      <c r="EJ179" s="174"/>
      <c r="EK179" s="174"/>
      <c r="EL179" s="174"/>
      <c r="EM179" s="174"/>
      <c r="EN179" s="174"/>
      <c r="EO179" s="174"/>
      <c r="EP179" s="174"/>
      <c r="EQ179" s="174"/>
      <c r="ER179" s="174"/>
      <c r="ES179" s="174"/>
      <c r="ET179" s="174"/>
      <c r="EU179" s="174"/>
      <c r="EV179" s="174"/>
      <c r="EW179" s="174"/>
      <c r="EX179" s="174"/>
      <c r="EY179" s="174"/>
      <c r="EZ179" s="174"/>
      <c r="FA179" s="174"/>
      <c r="FB179" s="174"/>
      <c r="FC179" s="174"/>
      <c r="FD179" s="174"/>
      <c r="FE179" s="174"/>
      <c r="FF179" s="174"/>
      <c r="FG179" s="174"/>
      <c r="FH179" s="174"/>
      <c r="FI179" s="174"/>
      <c r="FJ179" s="174"/>
      <c r="FK179" s="174"/>
      <c r="FL179" s="174"/>
      <c r="FM179" s="174"/>
      <c r="FN179" s="174"/>
      <c r="FO179" s="174"/>
      <c r="FP179" s="174"/>
      <c r="FQ179" s="174"/>
      <c r="FR179" s="174"/>
      <c r="FS179" s="174"/>
      <c r="FT179" s="174"/>
      <c r="FU179" s="174"/>
      <c r="FV179" s="174"/>
      <c r="FW179" s="174"/>
      <c r="FX179" s="174"/>
      <c r="FY179" s="174"/>
      <c r="FZ179" s="174"/>
      <c r="GA179" s="174"/>
      <c r="GB179" s="174"/>
      <c r="GC179" s="174"/>
      <c r="GD179" s="174"/>
      <c r="GE179" s="174"/>
      <c r="GF179" s="174"/>
      <c r="GG179" s="174"/>
      <c r="GH179" s="174"/>
      <c r="GI179" s="174"/>
      <c r="GJ179" s="174"/>
      <c r="GK179" s="174"/>
      <c r="GL179" s="174"/>
      <c r="GM179" s="174"/>
      <c r="GN179" s="174"/>
      <c r="GO179" s="174"/>
      <c r="GP179" s="174"/>
      <c r="GQ179" s="174"/>
      <c r="GR179" s="174"/>
      <c r="GS179" s="174"/>
      <c r="GT179" s="174"/>
      <c r="GU179" s="174"/>
      <c r="GV179" s="174"/>
      <c r="GW179" s="174"/>
      <c r="GX179" s="174"/>
      <c r="GY179" s="174"/>
      <c r="GZ179" s="174"/>
      <c r="HA179" s="174"/>
      <c r="HB179" s="174"/>
      <c r="HC179" s="174"/>
      <c r="HD179" s="174"/>
      <c r="HE179" s="174"/>
      <c r="HF179" s="174"/>
      <c r="HG179" s="174"/>
      <c r="HH179" s="174"/>
      <c r="HI179" s="174"/>
      <c r="HJ179" s="174"/>
      <c r="HK179" s="174"/>
      <c r="HL179" s="174"/>
      <c r="HM179" s="174"/>
      <c r="HN179" s="174"/>
      <c r="HO179" s="174"/>
      <c r="HP179" s="174"/>
      <c r="HQ179" s="174"/>
      <c r="HR179" s="174"/>
      <c r="HS179" s="174"/>
      <c r="HT179" s="174"/>
      <c r="HU179" s="174"/>
      <c r="HV179" s="174"/>
      <c r="HW179" s="174"/>
      <c r="HX179" s="174"/>
      <c r="HY179" s="174"/>
      <c r="HZ179" s="174"/>
      <c r="IA179" s="174"/>
      <c r="IB179" s="174"/>
      <c r="IC179" s="174"/>
      <c r="ID179" s="174"/>
      <c r="IE179" s="174"/>
      <c r="IF179" s="174"/>
      <c r="IG179" s="174"/>
      <c r="IH179" s="174"/>
      <c r="II179" s="174"/>
      <c r="IJ179" s="174"/>
      <c r="IK179" s="174"/>
      <c r="IL179" s="174"/>
      <c r="IM179" s="174"/>
      <c r="IN179" s="174"/>
    </row>
    <row r="180" spans="1:248" s="172" customFormat="1" ht="12">
      <c r="A180" s="187" t="s">
        <v>432</v>
      </c>
      <c r="B180" s="187" t="s">
        <v>433</v>
      </c>
      <c r="C180" s="169">
        <v>441.873866</v>
      </c>
      <c r="D180" s="53">
        <v>0.7832242148647934</v>
      </c>
      <c r="E180" s="169">
        <v>0</v>
      </c>
      <c r="F180" s="189">
        <v>0</v>
      </c>
      <c r="G180" s="169">
        <v>441.873866</v>
      </c>
      <c r="H180" s="190">
        <v>0.7832242148647934</v>
      </c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4"/>
      <c r="CI180" s="174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4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4"/>
      <c r="DE180" s="174"/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4"/>
      <c r="DQ180" s="174"/>
      <c r="DR180" s="174"/>
      <c r="DS180" s="174"/>
      <c r="DT180" s="174"/>
      <c r="DU180" s="174"/>
      <c r="DV180" s="174"/>
      <c r="DW180" s="174"/>
      <c r="DX180" s="174"/>
      <c r="DY180" s="174"/>
      <c r="DZ180" s="174"/>
      <c r="EA180" s="174"/>
      <c r="EB180" s="174"/>
      <c r="EC180" s="174"/>
      <c r="ED180" s="174"/>
      <c r="EE180" s="174"/>
      <c r="EF180" s="174"/>
      <c r="EG180" s="174"/>
      <c r="EH180" s="174"/>
      <c r="EI180" s="174"/>
      <c r="EJ180" s="174"/>
      <c r="EK180" s="174"/>
      <c r="EL180" s="174"/>
      <c r="EM180" s="174"/>
      <c r="EN180" s="174"/>
      <c r="EO180" s="174"/>
      <c r="EP180" s="174"/>
      <c r="EQ180" s="174"/>
      <c r="ER180" s="174"/>
      <c r="ES180" s="174"/>
      <c r="ET180" s="174"/>
      <c r="EU180" s="174"/>
      <c r="EV180" s="174"/>
      <c r="EW180" s="174"/>
      <c r="EX180" s="174"/>
      <c r="EY180" s="174"/>
      <c r="EZ180" s="174"/>
      <c r="FA180" s="174"/>
      <c r="FB180" s="174"/>
      <c r="FC180" s="174"/>
      <c r="FD180" s="174"/>
      <c r="FE180" s="174"/>
      <c r="FF180" s="174"/>
      <c r="FG180" s="174"/>
      <c r="FH180" s="174"/>
      <c r="FI180" s="174"/>
      <c r="FJ180" s="174"/>
      <c r="FK180" s="174"/>
      <c r="FL180" s="174"/>
      <c r="FM180" s="174"/>
      <c r="FN180" s="174"/>
      <c r="FO180" s="174"/>
      <c r="FP180" s="174"/>
      <c r="FQ180" s="174"/>
      <c r="FR180" s="174"/>
      <c r="FS180" s="174"/>
      <c r="FT180" s="174"/>
      <c r="FU180" s="174"/>
      <c r="FV180" s="174"/>
      <c r="FW180" s="174"/>
      <c r="FX180" s="174"/>
      <c r="FY180" s="174"/>
      <c r="FZ180" s="174"/>
      <c r="GA180" s="174"/>
      <c r="GB180" s="174"/>
      <c r="GC180" s="174"/>
      <c r="GD180" s="174"/>
      <c r="GE180" s="174"/>
      <c r="GF180" s="174"/>
      <c r="GG180" s="174"/>
      <c r="GH180" s="174"/>
      <c r="GI180" s="174"/>
      <c r="GJ180" s="174"/>
      <c r="GK180" s="174"/>
      <c r="GL180" s="174"/>
      <c r="GM180" s="174"/>
      <c r="GN180" s="174"/>
      <c r="GO180" s="174"/>
      <c r="GP180" s="174"/>
      <c r="GQ180" s="174"/>
      <c r="GR180" s="174"/>
      <c r="GS180" s="174"/>
      <c r="GT180" s="174"/>
      <c r="GU180" s="174"/>
      <c r="GV180" s="174"/>
      <c r="GW180" s="174"/>
      <c r="GX180" s="174"/>
      <c r="GY180" s="174"/>
      <c r="GZ180" s="174"/>
      <c r="HA180" s="174"/>
      <c r="HB180" s="174"/>
      <c r="HC180" s="174"/>
      <c r="HD180" s="174"/>
      <c r="HE180" s="174"/>
      <c r="HF180" s="174"/>
      <c r="HG180" s="174"/>
      <c r="HH180" s="174"/>
      <c r="HI180" s="174"/>
      <c r="HJ180" s="174"/>
      <c r="HK180" s="174"/>
      <c r="HL180" s="174"/>
      <c r="HM180" s="174"/>
      <c r="HN180" s="174"/>
      <c r="HO180" s="174"/>
      <c r="HP180" s="174"/>
      <c r="HQ180" s="174"/>
      <c r="HR180" s="174"/>
      <c r="HS180" s="174"/>
      <c r="HT180" s="174"/>
      <c r="HU180" s="174"/>
      <c r="HV180" s="174"/>
      <c r="HW180" s="174"/>
      <c r="HX180" s="174"/>
      <c r="HY180" s="174"/>
      <c r="HZ180" s="174"/>
      <c r="IA180" s="174"/>
      <c r="IB180" s="174"/>
      <c r="IC180" s="174"/>
      <c r="ID180" s="174"/>
      <c r="IE180" s="174"/>
      <c r="IF180" s="174"/>
      <c r="IG180" s="174"/>
      <c r="IH180" s="174"/>
      <c r="II180" s="174"/>
      <c r="IJ180" s="174"/>
      <c r="IK180" s="174"/>
      <c r="IL180" s="174"/>
      <c r="IM180" s="174"/>
      <c r="IN180" s="174"/>
    </row>
    <row r="181" spans="1:248" s="172" customFormat="1" ht="12">
      <c r="A181" s="187" t="s">
        <v>434</v>
      </c>
      <c r="B181" s="187" t="s">
        <v>435</v>
      </c>
      <c r="C181" s="169">
        <v>20</v>
      </c>
      <c r="D181" s="53">
        <v>0</v>
      </c>
      <c r="E181" s="169">
        <v>0</v>
      </c>
      <c r="F181" s="189">
        <v>0</v>
      </c>
      <c r="G181" s="169">
        <v>20</v>
      </c>
      <c r="H181" s="190">
        <v>0</v>
      </c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4"/>
      <c r="CI181" s="174"/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4"/>
      <c r="CU181" s="174"/>
      <c r="CV181" s="174"/>
      <c r="CW181" s="174"/>
      <c r="CX181" s="174"/>
      <c r="CY181" s="174"/>
      <c r="CZ181" s="174"/>
      <c r="DA181" s="174"/>
      <c r="DB181" s="174"/>
      <c r="DC181" s="174"/>
      <c r="DD181" s="174"/>
      <c r="DE181" s="174"/>
      <c r="DF181" s="174"/>
      <c r="DG181" s="174"/>
      <c r="DH181" s="174"/>
      <c r="DI181" s="174"/>
      <c r="DJ181" s="174"/>
      <c r="DK181" s="174"/>
      <c r="DL181" s="174"/>
      <c r="DM181" s="174"/>
      <c r="DN181" s="174"/>
      <c r="DO181" s="174"/>
      <c r="DP181" s="174"/>
      <c r="DQ181" s="174"/>
      <c r="DR181" s="174"/>
      <c r="DS181" s="174"/>
      <c r="DT181" s="174"/>
      <c r="DU181" s="174"/>
      <c r="DV181" s="174"/>
      <c r="DW181" s="174"/>
      <c r="DX181" s="174"/>
      <c r="DY181" s="174"/>
      <c r="DZ181" s="174"/>
      <c r="EA181" s="174"/>
      <c r="EB181" s="174"/>
      <c r="EC181" s="174"/>
      <c r="ED181" s="174"/>
      <c r="EE181" s="174"/>
      <c r="EF181" s="174"/>
      <c r="EG181" s="174"/>
      <c r="EH181" s="174"/>
      <c r="EI181" s="174"/>
      <c r="EJ181" s="174"/>
      <c r="EK181" s="174"/>
      <c r="EL181" s="174"/>
      <c r="EM181" s="174"/>
      <c r="EN181" s="174"/>
      <c r="EO181" s="174"/>
      <c r="EP181" s="174"/>
      <c r="EQ181" s="174"/>
      <c r="ER181" s="174"/>
      <c r="ES181" s="174"/>
      <c r="ET181" s="174"/>
      <c r="EU181" s="174"/>
      <c r="EV181" s="174"/>
      <c r="EW181" s="174"/>
      <c r="EX181" s="174"/>
      <c r="EY181" s="174"/>
      <c r="EZ181" s="174"/>
      <c r="FA181" s="174"/>
      <c r="FB181" s="174"/>
      <c r="FC181" s="174"/>
      <c r="FD181" s="174"/>
      <c r="FE181" s="174"/>
      <c r="FF181" s="174"/>
      <c r="FG181" s="174"/>
      <c r="FH181" s="174"/>
      <c r="FI181" s="174"/>
      <c r="FJ181" s="174"/>
      <c r="FK181" s="174"/>
      <c r="FL181" s="174"/>
      <c r="FM181" s="174"/>
      <c r="FN181" s="174"/>
      <c r="FO181" s="174"/>
      <c r="FP181" s="174"/>
      <c r="FQ181" s="174"/>
      <c r="FR181" s="174"/>
      <c r="FS181" s="174"/>
      <c r="FT181" s="174"/>
      <c r="FU181" s="174"/>
      <c r="FV181" s="174"/>
      <c r="FW181" s="174"/>
      <c r="FX181" s="174"/>
      <c r="FY181" s="174"/>
      <c r="FZ181" s="174"/>
      <c r="GA181" s="174"/>
      <c r="GB181" s="174"/>
      <c r="GC181" s="174"/>
      <c r="GD181" s="174"/>
      <c r="GE181" s="174"/>
      <c r="GF181" s="174"/>
      <c r="GG181" s="174"/>
      <c r="GH181" s="174"/>
      <c r="GI181" s="174"/>
      <c r="GJ181" s="174"/>
      <c r="GK181" s="174"/>
      <c r="GL181" s="174"/>
      <c r="GM181" s="174"/>
      <c r="GN181" s="174"/>
      <c r="GO181" s="174"/>
      <c r="GP181" s="174"/>
      <c r="GQ181" s="174"/>
      <c r="GR181" s="174"/>
      <c r="GS181" s="174"/>
      <c r="GT181" s="174"/>
      <c r="GU181" s="174"/>
      <c r="GV181" s="174"/>
      <c r="GW181" s="174"/>
      <c r="GX181" s="174"/>
      <c r="GY181" s="174"/>
      <c r="GZ181" s="174"/>
      <c r="HA181" s="174"/>
      <c r="HB181" s="174"/>
      <c r="HC181" s="174"/>
      <c r="HD181" s="174"/>
      <c r="HE181" s="174"/>
      <c r="HF181" s="174"/>
      <c r="HG181" s="174"/>
      <c r="HH181" s="174"/>
      <c r="HI181" s="174"/>
      <c r="HJ181" s="174"/>
      <c r="HK181" s="174"/>
      <c r="HL181" s="174"/>
      <c r="HM181" s="174"/>
      <c r="HN181" s="174"/>
      <c r="HO181" s="174"/>
      <c r="HP181" s="174"/>
      <c r="HQ181" s="174"/>
      <c r="HR181" s="174"/>
      <c r="HS181" s="174"/>
      <c r="HT181" s="174"/>
      <c r="HU181" s="174"/>
      <c r="HV181" s="174"/>
      <c r="HW181" s="174"/>
      <c r="HX181" s="174"/>
      <c r="HY181" s="174"/>
      <c r="HZ181" s="174"/>
      <c r="IA181" s="174"/>
      <c r="IB181" s="174"/>
      <c r="IC181" s="174"/>
      <c r="ID181" s="174"/>
      <c r="IE181" s="174"/>
      <c r="IF181" s="174"/>
      <c r="IG181" s="174"/>
      <c r="IH181" s="174"/>
      <c r="II181" s="174"/>
      <c r="IJ181" s="174"/>
      <c r="IK181" s="174"/>
      <c r="IL181" s="174"/>
      <c r="IM181" s="174"/>
      <c r="IN181" s="174"/>
    </row>
    <row r="182" spans="1:248" s="172" customFormat="1" ht="12">
      <c r="A182" s="187" t="s">
        <v>436</v>
      </c>
      <c r="B182" s="187" t="s">
        <v>437</v>
      </c>
      <c r="C182" s="169">
        <v>6.459826</v>
      </c>
      <c r="D182" s="53">
        <v>0</v>
      </c>
      <c r="E182" s="169">
        <v>0</v>
      </c>
      <c r="F182" s="189">
        <v>0</v>
      </c>
      <c r="G182" s="169">
        <v>6.459826</v>
      </c>
      <c r="H182" s="190">
        <v>0</v>
      </c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4"/>
      <c r="CI182" s="174"/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174"/>
      <c r="DI182" s="174"/>
      <c r="DJ182" s="174"/>
      <c r="DK182" s="174"/>
      <c r="DL182" s="174"/>
      <c r="DM182" s="174"/>
      <c r="DN182" s="174"/>
      <c r="DO182" s="174"/>
      <c r="DP182" s="174"/>
      <c r="DQ182" s="174"/>
      <c r="DR182" s="174"/>
      <c r="DS182" s="174"/>
      <c r="DT182" s="174"/>
      <c r="DU182" s="174"/>
      <c r="DV182" s="174"/>
      <c r="DW182" s="174"/>
      <c r="DX182" s="174"/>
      <c r="DY182" s="174"/>
      <c r="DZ182" s="174"/>
      <c r="EA182" s="174"/>
      <c r="EB182" s="174"/>
      <c r="EC182" s="174"/>
      <c r="ED182" s="174"/>
      <c r="EE182" s="174"/>
      <c r="EF182" s="174"/>
      <c r="EG182" s="174"/>
      <c r="EH182" s="174"/>
      <c r="EI182" s="174"/>
      <c r="EJ182" s="174"/>
      <c r="EK182" s="174"/>
      <c r="EL182" s="174"/>
      <c r="EM182" s="174"/>
      <c r="EN182" s="174"/>
      <c r="EO182" s="174"/>
      <c r="EP182" s="174"/>
      <c r="EQ182" s="174"/>
      <c r="ER182" s="174"/>
      <c r="ES182" s="174"/>
      <c r="ET182" s="174"/>
      <c r="EU182" s="174"/>
      <c r="EV182" s="174"/>
      <c r="EW182" s="174"/>
      <c r="EX182" s="174"/>
      <c r="EY182" s="174"/>
      <c r="EZ182" s="174"/>
      <c r="FA182" s="174"/>
      <c r="FB182" s="174"/>
      <c r="FC182" s="174"/>
      <c r="FD182" s="174"/>
      <c r="FE182" s="174"/>
      <c r="FF182" s="174"/>
      <c r="FG182" s="174"/>
      <c r="FH182" s="174"/>
      <c r="FI182" s="174"/>
      <c r="FJ182" s="174"/>
      <c r="FK182" s="174"/>
      <c r="FL182" s="174"/>
      <c r="FM182" s="174"/>
      <c r="FN182" s="174"/>
      <c r="FO182" s="174"/>
      <c r="FP182" s="174"/>
      <c r="FQ182" s="174"/>
      <c r="FR182" s="174"/>
      <c r="FS182" s="174"/>
      <c r="FT182" s="174"/>
      <c r="FU182" s="174"/>
      <c r="FV182" s="174"/>
      <c r="FW182" s="174"/>
      <c r="FX182" s="174"/>
      <c r="FY182" s="174"/>
      <c r="FZ182" s="174"/>
      <c r="GA182" s="174"/>
      <c r="GB182" s="174"/>
      <c r="GC182" s="174"/>
      <c r="GD182" s="174"/>
      <c r="GE182" s="174"/>
      <c r="GF182" s="174"/>
      <c r="GG182" s="174"/>
      <c r="GH182" s="174"/>
      <c r="GI182" s="174"/>
      <c r="GJ182" s="174"/>
      <c r="GK182" s="174"/>
      <c r="GL182" s="174"/>
      <c r="GM182" s="174"/>
      <c r="GN182" s="174"/>
      <c r="GO182" s="174"/>
      <c r="GP182" s="174"/>
      <c r="GQ182" s="174"/>
      <c r="GR182" s="174"/>
      <c r="GS182" s="174"/>
      <c r="GT182" s="174"/>
      <c r="GU182" s="174"/>
      <c r="GV182" s="174"/>
      <c r="GW182" s="174"/>
      <c r="GX182" s="174"/>
      <c r="GY182" s="174"/>
      <c r="GZ182" s="174"/>
      <c r="HA182" s="174"/>
      <c r="HB182" s="174"/>
      <c r="HC182" s="174"/>
      <c r="HD182" s="174"/>
      <c r="HE182" s="174"/>
      <c r="HF182" s="174"/>
      <c r="HG182" s="174"/>
      <c r="HH182" s="174"/>
      <c r="HI182" s="174"/>
      <c r="HJ182" s="174"/>
      <c r="HK182" s="174"/>
      <c r="HL182" s="174"/>
      <c r="HM182" s="174"/>
      <c r="HN182" s="174"/>
      <c r="HO182" s="174"/>
      <c r="HP182" s="174"/>
      <c r="HQ182" s="174"/>
      <c r="HR182" s="174"/>
      <c r="HS182" s="174"/>
      <c r="HT182" s="174"/>
      <c r="HU182" s="174"/>
      <c r="HV182" s="174"/>
      <c r="HW182" s="174"/>
      <c r="HX182" s="174"/>
      <c r="HY182" s="174"/>
      <c r="HZ182" s="174"/>
      <c r="IA182" s="174"/>
      <c r="IB182" s="174"/>
      <c r="IC182" s="174"/>
      <c r="ID182" s="174"/>
      <c r="IE182" s="174"/>
      <c r="IF182" s="174"/>
      <c r="IG182" s="174"/>
      <c r="IH182" s="174"/>
      <c r="II182" s="174"/>
      <c r="IJ182" s="174"/>
      <c r="IK182" s="174"/>
      <c r="IL182" s="174"/>
      <c r="IM182" s="174"/>
      <c r="IN182" s="174"/>
    </row>
    <row r="183" spans="1:248" s="172" customFormat="1" ht="24">
      <c r="A183" s="187" t="s">
        <v>438</v>
      </c>
      <c r="B183" s="187" t="s">
        <v>439</v>
      </c>
      <c r="C183" s="169">
        <v>6.091</v>
      </c>
      <c r="D183" s="53">
        <v>-0.013251684810782698</v>
      </c>
      <c r="E183" s="169">
        <v>0</v>
      </c>
      <c r="F183" s="189">
        <v>0</v>
      </c>
      <c r="G183" s="169">
        <v>6.091</v>
      </c>
      <c r="H183" s="190">
        <v>-0.013251684810782698</v>
      </c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V183" s="174"/>
      <c r="CW183" s="174"/>
      <c r="CX183" s="174"/>
      <c r="CY183" s="174"/>
      <c r="CZ183" s="174"/>
      <c r="DA183" s="174"/>
      <c r="DB183" s="174"/>
      <c r="DC183" s="174"/>
      <c r="DD183" s="174"/>
      <c r="DE183" s="174"/>
      <c r="DF183" s="174"/>
      <c r="DG183" s="174"/>
      <c r="DH183" s="174"/>
      <c r="DI183" s="174"/>
      <c r="DJ183" s="174"/>
      <c r="DK183" s="174"/>
      <c r="DL183" s="174"/>
      <c r="DM183" s="174"/>
      <c r="DN183" s="174"/>
      <c r="DO183" s="174"/>
      <c r="DP183" s="174"/>
      <c r="DQ183" s="174"/>
      <c r="DR183" s="174"/>
      <c r="DS183" s="174"/>
      <c r="DT183" s="174"/>
      <c r="DU183" s="174"/>
      <c r="DV183" s="174"/>
      <c r="DW183" s="174"/>
      <c r="DX183" s="174"/>
      <c r="DY183" s="174"/>
      <c r="DZ183" s="174"/>
      <c r="EA183" s="174"/>
      <c r="EB183" s="174"/>
      <c r="EC183" s="174"/>
      <c r="ED183" s="174"/>
      <c r="EE183" s="174"/>
      <c r="EF183" s="174"/>
      <c r="EG183" s="174"/>
      <c r="EH183" s="174"/>
      <c r="EI183" s="174"/>
      <c r="EJ183" s="174"/>
      <c r="EK183" s="174"/>
      <c r="EL183" s="174"/>
      <c r="EM183" s="174"/>
      <c r="EN183" s="174"/>
      <c r="EO183" s="174"/>
      <c r="EP183" s="174"/>
      <c r="EQ183" s="174"/>
      <c r="ER183" s="174"/>
      <c r="ES183" s="174"/>
      <c r="ET183" s="174"/>
      <c r="EU183" s="174"/>
      <c r="EV183" s="174"/>
      <c r="EW183" s="174"/>
      <c r="EX183" s="174"/>
      <c r="EY183" s="174"/>
      <c r="EZ183" s="174"/>
      <c r="FA183" s="174"/>
      <c r="FB183" s="174"/>
      <c r="FC183" s="174"/>
      <c r="FD183" s="174"/>
      <c r="FE183" s="174"/>
      <c r="FF183" s="174"/>
      <c r="FG183" s="174"/>
      <c r="FH183" s="174"/>
      <c r="FI183" s="174"/>
      <c r="FJ183" s="174"/>
      <c r="FK183" s="174"/>
      <c r="FL183" s="174"/>
      <c r="FM183" s="174"/>
      <c r="FN183" s="174"/>
      <c r="FO183" s="174"/>
      <c r="FP183" s="174"/>
      <c r="FQ183" s="174"/>
      <c r="FR183" s="174"/>
      <c r="FS183" s="174"/>
      <c r="FT183" s="174"/>
      <c r="FU183" s="174"/>
      <c r="FV183" s="174"/>
      <c r="FW183" s="174"/>
      <c r="FX183" s="174"/>
      <c r="FY183" s="174"/>
      <c r="FZ183" s="174"/>
      <c r="GA183" s="174"/>
      <c r="GB183" s="174"/>
      <c r="GC183" s="174"/>
      <c r="GD183" s="174"/>
      <c r="GE183" s="174"/>
      <c r="GF183" s="174"/>
      <c r="GG183" s="174"/>
      <c r="GH183" s="174"/>
      <c r="GI183" s="174"/>
      <c r="GJ183" s="174"/>
      <c r="GK183" s="174"/>
      <c r="GL183" s="174"/>
      <c r="GM183" s="174"/>
      <c r="GN183" s="174"/>
      <c r="GO183" s="174"/>
      <c r="GP183" s="174"/>
      <c r="GQ183" s="174"/>
      <c r="GR183" s="174"/>
      <c r="GS183" s="174"/>
      <c r="GT183" s="174"/>
      <c r="GU183" s="174"/>
      <c r="GV183" s="174"/>
      <c r="GW183" s="174"/>
      <c r="GX183" s="174"/>
      <c r="GY183" s="174"/>
      <c r="GZ183" s="174"/>
      <c r="HA183" s="174"/>
      <c r="HB183" s="174"/>
      <c r="HC183" s="174"/>
      <c r="HD183" s="174"/>
      <c r="HE183" s="174"/>
      <c r="HF183" s="174"/>
      <c r="HG183" s="174"/>
      <c r="HH183" s="174"/>
      <c r="HI183" s="174"/>
      <c r="HJ183" s="174"/>
      <c r="HK183" s="174"/>
      <c r="HL183" s="174"/>
      <c r="HM183" s="174"/>
      <c r="HN183" s="174"/>
      <c r="HO183" s="174"/>
      <c r="HP183" s="174"/>
      <c r="HQ183" s="174"/>
      <c r="HR183" s="174"/>
      <c r="HS183" s="174"/>
      <c r="HT183" s="174"/>
      <c r="HU183" s="174"/>
      <c r="HV183" s="174"/>
      <c r="HW183" s="174"/>
      <c r="HX183" s="174"/>
      <c r="HY183" s="174"/>
      <c r="HZ183" s="174"/>
      <c r="IA183" s="174"/>
      <c r="IB183" s="174"/>
      <c r="IC183" s="174"/>
      <c r="ID183" s="174"/>
      <c r="IE183" s="174"/>
      <c r="IF183" s="174"/>
      <c r="IG183" s="174"/>
      <c r="IH183" s="174"/>
      <c r="II183" s="174"/>
      <c r="IJ183" s="174"/>
      <c r="IK183" s="174"/>
      <c r="IL183" s="174"/>
      <c r="IM183" s="174"/>
      <c r="IN183" s="174"/>
    </row>
    <row r="184" spans="1:248" s="172" customFormat="1" ht="12">
      <c r="A184" s="187" t="s">
        <v>440</v>
      </c>
      <c r="B184" s="187" t="s">
        <v>441</v>
      </c>
      <c r="C184" s="169">
        <v>348.87804</v>
      </c>
      <c r="D184" s="53">
        <v>0.7430645993721775</v>
      </c>
      <c r="E184" s="169">
        <v>0</v>
      </c>
      <c r="F184" s="189">
        <v>0</v>
      </c>
      <c r="G184" s="169">
        <v>348.87804</v>
      </c>
      <c r="H184" s="190">
        <v>0.7430645993721775</v>
      </c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4"/>
      <c r="ED184" s="174"/>
      <c r="EE184" s="174"/>
      <c r="EF184" s="174"/>
      <c r="EG184" s="174"/>
      <c r="EH184" s="174"/>
      <c r="EI184" s="174"/>
      <c r="EJ184" s="174"/>
      <c r="EK184" s="174"/>
      <c r="EL184" s="174"/>
      <c r="EM184" s="174"/>
      <c r="EN184" s="174"/>
      <c r="EO184" s="174"/>
      <c r="EP184" s="174"/>
      <c r="EQ184" s="174"/>
      <c r="ER184" s="174"/>
      <c r="ES184" s="174"/>
      <c r="ET184" s="174"/>
      <c r="EU184" s="174"/>
      <c r="EV184" s="174"/>
      <c r="EW184" s="174"/>
      <c r="EX184" s="174"/>
      <c r="EY184" s="174"/>
      <c r="EZ184" s="174"/>
      <c r="FA184" s="174"/>
      <c r="FB184" s="174"/>
      <c r="FC184" s="174"/>
      <c r="FD184" s="174"/>
      <c r="FE184" s="174"/>
      <c r="FF184" s="174"/>
      <c r="FG184" s="174"/>
      <c r="FH184" s="174"/>
      <c r="FI184" s="174"/>
      <c r="FJ184" s="174"/>
      <c r="FK184" s="174"/>
      <c r="FL184" s="174"/>
      <c r="FM184" s="174"/>
      <c r="FN184" s="174"/>
      <c r="FO184" s="174"/>
      <c r="FP184" s="174"/>
      <c r="FQ184" s="174"/>
      <c r="FR184" s="174"/>
      <c r="FS184" s="174"/>
      <c r="FT184" s="174"/>
      <c r="FU184" s="174"/>
      <c r="FV184" s="174"/>
      <c r="FW184" s="174"/>
      <c r="FX184" s="174"/>
      <c r="FY184" s="174"/>
      <c r="FZ184" s="174"/>
      <c r="GA184" s="174"/>
      <c r="GB184" s="174"/>
      <c r="GC184" s="174"/>
      <c r="GD184" s="174"/>
      <c r="GE184" s="174"/>
      <c r="GF184" s="174"/>
      <c r="GG184" s="174"/>
      <c r="GH184" s="174"/>
      <c r="GI184" s="174"/>
      <c r="GJ184" s="174"/>
      <c r="GK184" s="174"/>
      <c r="GL184" s="174"/>
      <c r="GM184" s="174"/>
      <c r="GN184" s="174"/>
      <c r="GO184" s="174"/>
      <c r="GP184" s="174"/>
      <c r="GQ184" s="174"/>
      <c r="GR184" s="174"/>
      <c r="GS184" s="174"/>
      <c r="GT184" s="174"/>
      <c r="GU184" s="174"/>
      <c r="GV184" s="174"/>
      <c r="GW184" s="174"/>
      <c r="GX184" s="174"/>
      <c r="GY184" s="174"/>
      <c r="GZ184" s="174"/>
      <c r="HA184" s="174"/>
      <c r="HB184" s="174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  <c r="HN184" s="174"/>
      <c r="HO184" s="174"/>
      <c r="HP184" s="174"/>
      <c r="HQ184" s="174"/>
      <c r="HR184" s="174"/>
      <c r="HS184" s="174"/>
      <c r="HT184" s="174"/>
      <c r="HU184" s="174"/>
      <c r="HV184" s="174"/>
      <c r="HW184" s="174"/>
      <c r="HX184" s="174"/>
      <c r="HY184" s="174"/>
      <c r="HZ184" s="174"/>
      <c r="IA184" s="174"/>
      <c r="IB184" s="174"/>
      <c r="IC184" s="174"/>
      <c r="ID184" s="174"/>
      <c r="IE184" s="174"/>
      <c r="IF184" s="174"/>
      <c r="IG184" s="174"/>
      <c r="IH184" s="174"/>
      <c r="II184" s="174"/>
      <c r="IJ184" s="174"/>
      <c r="IK184" s="174"/>
      <c r="IL184" s="174"/>
      <c r="IM184" s="174"/>
      <c r="IN184" s="174"/>
    </row>
    <row r="185" spans="1:248" s="172" customFormat="1" ht="12">
      <c r="A185" s="187" t="s">
        <v>442</v>
      </c>
      <c r="B185" s="187" t="s">
        <v>443</v>
      </c>
      <c r="C185" s="169">
        <v>60.445</v>
      </c>
      <c r="D185" s="53">
        <v>0.4575596816976128</v>
      </c>
      <c r="E185" s="169">
        <v>0</v>
      </c>
      <c r="F185" s="189">
        <v>0</v>
      </c>
      <c r="G185" s="169">
        <v>60.445</v>
      </c>
      <c r="H185" s="190">
        <v>0.4575596816976128</v>
      </c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  <c r="FH185" s="174"/>
      <c r="FI185" s="174"/>
      <c r="FJ185" s="174"/>
      <c r="FK185" s="174"/>
      <c r="FL185" s="174"/>
      <c r="FM185" s="174"/>
      <c r="FN185" s="174"/>
      <c r="FO185" s="174"/>
      <c r="FP185" s="174"/>
      <c r="FQ185" s="174"/>
      <c r="FR185" s="174"/>
      <c r="FS185" s="174"/>
      <c r="FT185" s="174"/>
      <c r="FU185" s="174"/>
      <c r="FV185" s="174"/>
      <c r="FW185" s="174"/>
      <c r="FX185" s="174"/>
      <c r="FY185" s="174"/>
      <c r="FZ185" s="174"/>
      <c r="GA185" s="174"/>
      <c r="GB185" s="174"/>
      <c r="GC185" s="174"/>
      <c r="GD185" s="174"/>
      <c r="GE185" s="174"/>
      <c r="GF185" s="174"/>
      <c r="GG185" s="174"/>
      <c r="GH185" s="174"/>
      <c r="GI185" s="174"/>
      <c r="GJ185" s="174"/>
      <c r="GK185" s="174"/>
      <c r="GL185" s="174"/>
      <c r="GM185" s="174"/>
      <c r="GN185" s="174"/>
      <c r="GO185" s="174"/>
      <c r="GP185" s="174"/>
      <c r="GQ185" s="174"/>
      <c r="GR185" s="174"/>
      <c r="GS185" s="174"/>
      <c r="GT185" s="174"/>
      <c r="GU185" s="174"/>
      <c r="GV185" s="174"/>
      <c r="GW185" s="174"/>
      <c r="GX185" s="174"/>
      <c r="GY185" s="174"/>
      <c r="GZ185" s="174"/>
      <c r="HA185" s="174"/>
      <c r="HB185" s="174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  <c r="HN185" s="174"/>
      <c r="HO185" s="174"/>
      <c r="HP185" s="174"/>
      <c r="HQ185" s="174"/>
      <c r="HR185" s="174"/>
      <c r="HS185" s="174"/>
      <c r="HT185" s="174"/>
      <c r="HU185" s="174"/>
      <c r="HV185" s="174"/>
      <c r="HW185" s="174"/>
      <c r="HX185" s="174"/>
      <c r="HY185" s="174"/>
      <c r="HZ185" s="174"/>
      <c r="IA185" s="174"/>
      <c r="IB185" s="174"/>
      <c r="IC185" s="174"/>
      <c r="ID185" s="174"/>
      <c r="IE185" s="174"/>
      <c r="IF185" s="174"/>
      <c r="IG185" s="174"/>
      <c r="IH185" s="174"/>
      <c r="II185" s="174"/>
      <c r="IJ185" s="174"/>
      <c r="IK185" s="174"/>
      <c r="IL185" s="174"/>
      <c r="IM185" s="174"/>
      <c r="IN185" s="174"/>
    </row>
    <row r="186" spans="1:8" ht="14.25">
      <c r="A186" s="187" t="s">
        <v>444</v>
      </c>
      <c r="B186" s="187" t="s">
        <v>445</v>
      </c>
      <c r="C186" s="169">
        <v>0</v>
      </c>
      <c r="D186" s="53">
        <v>-1</v>
      </c>
      <c r="E186" s="169">
        <v>0</v>
      </c>
      <c r="F186" s="189">
        <v>0</v>
      </c>
      <c r="G186" s="169">
        <v>0</v>
      </c>
      <c r="H186" s="190">
        <v>-1</v>
      </c>
    </row>
    <row r="187" spans="1:8" ht="24">
      <c r="A187" s="187" t="s">
        <v>446</v>
      </c>
      <c r="B187" s="187" t="s">
        <v>447</v>
      </c>
      <c r="C187" s="169">
        <v>0</v>
      </c>
      <c r="D187" s="53">
        <v>-1</v>
      </c>
      <c r="E187" s="169">
        <v>0</v>
      </c>
      <c r="F187" s="189">
        <v>0</v>
      </c>
      <c r="G187" s="169">
        <v>0</v>
      </c>
      <c r="H187" s="190">
        <v>-1</v>
      </c>
    </row>
    <row r="188" spans="1:8" ht="14.25">
      <c r="A188" s="187" t="s">
        <v>448</v>
      </c>
      <c r="B188" s="187" t="s">
        <v>449</v>
      </c>
      <c r="C188" s="169">
        <v>456.716442</v>
      </c>
      <c r="D188" s="53">
        <v>0.1752409298700544</v>
      </c>
      <c r="E188" s="169">
        <v>0</v>
      </c>
      <c r="F188" s="189">
        <v>0</v>
      </c>
      <c r="G188" s="169">
        <v>456.716442</v>
      </c>
      <c r="H188" s="190">
        <v>0.1752409298700544</v>
      </c>
    </row>
    <row r="189" spans="1:8" ht="14.25">
      <c r="A189" s="187" t="s">
        <v>450</v>
      </c>
      <c r="B189" s="187" t="s">
        <v>451</v>
      </c>
      <c r="C189" s="169">
        <v>3.15</v>
      </c>
      <c r="D189" s="53">
        <v>-0.38596491228070173</v>
      </c>
      <c r="E189" s="169">
        <v>0</v>
      </c>
      <c r="F189" s="189">
        <v>0</v>
      </c>
      <c r="G189" s="169">
        <v>3.15</v>
      </c>
      <c r="H189" s="190">
        <v>-0.38596491228070173</v>
      </c>
    </row>
    <row r="190" spans="1:8" ht="14.25">
      <c r="A190" s="187" t="s">
        <v>452</v>
      </c>
      <c r="B190" s="187" t="s">
        <v>453</v>
      </c>
      <c r="C190" s="169">
        <v>196.71</v>
      </c>
      <c r="D190" s="53">
        <v>0.20577418168444295</v>
      </c>
      <c r="E190" s="169">
        <v>0</v>
      </c>
      <c r="F190" s="189">
        <v>0</v>
      </c>
      <c r="G190" s="169">
        <v>196.71</v>
      </c>
      <c r="H190" s="190">
        <v>0.20577418168444295</v>
      </c>
    </row>
    <row r="191" spans="1:8" ht="14.25">
      <c r="A191" s="187" t="s">
        <v>454</v>
      </c>
      <c r="B191" s="187" t="s">
        <v>455</v>
      </c>
      <c r="C191" s="169">
        <v>1</v>
      </c>
      <c r="D191" s="53">
        <v>0</v>
      </c>
      <c r="E191" s="169">
        <v>0</v>
      </c>
      <c r="F191" s="189">
        <v>0</v>
      </c>
      <c r="G191" s="169">
        <v>1</v>
      </c>
      <c r="H191" s="190">
        <v>0</v>
      </c>
    </row>
    <row r="192" spans="1:8" ht="14.25">
      <c r="A192" s="187" t="s">
        <v>456</v>
      </c>
      <c r="B192" s="187" t="s">
        <v>457</v>
      </c>
      <c r="C192" s="169">
        <v>255.856442</v>
      </c>
      <c r="D192" s="53">
        <v>0</v>
      </c>
      <c r="E192" s="169">
        <v>0</v>
      </c>
      <c r="F192" s="189">
        <v>0</v>
      </c>
      <c r="G192" s="169">
        <v>255.856442</v>
      </c>
      <c r="H192" s="190">
        <v>0</v>
      </c>
    </row>
    <row r="193" spans="1:8" ht="24">
      <c r="A193" s="187" t="s">
        <v>458</v>
      </c>
      <c r="B193" s="187" t="s">
        <v>459</v>
      </c>
      <c r="C193" s="169">
        <v>0</v>
      </c>
      <c r="D193" s="53">
        <v>-1</v>
      </c>
      <c r="E193" s="169">
        <v>0</v>
      </c>
      <c r="F193" s="189">
        <v>0</v>
      </c>
      <c r="G193" s="169">
        <v>0</v>
      </c>
      <c r="H193" s="190">
        <v>-1</v>
      </c>
    </row>
    <row r="194" spans="1:8" ht="14.25">
      <c r="A194" s="187" t="s">
        <v>460</v>
      </c>
      <c r="B194" s="187" t="s">
        <v>461</v>
      </c>
      <c r="C194" s="169">
        <v>34.831646</v>
      </c>
      <c r="D194" s="53">
        <v>0.07627849075497907</v>
      </c>
      <c r="E194" s="169">
        <v>34.831646</v>
      </c>
      <c r="F194" s="189">
        <v>0.09750763792038339</v>
      </c>
      <c r="G194" s="169">
        <v>0</v>
      </c>
      <c r="H194" s="190">
        <v>-1</v>
      </c>
    </row>
    <row r="195" spans="1:8" ht="14.25">
      <c r="A195" s="187" t="s">
        <v>462</v>
      </c>
      <c r="B195" s="187" t="s">
        <v>137</v>
      </c>
      <c r="C195" s="169">
        <v>34.831646</v>
      </c>
      <c r="D195" s="53">
        <v>0.09750763792038339</v>
      </c>
      <c r="E195" s="169">
        <v>34.831646</v>
      </c>
      <c r="F195" s="189">
        <v>0.09750763792038339</v>
      </c>
      <c r="G195" s="169">
        <v>0</v>
      </c>
      <c r="H195" s="190">
        <v>0</v>
      </c>
    </row>
    <row r="196" spans="1:8" ht="14.25">
      <c r="A196" s="187" t="s">
        <v>463</v>
      </c>
      <c r="B196" s="187" t="s">
        <v>464</v>
      </c>
      <c r="C196" s="169">
        <v>0</v>
      </c>
      <c r="D196" s="53">
        <v>-1</v>
      </c>
      <c r="E196" s="169">
        <v>0</v>
      </c>
      <c r="F196" s="189">
        <v>0</v>
      </c>
      <c r="G196" s="169">
        <v>0</v>
      </c>
      <c r="H196" s="190">
        <v>-1</v>
      </c>
    </row>
    <row r="197" spans="1:8" ht="14.25">
      <c r="A197" s="187" t="s">
        <v>465</v>
      </c>
      <c r="B197" s="187" t="s">
        <v>466</v>
      </c>
      <c r="C197" s="169">
        <v>24.59</v>
      </c>
      <c r="D197" s="53">
        <v>0.11772727272727272</v>
      </c>
      <c r="E197" s="169">
        <v>0</v>
      </c>
      <c r="F197" s="189">
        <v>0</v>
      </c>
      <c r="G197" s="169">
        <v>24.59</v>
      </c>
      <c r="H197" s="190">
        <v>0.11772727272727272</v>
      </c>
    </row>
    <row r="198" spans="1:8" ht="24">
      <c r="A198" s="187" t="s">
        <v>467</v>
      </c>
      <c r="B198" s="187" t="s">
        <v>468</v>
      </c>
      <c r="C198" s="169">
        <v>24.59</v>
      </c>
      <c r="D198" s="53">
        <v>0.11772727272727272</v>
      </c>
      <c r="E198" s="169">
        <v>0</v>
      </c>
      <c r="F198" s="189">
        <v>0</v>
      </c>
      <c r="G198" s="169">
        <v>24.59</v>
      </c>
      <c r="H198" s="190">
        <v>0.11772727272727272</v>
      </c>
    </row>
    <row r="199" spans="1:8" ht="14.25">
      <c r="A199" s="187" t="s">
        <v>469</v>
      </c>
      <c r="B199" s="187" t="s">
        <v>470</v>
      </c>
      <c r="C199" s="169">
        <v>142.8456</v>
      </c>
      <c r="D199" s="53">
        <v>0.9046079999999999</v>
      </c>
      <c r="E199" s="169">
        <v>0</v>
      </c>
      <c r="F199" s="189">
        <v>0</v>
      </c>
      <c r="G199" s="169">
        <v>142.8456</v>
      </c>
      <c r="H199" s="190">
        <v>0.9046079999999999</v>
      </c>
    </row>
    <row r="200" spans="1:8" ht="24">
      <c r="A200" s="187" t="s">
        <v>471</v>
      </c>
      <c r="B200" s="187" t="s">
        <v>472</v>
      </c>
      <c r="C200" s="169">
        <v>142.8456</v>
      </c>
      <c r="D200" s="53">
        <v>0.9046079999999999</v>
      </c>
      <c r="E200" s="169">
        <v>0</v>
      </c>
      <c r="F200" s="189">
        <v>0</v>
      </c>
      <c r="G200" s="169">
        <v>142.8456</v>
      </c>
      <c r="H200" s="190">
        <v>0.9046079999999999</v>
      </c>
    </row>
    <row r="201" spans="1:8" ht="14.25">
      <c r="A201" s="187" t="s">
        <v>473</v>
      </c>
      <c r="B201" s="187" t="s">
        <v>474</v>
      </c>
      <c r="C201" s="169">
        <v>0.5</v>
      </c>
      <c r="D201" s="53">
        <v>0</v>
      </c>
      <c r="E201" s="169">
        <v>0</v>
      </c>
      <c r="F201" s="189">
        <v>0</v>
      </c>
      <c r="G201" s="169">
        <v>0.5</v>
      </c>
      <c r="H201" s="190">
        <v>0</v>
      </c>
    </row>
    <row r="202" spans="1:8" ht="24">
      <c r="A202" s="187" t="s">
        <v>475</v>
      </c>
      <c r="B202" s="187" t="s">
        <v>476</v>
      </c>
      <c r="C202" s="169">
        <v>0.5</v>
      </c>
      <c r="D202" s="53">
        <v>0</v>
      </c>
      <c r="E202" s="169">
        <v>0</v>
      </c>
      <c r="F202" s="189">
        <v>0</v>
      </c>
      <c r="G202" s="169">
        <v>0.5</v>
      </c>
      <c r="H202" s="190">
        <v>0</v>
      </c>
    </row>
    <row r="203" spans="1:8" ht="24">
      <c r="A203" s="187" t="s">
        <v>477</v>
      </c>
      <c r="B203" s="187" t="s">
        <v>478</v>
      </c>
      <c r="C203" s="169">
        <v>6.5</v>
      </c>
      <c r="D203" s="53">
        <v>0.3</v>
      </c>
      <c r="E203" s="169">
        <v>0</v>
      </c>
      <c r="F203" s="189">
        <v>0</v>
      </c>
      <c r="G203" s="169">
        <v>6.5</v>
      </c>
      <c r="H203" s="190">
        <v>0.3</v>
      </c>
    </row>
    <row r="204" spans="1:8" ht="24">
      <c r="A204" s="187" t="s">
        <v>479</v>
      </c>
      <c r="B204" s="187" t="s">
        <v>480</v>
      </c>
      <c r="C204" s="169">
        <v>6.5</v>
      </c>
      <c r="D204" s="53">
        <v>0.3</v>
      </c>
      <c r="E204" s="169">
        <v>0</v>
      </c>
      <c r="F204" s="189">
        <v>0</v>
      </c>
      <c r="G204" s="169">
        <v>6.5</v>
      </c>
      <c r="H204" s="190">
        <v>0.3</v>
      </c>
    </row>
    <row r="205" spans="1:8" ht="14.25">
      <c r="A205" s="187" t="s">
        <v>481</v>
      </c>
      <c r="B205" s="187" t="s">
        <v>482</v>
      </c>
      <c r="C205" s="169">
        <v>14</v>
      </c>
      <c r="D205" s="53">
        <v>0.037037037037037035</v>
      </c>
      <c r="E205" s="169">
        <v>0</v>
      </c>
      <c r="F205" s="189">
        <v>0</v>
      </c>
      <c r="G205" s="169">
        <v>14</v>
      </c>
      <c r="H205" s="190">
        <v>0.037037037037037035</v>
      </c>
    </row>
    <row r="206" spans="1:8" ht="24">
      <c r="A206" s="187" t="s">
        <v>483</v>
      </c>
      <c r="B206" s="187" t="s">
        <v>484</v>
      </c>
      <c r="C206" s="169">
        <v>14</v>
      </c>
      <c r="D206" s="53">
        <v>0.037037037037037035</v>
      </c>
      <c r="E206" s="169">
        <v>0</v>
      </c>
      <c r="F206" s="189">
        <v>0</v>
      </c>
      <c r="G206" s="169">
        <v>14</v>
      </c>
      <c r="H206" s="190">
        <v>0.037037037037037035</v>
      </c>
    </row>
    <row r="207" spans="1:8" ht="24">
      <c r="A207" s="187" t="s">
        <v>485</v>
      </c>
      <c r="B207" s="187" t="s">
        <v>486</v>
      </c>
      <c r="C207" s="169">
        <v>93.68428</v>
      </c>
      <c r="D207" s="53">
        <v>0.041912137276996816</v>
      </c>
      <c r="E207" s="169">
        <v>0</v>
      </c>
      <c r="F207" s="189">
        <v>0</v>
      </c>
      <c r="G207" s="169">
        <v>93.68428</v>
      </c>
      <c r="H207" s="190">
        <v>0.041912137276996816</v>
      </c>
    </row>
    <row r="208" spans="1:8" ht="36">
      <c r="A208" s="187" t="s">
        <v>487</v>
      </c>
      <c r="B208" s="187" t="s">
        <v>488</v>
      </c>
      <c r="C208" s="169">
        <v>93.68428</v>
      </c>
      <c r="D208" s="53">
        <v>0.041912137276996816</v>
      </c>
      <c r="E208" s="169">
        <v>0</v>
      </c>
      <c r="F208" s="189">
        <v>0</v>
      </c>
      <c r="G208" s="169">
        <v>93.68428</v>
      </c>
      <c r="H208" s="190">
        <v>0.041912137276996816</v>
      </c>
    </row>
    <row r="209" spans="1:8" ht="24">
      <c r="A209" s="187" t="s">
        <v>489</v>
      </c>
      <c r="B209" s="187" t="s">
        <v>490</v>
      </c>
      <c r="C209" s="169">
        <v>330.319584</v>
      </c>
      <c r="D209" s="53">
        <v>0.09870127039855975</v>
      </c>
      <c r="E209" s="169">
        <v>139.610184</v>
      </c>
      <c r="F209" s="189">
        <v>0.251046815022349</v>
      </c>
      <c r="G209" s="169">
        <v>190.7094</v>
      </c>
      <c r="H209" s="190">
        <v>0.008773303260287597</v>
      </c>
    </row>
    <row r="210" spans="1:8" ht="14.25">
      <c r="A210" s="187" t="s">
        <v>491</v>
      </c>
      <c r="B210" s="187" t="s">
        <v>137</v>
      </c>
      <c r="C210" s="169">
        <v>139.610184</v>
      </c>
      <c r="D210" s="53">
        <v>0.251046815022349</v>
      </c>
      <c r="E210" s="169">
        <v>139.610184</v>
      </c>
      <c r="F210" s="189">
        <v>0.251046815022349</v>
      </c>
      <c r="G210" s="169">
        <v>0</v>
      </c>
      <c r="H210" s="190">
        <v>0</v>
      </c>
    </row>
    <row r="211" spans="1:8" ht="24">
      <c r="A211" s="187" t="s">
        <v>492</v>
      </c>
      <c r="B211" s="187" t="s">
        <v>139</v>
      </c>
      <c r="C211" s="169">
        <v>44.8296</v>
      </c>
      <c r="D211" s="53">
        <v>-0.28898334655035685</v>
      </c>
      <c r="E211" s="169">
        <v>0</v>
      </c>
      <c r="F211" s="189">
        <v>0</v>
      </c>
      <c r="G211" s="169">
        <v>44.8296</v>
      </c>
      <c r="H211" s="190">
        <v>-0.28898334655035685</v>
      </c>
    </row>
    <row r="212" spans="1:8" ht="14.25">
      <c r="A212" s="187" t="s">
        <v>493</v>
      </c>
      <c r="B212" s="187" t="s">
        <v>494</v>
      </c>
      <c r="C212" s="169">
        <v>120.408</v>
      </c>
      <c r="D212" s="53">
        <v>0.14673412012098958</v>
      </c>
      <c r="E212" s="169">
        <v>0</v>
      </c>
      <c r="F212" s="189">
        <v>0</v>
      </c>
      <c r="G212" s="169">
        <v>120.408</v>
      </c>
      <c r="H212" s="190">
        <v>0.14673412012098958</v>
      </c>
    </row>
    <row r="213" spans="1:8" ht="24">
      <c r="A213" s="187" t="s">
        <v>495</v>
      </c>
      <c r="B213" s="187" t="s">
        <v>496</v>
      </c>
      <c r="C213" s="169">
        <v>25.4718</v>
      </c>
      <c r="D213" s="53">
        <v>0.21294285714285724</v>
      </c>
      <c r="E213" s="169">
        <v>0</v>
      </c>
      <c r="F213" s="189">
        <v>0</v>
      </c>
      <c r="G213" s="169">
        <v>25.4718</v>
      </c>
      <c r="H213" s="190">
        <v>0.21294285714285724</v>
      </c>
    </row>
    <row r="214" spans="1:8" ht="24">
      <c r="A214" s="187" t="s">
        <v>497</v>
      </c>
      <c r="B214" s="187" t="s">
        <v>498</v>
      </c>
      <c r="C214" s="169">
        <v>153.692</v>
      </c>
      <c r="D214" s="53">
        <v>0.0027206002283477514</v>
      </c>
      <c r="E214" s="169">
        <v>0</v>
      </c>
      <c r="F214" s="189">
        <v>0</v>
      </c>
      <c r="G214" s="169">
        <v>153.692</v>
      </c>
      <c r="H214" s="190">
        <v>0.0027206002283477514</v>
      </c>
    </row>
    <row r="215" spans="1:8" ht="24">
      <c r="A215" s="187" t="s">
        <v>499</v>
      </c>
      <c r="B215" s="187" t="s">
        <v>500</v>
      </c>
      <c r="C215" s="169">
        <v>153.692</v>
      </c>
      <c r="D215" s="53">
        <v>0.0027206002283477514</v>
      </c>
      <c r="E215" s="169">
        <v>0</v>
      </c>
      <c r="F215" s="189">
        <v>0</v>
      </c>
      <c r="G215" s="169">
        <v>153.692</v>
      </c>
      <c r="H215" s="190">
        <v>0.0027206002283477514</v>
      </c>
    </row>
    <row r="216" spans="1:8" ht="14.25">
      <c r="A216" s="187" t="s">
        <v>501</v>
      </c>
      <c r="B216" s="187" t="s">
        <v>502</v>
      </c>
      <c r="C216" s="169">
        <v>5400</v>
      </c>
      <c r="D216" s="191">
        <v>0.09</v>
      </c>
      <c r="E216" s="169">
        <v>1951</v>
      </c>
      <c r="F216" s="189">
        <v>0.1</v>
      </c>
      <c r="G216" s="169">
        <v>3449.12019</v>
      </c>
      <c r="H216" s="190">
        <v>0.08552813556889578</v>
      </c>
    </row>
    <row r="217" spans="1:8" ht="24">
      <c r="A217" s="187" t="s">
        <v>503</v>
      </c>
      <c r="B217" s="187" t="s">
        <v>504</v>
      </c>
      <c r="C217" s="169">
        <v>465.130304</v>
      </c>
      <c r="D217" s="53">
        <v>0.1821635680021071</v>
      </c>
      <c r="E217" s="169">
        <v>442.050304</v>
      </c>
      <c r="F217" s="189">
        <v>0.13946111911300998</v>
      </c>
      <c r="G217" s="169">
        <v>23.08</v>
      </c>
      <c r="H217" s="190">
        <v>3.1887477313974593</v>
      </c>
    </row>
    <row r="218" spans="1:8" ht="14.25">
      <c r="A218" s="187" t="s">
        <v>505</v>
      </c>
      <c r="B218" s="187" t="s">
        <v>137</v>
      </c>
      <c r="C218" s="169">
        <v>442.050304</v>
      </c>
      <c r="D218" s="53">
        <v>0.13946111911300998</v>
      </c>
      <c r="E218" s="169">
        <v>442.050304</v>
      </c>
      <c r="F218" s="189">
        <v>0.13946111911300998</v>
      </c>
      <c r="G218" s="169">
        <v>0</v>
      </c>
      <c r="H218" s="190">
        <v>0</v>
      </c>
    </row>
    <row r="219" spans="1:8" ht="24">
      <c r="A219" s="187" t="s">
        <v>506</v>
      </c>
      <c r="B219" s="187" t="s">
        <v>139</v>
      </c>
      <c r="C219" s="169">
        <v>23.08</v>
      </c>
      <c r="D219" s="53">
        <v>3.1887477313974593</v>
      </c>
      <c r="E219" s="169">
        <v>0</v>
      </c>
      <c r="F219" s="189">
        <v>0</v>
      </c>
      <c r="G219" s="169">
        <v>23.08</v>
      </c>
      <c r="H219" s="190">
        <v>3.1887477313974593</v>
      </c>
    </row>
    <row r="220" spans="1:8" ht="24">
      <c r="A220" s="187" t="s">
        <v>507</v>
      </c>
      <c r="B220" s="187" t="s">
        <v>508</v>
      </c>
      <c r="C220" s="169">
        <v>329.75498</v>
      </c>
      <c r="D220" s="53">
        <v>-0.3090576925494601</v>
      </c>
      <c r="E220" s="169">
        <v>195.492</v>
      </c>
      <c r="F220" s="189">
        <v>-0.0016444176616585266</v>
      </c>
      <c r="G220" s="169">
        <v>134.26298</v>
      </c>
      <c r="H220" s="190">
        <v>-0.5229427942012507</v>
      </c>
    </row>
    <row r="221" spans="1:8" ht="24">
      <c r="A221" s="187" t="s">
        <v>509</v>
      </c>
      <c r="B221" s="187" t="s">
        <v>510</v>
      </c>
      <c r="C221" s="169">
        <v>90.17058</v>
      </c>
      <c r="D221" s="53">
        <v>-0.6691109317089281</v>
      </c>
      <c r="E221" s="169">
        <v>0</v>
      </c>
      <c r="F221" s="189">
        <v>0</v>
      </c>
      <c r="G221" s="169">
        <v>90.17058</v>
      </c>
      <c r="H221" s="190">
        <v>-0.6691109317089281</v>
      </c>
    </row>
    <row r="222" spans="1:8" ht="14.25">
      <c r="A222" s="187" t="s">
        <v>511</v>
      </c>
      <c r="B222" s="187" t="s">
        <v>512</v>
      </c>
      <c r="C222" s="169">
        <v>195.492</v>
      </c>
      <c r="D222" s="53">
        <v>-0.0016444176616585266</v>
      </c>
      <c r="E222" s="169">
        <v>195.492</v>
      </c>
      <c r="F222" s="189">
        <v>-0.0016444176616585266</v>
      </c>
      <c r="G222" s="169">
        <v>0</v>
      </c>
      <c r="H222" s="190">
        <v>0</v>
      </c>
    </row>
    <row r="223" spans="1:8" ht="24">
      <c r="A223" s="187" t="s">
        <v>513</v>
      </c>
      <c r="B223" s="187" t="s">
        <v>514</v>
      </c>
      <c r="C223" s="169">
        <v>44.0924</v>
      </c>
      <c r="D223" s="53">
        <v>3.937558790593505</v>
      </c>
      <c r="E223" s="169">
        <v>0</v>
      </c>
      <c r="F223" s="189">
        <v>0</v>
      </c>
      <c r="G223" s="169">
        <v>44.0924</v>
      </c>
      <c r="H223" s="190">
        <v>3.937558790593505</v>
      </c>
    </row>
    <row r="224" spans="1:8" ht="14.25">
      <c r="A224" s="187" t="s">
        <v>515</v>
      </c>
      <c r="B224" s="187" t="s">
        <v>516</v>
      </c>
      <c r="C224" s="169">
        <v>2582.80321</v>
      </c>
      <c r="D224" s="53">
        <v>0.06890612319222955</v>
      </c>
      <c r="E224" s="169">
        <v>0</v>
      </c>
      <c r="F224" s="189">
        <v>0</v>
      </c>
      <c r="G224" s="169">
        <v>2582.80321</v>
      </c>
      <c r="H224" s="190">
        <v>0.06890612319222955</v>
      </c>
    </row>
    <row r="225" spans="1:8" ht="24">
      <c r="A225" s="187" t="s">
        <v>517</v>
      </c>
      <c r="B225" s="187" t="s">
        <v>518</v>
      </c>
      <c r="C225" s="169">
        <v>6.5</v>
      </c>
      <c r="D225" s="53">
        <v>-0.796875</v>
      </c>
      <c r="E225" s="169">
        <v>0</v>
      </c>
      <c r="F225" s="189">
        <v>0</v>
      </c>
      <c r="G225" s="169">
        <v>6.5</v>
      </c>
      <c r="H225" s="190">
        <v>-0.796875</v>
      </c>
    </row>
    <row r="226" spans="1:8" ht="14.25">
      <c r="A226" s="187" t="s">
        <v>519</v>
      </c>
      <c r="B226" s="187" t="s">
        <v>520</v>
      </c>
      <c r="C226" s="169">
        <v>4.77</v>
      </c>
      <c r="D226" s="53">
        <v>-0.7194117647058824</v>
      </c>
      <c r="E226" s="169">
        <v>0</v>
      </c>
      <c r="F226" s="189">
        <v>0</v>
      </c>
      <c r="G226" s="169">
        <v>4.77</v>
      </c>
      <c r="H226" s="190">
        <v>-0.7194117647058824</v>
      </c>
    </row>
    <row r="227" spans="1:8" ht="24">
      <c r="A227" s="187" t="s">
        <v>521</v>
      </c>
      <c r="B227" s="187" t="s">
        <v>522</v>
      </c>
      <c r="C227" s="169">
        <v>113.23321</v>
      </c>
      <c r="D227" s="53">
        <v>-0.9426767425437075</v>
      </c>
      <c r="E227" s="169">
        <v>0</v>
      </c>
      <c r="F227" s="189">
        <v>0</v>
      </c>
      <c r="G227" s="169">
        <v>113.23321</v>
      </c>
      <c r="H227" s="190">
        <v>-0.9426767425437075</v>
      </c>
    </row>
    <row r="228" spans="1:8" ht="24">
      <c r="A228" s="187" t="s">
        <v>523</v>
      </c>
      <c r="B228" s="187" t="s">
        <v>524</v>
      </c>
      <c r="C228" s="169">
        <v>2046.3</v>
      </c>
      <c r="D228" s="53">
        <v>87.35492227979275</v>
      </c>
      <c r="E228" s="169">
        <v>0</v>
      </c>
      <c r="F228" s="189">
        <v>0</v>
      </c>
      <c r="G228" s="169">
        <v>2046.3</v>
      </c>
      <c r="H228" s="190">
        <v>87.35492227979275</v>
      </c>
    </row>
    <row r="229" spans="1:8" ht="24">
      <c r="A229" s="187" t="s">
        <v>525</v>
      </c>
      <c r="B229" s="187" t="s">
        <v>526</v>
      </c>
      <c r="C229" s="169">
        <v>5</v>
      </c>
      <c r="D229" s="53">
        <v>0</v>
      </c>
      <c r="E229" s="169">
        <v>0</v>
      </c>
      <c r="F229" s="189">
        <v>0</v>
      </c>
      <c r="G229" s="169">
        <v>5</v>
      </c>
      <c r="H229" s="190">
        <v>0</v>
      </c>
    </row>
    <row r="230" spans="1:8" ht="24">
      <c r="A230" s="187" t="s">
        <v>527</v>
      </c>
      <c r="B230" s="187" t="s">
        <v>528</v>
      </c>
      <c r="C230" s="169">
        <v>407</v>
      </c>
      <c r="D230" s="53">
        <v>0.11874656404617918</v>
      </c>
      <c r="E230" s="169">
        <v>0</v>
      </c>
      <c r="F230" s="189">
        <v>0</v>
      </c>
      <c r="G230" s="169">
        <v>407</v>
      </c>
      <c r="H230" s="190">
        <v>0.11874656404617918</v>
      </c>
    </row>
    <row r="231" spans="1:8" ht="14.25">
      <c r="A231" s="187" t="s">
        <v>529</v>
      </c>
      <c r="B231" s="187" t="s">
        <v>530</v>
      </c>
      <c r="C231" s="169">
        <v>5</v>
      </c>
      <c r="D231" s="53">
        <v>-0.5</v>
      </c>
      <c r="E231" s="169">
        <v>0</v>
      </c>
      <c r="F231" s="189">
        <v>0</v>
      </c>
      <c r="G231" s="169">
        <v>5</v>
      </c>
      <c r="H231" s="190">
        <v>-0.5</v>
      </c>
    </row>
    <row r="232" spans="1:8" ht="24">
      <c r="A232" s="187" t="s">
        <v>531</v>
      </c>
      <c r="B232" s="187" t="s">
        <v>532</v>
      </c>
      <c r="C232" s="169">
        <v>5</v>
      </c>
      <c r="D232" s="53">
        <v>-0.5</v>
      </c>
      <c r="E232" s="169">
        <v>0</v>
      </c>
      <c r="F232" s="189">
        <v>0</v>
      </c>
      <c r="G232" s="169">
        <v>5</v>
      </c>
      <c r="H232" s="190">
        <v>-0.5</v>
      </c>
    </row>
    <row r="233" spans="1:8" ht="14.25">
      <c r="A233" s="187" t="s">
        <v>533</v>
      </c>
      <c r="B233" s="187" t="s">
        <v>534</v>
      </c>
      <c r="C233" s="169">
        <v>282.296</v>
      </c>
      <c r="D233" s="53">
        <v>0.012801010303952181</v>
      </c>
      <c r="E233" s="169">
        <v>0</v>
      </c>
      <c r="F233" s="189">
        <v>0</v>
      </c>
      <c r="G233" s="169">
        <v>282.296</v>
      </c>
      <c r="H233" s="190">
        <v>0.012801010303952181</v>
      </c>
    </row>
    <row r="234" spans="1:8" ht="14.25">
      <c r="A234" s="187" t="s">
        <v>535</v>
      </c>
      <c r="B234" s="187" t="s">
        <v>536</v>
      </c>
      <c r="C234" s="169">
        <v>213.57</v>
      </c>
      <c r="D234" s="53">
        <v>0.008833254605573947</v>
      </c>
      <c r="E234" s="169">
        <v>0</v>
      </c>
      <c r="F234" s="189">
        <v>0</v>
      </c>
      <c r="G234" s="169">
        <v>213.57</v>
      </c>
      <c r="H234" s="190">
        <v>0.008833254605573947</v>
      </c>
    </row>
    <row r="235" spans="1:8" ht="24">
      <c r="A235" s="187" t="s">
        <v>537</v>
      </c>
      <c r="B235" s="187" t="s">
        <v>538</v>
      </c>
      <c r="C235" s="169">
        <v>68.726</v>
      </c>
      <c r="D235" s="53">
        <v>0.025332696783433688</v>
      </c>
      <c r="E235" s="169">
        <v>0</v>
      </c>
      <c r="F235" s="189">
        <v>0</v>
      </c>
      <c r="G235" s="169">
        <v>68.726</v>
      </c>
      <c r="H235" s="190">
        <v>0.025332696783433688</v>
      </c>
    </row>
    <row r="236" spans="1:8" ht="24">
      <c r="A236" s="187" t="s">
        <v>539</v>
      </c>
      <c r="B236" s="187" t="s">
        <v>540</v>
      </c>
      <c r="C236" s="169">
        <v>1246</v>
      </c>
      <c r="D236" s="191">
        <v>0.1</v>
      </c>
      <c r="E236" s="169">
        <v>1246</v>
      </c>
      <c r="F236" s="189">
        <v>0.1</v>
      </c>
      <c r="G236" s="169">
        <v>0</v>
      </c>
      <c r="H236" s="190">
        <v>0</v>
      </c>
    </row>
    <row r="237" spans="1:8" ht="14.25">
      <c r="A237" s="187" t="s">
        <v>541</v>
      </c>
      <c r="B237" s="187" t="s">
        <v>542</v>
      </c>
      <c r="C237" s="169">
        <v>733.48015</v>
      </c>
      <c r="D237" s="53">
        <v>-0.3050973622886184</v>
      </c>
      <c r="E237" s="169">
        <v>733.48015</v>
      </c>
      <c r="F237" s="189">
        <v>-0.3050973622886184</v>
      </c>
      <c r="G237" s="169">
        <v>0</v>
      </c>
      <c r="H237" s="190">
        <v>0</v>
      </c>
    </row>
    <row r="238" spans="1:8" ht="14.25">
      <c r="A238" s="187" t="s">
        <v>543</v>
      </c>
      <c r="B238" s="187" t="s">
        <v>544</v>
      </c>
      <c r="C238" s="169">
        <v>133.221482</v>
      </c>
      <c r="D238" s="53">
        <v>0.7494284775817279</v>
      </c>
      <c r="E238" s="169">
        <v>133.221482</v>
      </c>
      <c r="F238" s="189">
        <v>0.7494284775817279</v>
      </c>
      <c r="G238" s="169">
        <v>0</v>
      </c>
      <c r="H238" s="190">
        <v>0</v>
      </c>
    </row>
    <row r="239" spans="1:8" ht="24">
      <c r="A239" s="187" t="s">
        <v>545</v>
      </c>
      <c r="B239" s="187" t="s">
        <v>546</v>
      </c>
      <c r="C239" s="169">
        <v>380</v>
      </c>
      <c r="D239" s="53">
        <v>0</v>
      </c>
      <c r="E239" s="169">
        <v>380</v>
      </c>
      <c r="F239" s="189">
        <v>0</v>
      </c>
      <c r="G239" s="169">
        <v>0</v>
      </c>
      <c r="H239" s="190">
        <v>0</v>
      </c>
    </row>
    <row r="240" spans="1:8" ht="14.25">
      <c r="A240" s="187" t="s">
        <v>547</v>
      </c>
      <c r="B240" s="187" t="s">
        <v>548</v>
      </c>
      <c r="C240" s="169">
        <v>55</v>
      </c>
      <c r="D240" s="53">
        <v>1.75</v>
      </c>
      <c r="E240" s="169">
        <v>0</v>
      </c>
      <c r="F240" s="189">
        <v>0</v>
      </c>
      <c r="G240" s="169">
        <v>55</v>
      </c>
      <c r="H240" s="190">
        <v>1.75</v>
      </c>
    </row>
    <row r="241" spans="1:8" ht="14.25">
      <c r="A241" s="187" t="s">
        <v>549</v>
      </c>
      <c r="B241" s="187" t="s">
        <v>550</v>
      </c>
      <c r="C241" s="169">
        <v>55</v>
      </c>
      <c r="D241" s="53">
        <v>1.75</v>
      </c>
      <c r="E241" s="169">
        <v>0</v>
      </c>
      <c r="F241" s="189">
        <v>0</v>
      </c>
      <c r="G241" s="169">
        <v>55</v>
      </c>
      <c r="H241" s="190">
        <v>1.75</v>
      </c>
    </row>
    <row r="242" spans="1:8" ht="24">
      <c r="A242" s="187" t="s">
        <v>551</v>
      </c>
      <c r="B242" s="187" t="s">
        <v>552</v>
      </c>
      <c r="C242" s="169">
        <v>78.784012</v>
      </c>
      <c r="D242" s="53">
        <v>0.14530959130637122</v>
      </c>
      <c r="E242" s="169">
        <v>67.024012</v>
      </c>
      <c r="F242" s="189">
        <v>0.10548875132738955</v>
      </c>
      <c r="G242" s="169">
        <v>11.76</v>
      </c>
      <c r="H242" s="190">
        <v>0.4411764705882352</v>
      </c>
    </row>
    <row r="243" spans="1:8" ht="14.25">
      <c r="A243" s="187" t="s">
        <v>553</v>
      </c>
      <c r="B243" s="187" t="s">
        <v>137</v>
      </c>
      <c r="C243" s="169">
        <v>67.024012</v>
      </c>
      <c r="D243" s="53">
        <v>0.10548875132738955</v>
      </c>
      <c r="E243" s="169">
        <v>67.024012</v>
      </c>
      <c r="F243" s="189">
        <v>0.10548875132738955</v>
      </c>
      <c r="G243" s="169">
        <v>0</v>
      </c>
      <c r="H243" s="190">
        <v>0</v>
      </c>
    </row>
    <row r="244" spans="1:8" ht="14.25">
      <c r="A244" s="187" t="s">
        <v>554</v>
      </c>
      <c r="B244" s="187" t="s">
        <v>195</v>
      </c>
      <c r="C244" s="169">
        <v>0.96</v>
      </c>
      <c r="D244" s="53">
        <v>0</v>
      </c>
      <c r="E244" s="169">
        <v>0</v>
      </c>
      <c r="F244" s="189">
        <v>0</v>
      </c>
      <c r="G244" s="169">
        <v>0.96</v>
      </c>
      <c r="H244" s="190">
        <v>0</v>
      </c>
    </row>
    <row r="245" spans="1:8" ht="24">
      <c r="A245" s="187" t="s">
        <v>555</v>
      </c>
      <c r="B245" s="187" t="s">
        <v>556</v>
      </c>
      <c r="C245" s="169">
        <v>4</v>
      </c>
      <c r="D245" s="53">
        <v>1</v>
      </c>
      <c r="E245" s="169">
        <v>0</v>
      </c>
      <c r="F245" s="189">
        <v>0</v>
      </c>
      <c r="G245" s="169">
        <v>4</v>
      </c>
      <c r="H245" s="190">
        <v>1</v>
      </c>
    </row>
    <row r="246" spans="1:8" ht="24">
      <c r="A246" s="187" t="s">
        <v>557</v>
      </c>
      <c r="B246" s="187" t="s">
        <v>558</v>
      </c>
      <c r="C246" s="169">
        <v>6.8</v>
      </c>
      <c r="D246" s="53">
        <v>0.3076923076923076</v>
      </c>
      <c r="E246" s="169">
        <v>0</v>
      </c>
      <c r="F246" s="189">
        <v>0</v>
      </c>
      <c r="G246" s="169">
        <v>6.8</v>
      </c>
      <c r="H246" s="190">
        <v>0.3076923076923076</v>
      </c>
    </row>
    <row r="247" spans="1:8" ht="24">
      <c r="A247" s="187" t="s">
        <v>559</v>
      </c>
      <c r="B247" s="187" t="s">
        <v>560</v>
      </c>
      <c r="C247" s="169">
        <v>354.918</v>
      </c>
      <c r="D247" s="53">
        <v>1.257417807827099</v>
      </c>
      <c r="E247" s="169">
        <v>0</v>
      </c>
      <c r="F247" s="189">
        <v>0</v>
      </c>
      <c r="G247" s="169">
        <v>354.918</v>
      </c>
      <c r="H247" s="190">
        <v>1.257417807827099</v>
      </c>
    </row>
    <row r="248" spans="1:8" ht="24">
      <c r="A248" s="187" t="s">
        <v>561</v>
      </c>
      <c r="B248" s="187" t="s">
        <v>562</v>
      </c>
      <c r="C248" s="169">
        <v>354.918</v>
      </c>
      <c r="D248" s="53">
        <v>1.257417807827099</v>
      </c>
      <c r="E248" s="169">
        <v>0</v>
      </c>
      <c r="F248" s="189">
        <v>0</v>
      </c>
      <c r="G248" s="169">
        <v>354.918</v>
      </c>
      <c r="H248" s="190">
        <v>1.257417807827099</v>
      </c>
    </row>
    <row r="249" spans="1:8" ht="14.25">
      <c r="A249" s="187" t="s">
        <v>563</v>
      </c>
      <c r="B249" s="187" t="s">
        <v>564</v>
      </c>
      <c r="C249" s="169">
        <v>16242.859637</v>
      </c>
      <c r="D249" s="53">
        <v>0.13434023453794258</v>
      </c>
      <c r="E249" s="169">
        <v>2190.972044</v>
      </c>
      <c r="F249" s="189">
        <v>-0.007190913263190955</v>
      </c>
      <c r="G249" s="169">
        <v>14051.887593</v>
      </c>
      <c r="H249" s="190">
        <v>0.16012682502557085</v>
      </c>
    </row>
    <row r="250" spans="1:8" ht="24">
      <c r="A250" s="187" t="s">
        <v>565</v>
      </c>
      <c r="B250" s="187" t="s">
        <v>566</v>
      </c>
      <c r="C250" s="169">
        <v>8042.951287</v>
      </c>
      <c r="D250" s="53">
        <v>0.21918330470326827</v>
      </c>
      <c r="E250" s="169">
        <v>1416.267146</v>
      </c>
      <c r="F250" s="189">
        <v>0.1378905363070635</v>
      </c>
      <c r="G250" s="169">
        <v>6626.684141</v>
      </c>
      <c r="H250" s="190">
        <v>0.23808721187530213</v>
      </c>
    </row>
    <row r="251" spans="1:8" ht="14.25">
      <c r="A251" s="187" t="s">
        <v>567</v>
      </c>
      <c r="B251" s="187" t="s">
        <v>137</v>
      </c>
      <c r="C251" s="169">
        <v>83.972522</v>
      </c>
      <c r="D251" s="53">
        <v>0.09494546782470879</v>
      </c>
      <c r="E251" s="169">
        <v>83.972522</v>
      </c>
      <c r="F251" s="189">
        <v>0.09494546782470879</v>
      </c>
      <c r="G251" s="169">
        <v>0</v>
      </c>
      <c r="H251" s="190">
        <v>0</v>
      </c>
    </row>
    <row r="252" spans="1:8" ht="24">
      <c r="A252" s="187" t="s">
        <v>568</v>
      </c>
      <c r="B252" s="187" t="s">
        <v>139</v>
      </c>
      <c r="C252" s="169">
        <v>991.15</v>
      </c>
      <c r="D252" s="53">
        <v>3.212282192945176</v>
      </c>
      <c r="E252" s="169">
        <v>0</v>
      </c>
      <c r="F252" s="189">
        <v>0</v>
      </c>
      <c r="G252" s="169">
        <v>991.15</v>
      </c>
      <c r="H252" s="190">
        <v>3.212282192945176</v>
      </c>
    </row>
    <row r="253" spans="1:8" ht="60.75" customHeight="1">
      <c r="A253" s="187" t="s">
        <v>569</v>
      </c>
      <c r="B253" s="187" t="s">
        <v>570</v>
      </c>
      <c r="C253" s="169">
        <v>6967.828765</v>
      </c>
      <c r="D253" s="53">
        <v>0.10864275781821046</v>
      </c>
      <c r="E253" s="169">
        <v>1332.294624</v>
      </c>
      <c r="F253" s="189">
        <v>0.14071043264930788</v>
      </c>
      <c r="G253" s="169">
        <v>5635.534141</v>
      </c>
      <c r="H253" s="190">
        <v>0.10132341446585674</v>
      </c>
    </row>
    <row r="254" spans="1:8" ht="24">
      <c r="A254" s="187" t="s">
        <v>571</v>
      </c>
      <c r="B254" s="187" t="s">
        <v>572</v>
      </c>
      <c r="C254" s="169">
        <v>1821</v>
      </c>
      <c r="D254" s="53">
        <v>0</v>
      </c>
      <c r="E254" s="169">
        <v>0</v>
      </c>
      <c r="F254" s="189">
        <v>0</v>
      </c>
      <c r="G254" s="169">
        <v>1821</v>
      </c>
      <c r="H254" s="190">
        <v>0</v>
      </c>
    </row>
    <row r="255" spans="1:8" ht="24">
      <c r="A255" s="187" t="s">
        <v>573</v>
      </c>
      <c r="B255" s="187" t="s">
        <v>574</v>
      </c>
      <c r="C255" s="169">
        <v>1821</v>
      </c>
      <c r="D255" s="53">
        <v>0</v>
      </c>
      <c r="E255" s="169">
        <v>0</v>
      </c>
      <c r="F255" s="189">
        <v>0</v>
      </c>
      <c r="G255" s="169">
        <v>1821</v>
      </c>
      <c r="H255" s="190">
        <v>0</v>
      </c>
    </row>
    <row r="256" spans="1:8" ht="24">
      <c r="A256" s="187" t="s">
        <v>575</v>
      </c>
      <c r="B256" s="187" t="s">
        <v>576</v>
      </c>
      <c r="C256" s="169">
        <v>6378.90835</v>
      </c>
      <c r="D256" s="53">
        <v>-0.1739534326105211</v>
      </c>
      <c r="E256" s="169">
        <v>774.704898</v>
      </c>
      <c r="F256" s="189">
        <v>-0.19485962934068066</v>
      </c>
      <c r="G256" s="169">
        <v>5604.203452</v>
      </c>
      <c r="H256" s="190">
        <v>-0.17097771274494789</v>
      </c>
    </row>
    <row r="257" spans="1:8" ht="24">
      <c r="A257" s="187" t="s">
        <v>577</v>
      </c>
      <c r="B257" s="187" t="s">
        <v>578</v>
      </c>
      <c r="C257" s="169">
        <v>6378.90835</v>
      </c>
      <c r="D257" s="53">
        <v>-0.1739534326105211</v>
      </c>
      <c r="E257" s="169">
        <v>774.704898</v>
      </c>
      <c r="F257" s="189">
        <v>-0.19485962934068066</v>
      </c>
      <c r="G257" s="169">
        <v>5604.203452</v>
      </c>
      <c r="H257" s="190">
        <v>-0.17097771274494789</v>
      </c>
    </row>
    <row r="258" spans="1:8" ht="14.25">
      <c r="A258" s="187" t="s">
        <v>579</v>
      </c>
      <c r="B258" s="187" t="s">
        <v>580</v>
      </c>
      <c r="C258" s="169">
        <v>903.903947</v>
      </c>
      <c r="D258" s="53">
        <v>-0.6243758368343301</v>
      </c>
      <c r="E258" s="169">
        <v>338.982044</v>
      </c>
      <c r="F258" s="189">
        <v>0.044531520053818066</v>
      </c>
      <c r="G258" s="169">
        <v>564.921903</v>
      </c>
      <c r="H258" s="190">
        <v>-0.7286475398378865</v>
      </c>
    </row>
    <row r="259" spans="1:8" ht="14.25">
      <c r="A259" s="187" t="s">
        <v>581</v>
      </c>
      <c r="B259" s="187" t="s">
        <v>582</v>
      </c>
      <c r="C259" s="169">
        <v>570.153947</v>
      </c>
      <c r="D259" s="53">
        <v>-0.728234795522492</v>
      </c>
      <c r="E259" s="169">
        <v>338.982044</v>
      </c>
      <c r="F259" s="189">
        <v>0.044531520053818066</v>
      </c>
      <c r="G259" s="169">
        <v>231.171903</v>
      </c>
      <c r="H259" s="190">
        <v>-0.869647377546964</v>
      </c>
    </row>
    <row r="260" spans="1:8" ht="14.25">
      <c r="A260" s="187" t="s">
        <v>583</v>
      </c>
      <c r="B260" s="187" t="s">
        <v>137</v>
      </c>
      <c r="C260" s="169">
        <v>179.46716</v>
      </c>
      <c r="D260" s="53">
        <v>-0.00787433089747245</v>
      </c>
      <c r="E260" s="169">
        <v>179.46716</v>
      </c>
      <c r="F260" s="189">
        <v>-0.00787433089747245</v>
      </c>
      <c r="G260" s="169">
        <v>0</v>
      </c>
      <c r="H260" s="190">
        <v>0</v>
      </c>
    </row>
    <row r="261" spans="1:8" ht="24">
      <c r="A261" s="187" t="s">
        <v>584</v>
      </c>
      <c r="B261" s="187" t="s">
        <v>139</v>
      </c>
      <c r="C261" s="169">
        <v>124.42</v>
      </c>
      <c r="D261" s="53">
        <v>-0.9247326138508445</v>
      </c>
      <c r="E261" s="169">
        <v>0</v>
      </c>
      <c r="F261" s="189">
        <v>0</v>
      </c>
      <c r="G261" s="169">
        <v>124.42</v>
      </c>
      <c r="H261" s="190">
        <v>-0.9247326138508445</v>
      </c>
    </row>
    <row r="262" spans="1:8" ht="14.25">
      <c r="A262" s="187" t="s">
        <v>585</v>
      </c>
      <c r="B262" s="187" t="s">
        <v>169</v>
      </c>
      <c r="C262" s="169">
        <v>159.514884</v>
      </c>
      <c r="D262" s="53">
        <v>0.10683019117718683</v>
      </c>
      <c r="E262" s="169">
        <v>159.514884</v>
      </c>
      <c r="F262" s="189">
        <v>0.11052890635432</v>
      </c>
      <c r="G262" s="169">
        <v>0</v>
      </c>
      <c r="H262" s="190">
        <v>-1</v>
      </c>
    </row>
    <row r="263" spans="1:8" ht="24">
      <c r="A263" s="187" t="s">
        <v>586</v>
      </c>
      <c r="B263" s="187" t="s">
        <v>587</v>
      </c>
      <c r="C263" s="169">
        <v>11.54</v>
      </c>
      <c r="D263" s="53">
        <v>-0.04746182418489485</v>
      </c>
      <c r="E263" s="169">
        <v>0</v>
      </c>
      <c r="F263" s="189">
        <v>0</v>
      </c>
      <c r="G263" s="169">
        <v>11.54</v>
      </c>
      <c r="H263" s="190">
        <v>-0.04746182418489485</v>
      </c>
    </row>
    <row r="264" spans="1:8" ht="14.25">
      <c r="A264" s="187" t="s">
        <v>588</v>
      </c>
      <c r="B264" s="187" t="s">
        <v>589</v>
      </c>
      <c r="C264" s="169">
        <v>10.9</v>
      </c>
      <c r="D264" s="53">
        <v>-0.018018018018017955</v>
      </c>
      <c r="E264" s="169">
        <v>0</v>
      </c>
      <c r="F264" s="189">
        <v>0</v>
      </c>
      <c r="G264" s="169">
        <v>10.9</v>
      </c>
      <c r="H264" s="190">
        <v>-0.018018018018017955</v>
      </c>
    </row>
    <row r="265" spans="1:8" ht="24">
      <c r="A265" s="187" t="s">
        <v>590</v>
      </c>
      <c r="B265" s="187" t="s">
        <v>591</v>
      </c>
      <c r="C265" s="169">
        <v>1.1</v>
      </c>
      <c r="D265" s="53">
        <v>-0.5599999999999999</v>
      </c>
      <c r="E265" s="169">
        <v>0</v>
      </c>
      <c r="F265" s="189">
        <v>0</v>
      </c>
      <c r="G265" s="169">
        <v>1.1</v>
      </c>
      <c r="H265" s="190">
        <v>-0.5599999999999999</v>
      </c>
    </row>
    <row r="266" spans="1:8" ht="14.25">
      <c r="A266" s="187" t="s">
        <v>592</v>
      </c>
      <c r="B266" s="187" t="s">
        <v>593</v>
      </c>
      <c r="C266" s="169">
        <v>0</v>
      </c>
      <c r="D266" s="53">
        <v>-1</v>
      </c>
      <c r="E266" s="169">
        <v>0</v>
      </c>
      <c r="F266" s="189">
        <v>0</v>
      </c>
      <c r="G266" s="169">
        <v>0</v>
      </c>
      <c r="H266" s="190">
        <v>-1</v>
      </c>
    </row>
    <row r="267" spans="1:8" ht="14.25">
      <c r="A267" s="187" t="s">
        <v>594</v>
      </c>
      <c r="B267" s="187" t="s">
        <v>595</v>
      </c>
      <c r="C267" s="169">
        <v>2.2</v>
      </c>
      <c r="D267" s="53">
        <v>0</v>
      </c>
      <c r="E267" s="169">
        <v>0</v>
      </c>
      <c r="F267" s="189">
        <v>0</v>
      </c>
      <c r="G267" s="169">
        <v>2.2</v>
      </c>
      <c r="H267" s="190">
        <v>0</v>
      </c>
    </row>
    <row r="268" spans="1:8" ht="24">
      <c r="A268" s="187" t="s">
        <v>596</v>
      </c>
      <c r="B268" s="187" t="s">
        <v>597</v>
      </c>
      <c r="C268" s="169">
        <v>81.011903</v>
      </c>
      <c r="D268" s="53">
        <v>-0.0998677444444444</v>
      </c>
      <c r="E268" s="169">
        <v>0</v>
      </c>
      <c r="F268" s="189">
        <v>0</v>
      </c>
      <c r="G268" s="169">
        <v>81.011903</v>
      </c>
      <c r="H268" s="190">
        <v>-0.0998677444444444</v>
      </c>
    </row>
    <row r="269" spans="1:8" ht="14.25">
      <c r="A269" s="187" t="s">
        <v>598</v>
      </c>
      <c r="B269" s="187" t="s">
        <v>599</v>
      </c>
      <c r="C269" s="169">
        <v>14.8</v>
      </c>
      <c r="D269" s="53">
        <v>0</v>
      </c>
      <c r="E269" s="169">
        <v>0</v>
      </c>
      <c r="F269" s="189">
        <v>0</v>
      </c>
      <c r="G269" s="169">
        <v>14.8</v>
      </c>
      <c r="H269" s="190">
        <v>0</v>
      </c>
    </row>
    <row r="270" spans="1:8" ht="14.25">
      <c r="A270" s="187" t="s">
        <v>600</v>
      </c>
      <c r="B270" s="187" t="s">
        <v>601</v>
      </c>
      <c r="C270" s="169">
        <v>14.8</v>
      </c>
      <c r="D270" s="53">
        <v>0</v>
      </c>
      <c r="E270" s="169">
        <v>0</v>
      </c>
      <c r="F270" s="189">
        <v>0</v>
      </c>
      <c r="G270" s="169">
        <v>14.8</v>
      </c>
      <c r="H270" s="190">
        <v>0</v>
      </c>
    </row>
    <row r="271" spans="1:8" ht="14.25">
      <c r="A271" s="187" t="s">
        <v>602</v>
      </c>
      <c r="B271" s="187" t="s">
        <v>603</v>
      </c>
      <c r="C271" s="169">
        <v>118.95</v>
      </c>
      <c r="D271" s="53">
        <v>0.09691995573589086</v>
      </c>
      <c r="E271" s="169">
        <v>0</v>
      </c>
      <c r="F271" s="189">
        <v>0</v>
      </c>
      <c r="G271" s="169">
        <v>118.95</v>
      </c>
      <c r="H271" s="190">
        <v>0.09691995573589086</v>
      </c>
    </row>
    <row r="272" spans="1:8" ht="24">
      <c r="A272" s="187" t="s">
        <v>604</v>
      </c>
      <c r="B272" s="187" t="s">
        <v>139</v>
      </c>
      <c r="C272" s="169">
        <v>5</v>
      </c>
      <c r="D272" s="53">
        <v>-0.2857142857142857</v>
      </c>
      <c r="E272" s="169">
        <v>0</v>
      </c>
      <c r="F272" s="189">
        <v>0</v>
      </c>
      <c r="G272" s="169">
        <v>5</v>
      </c>
      <c r="H272" s="190">
        <v>-0.2857142857142857</v>
      </c>
    </row>
    <row r="273" spans="1:8" ht="14.25">
      <c r="A273" s="187" t="s">
        <v>605</v>
      </c>
      <c r="B273" s="187" t="s">
        <v>606</v>
      </c>
      <c r="C273" s="169">
        <v>13.35</v>
      </c>
      <c r="D273" s="53">
        <v>1.2859589041095891</v>
      </c>
      <c r="E273" s="169">
        <v>0</v>
      </c>
      <c r="F273" s="189">
        <v>0</v>
      </c>
      <c r="G273" s="169">
        <v>13.35</v>
      </c>
      <c r="H273" s="190">
        <v>1.2859589041095891</v>
      </c>
    </row>
    <row r="274" spans="1:8" ht="14.25">
      <c r="A274" s="187" t="s">
        <v>607</v>
      </c>
      <c r="B274" s="187" t="s">
        <v>608</v>
      </c>
      <c r="C274" s="169">
        <v>80.6</v>
      </c>
      <c r="D274" s="53">
        <v>0</v>
      </c>
      <c r="E274" s="169">
        <v>0</v>
      </c>
      <c r="F274" s="189">
        <v>0</v>
      </c>
      <c r="G274" s="169">
        <v>80.6</v>
      </c>
      <c r="H274" s="190">
        <v>0</v>
      </c>
    </row>
    <row r="275" spans="1:8" ht="14.25">
      <c r="A275" s="187" t="s">
        <v>609</v>
      </c>
      <c r="B275" s="187" t="s">
        <v>610</v>
      </c>
      <c r="C275" s="169">
        <v>20</v>
      </c>
      <c r="D275" s="53">
        <v>0.3333333333333333</v>
      </c>
      <c r="E275" s="169">
        <v>0</v>
      </c>
      <c r="F275" s="189">
        <v>0</v>
      </c>
      <c r="G275" s="169">
        <v>20</v>
      </c>
      <c r="H275" s="190">
        <v>0.3333333333333333</v>
      </c>
    </row>
    <row r="276" spans="1:8" ht="14.25">
      <c r="A276" s="187" t="s">
        <v>611</v>
      </c>
      <c r="B276" s="187" t="s">
        <v>612</v>
      </c>
      <c r="C276" s="169">
        <v>200</v>
      </c>
      <c r="D276" s="53">
        <v>0</v>
      </c>
      <c r="E276" s="169">
        <v>0</v>
      </c>
      <c r="F276" s="189">
        <v>0</v>
      </c>
      <c r="G276" s="169">
        <v>200</v>
      </c>
      <c r="H276" s="190">
        <v>0</v>
      </c>
    </row>
    <row r="277" spans="1:8" ht="14.25">
      <c r="A277" s="187" t="s">
        <v>613</v>
      </c>
      <c r="B277" s="187" t="s">
        <v>614</v>
      </c>
      <c r="C277" s="169">
        <v>200</v>
      </c>
      <c r="D277" s="53">
        <v>0</v>
      </c>
      <c r="E277" s="169">
        <v>0</v>
      </c>
      <c r="F277" s="189">
        <v>0</v>
      </c>
      <c r="G277" s="169">
        <v>200</v>
      </c>
      <c r="H277" s="190">
        <v>0</v>
      </c>
    </row>
    <row r="278" spans="1:8" ht="14.25">
      <c r="A278" s="187" t="s">
        <v>615</v>
      </c>
      <c r="B278" s="187" t="s">
        <v>616</v>
      </c>
      <c r="C278" s="169">
        <v>112.181668</v>
      </c>
      <c r="D278" s="53">
        <v>0.4721870752663021</v>
      </c>
      <c r="E278" s="169">
        <v>71.181868</v>
      </c>
      <c r="F278" s="189">
        <v>0.09206990880489004</v>
      </c>
      <c r="G278" s="169">
        <v>40.9998</v>
      </c>
      <c r="H278" s="190">
        <v>2.7204900181488205</v>
      </c>
    </row>
    <row r="279" spans="1:8" ht="14.25">
      <c r="A279" s="187" t="s">
        <v>617</v>
      </c>
      <c r="B279" s="187" t="s">
        <v>618</v>
      </c>
      <c r="C279" s="169">
        <v>112.181668</v>
      </c>
      <c r="D279" s="53">
        <v>0.4721870752663021</v>
      </c>
      <c r="E279" s="169">
        <v>71.181868</v>
      </c>
      <c r="F279" s="189">
        <v>0.09206990880489004</v>
      </c>
      <c r="G279" s="169">
        <v>40.9998</v>
      </c>
      <c r="H279" s="190">
        <v>2.7204900181488205</v>
      </c>
    </row>
    <row r="280" spans="1:8" ht="14.25">
      <c r="A280" s="187" t="s">
        <v>619</v>
      </c>
      <c r="B280" s="187" t="s">
        <v>137</v>
      </c>
      <c r="C280" s="169">
        <v>74.181868</v>
      </c>
      <c r="D280" s="53">
        <v>0.13809581144648228</v>
      </c>
      <c r="E280" s="169">
        <v>71.181868</v>
      </c>
      <c r="F280" s="189">
        <v>0.09206990880489004</v>
      </c>
      <c r="G280" s="169">
        <v>3</v>
      </c>
      <c r="H280" s="190">
        <v>0</v>
      </c>
    </row>
    <row r="281" spans="1:8" ht="24">
      <c r="A281" s="187" t="s">
        <v>620</v>
      </c>
      <c r="B281" s="187" t="s">
        <v>139</v>
      </c>
      <c r="C281" s="169">
        <v>1.1</v>
      </c>
      <c r="D281" s="53">
        <v>0.29411764705882365</v>
      </c>
      <c r="E281" s="169">
        <v>0</v>
      </c>
      <c r="F281" s="189">
        <v>0</v>
      </c>
      <c r="G281" s="169">
        <v>1.1</v>
      </c>
      <c r="H281" s="190">
        <v>0.29411764705882365</v>
      </c>
    </row>
    <row r="282" spans="1:8" ht="14.25">
      <c r="A282" s="187" t="s">
        <v>621</v>
      </c>
      <c r="B282" s="187" t="s">
        <v>622</v>
      </c>
      <c r="C282" s="169">
        <v>36.8998</v>
      </c>
      <c r="D282" s="53">
        <v>2.6282989183874137</v>
      </c>
      <c r="E282" s="169">
        <v>0</v>
      </c>
      <c r="F282" s="189">
        <v>0</v>
      </c>
      <c r="G282" s="169">
        <v>36.8998</v>
      </c>
      <c r="H282" s="190">
        <v>2.6282989183874137</v>
      </c>
    </row>
    <row r="283" spans="1:8" ht="24">
      <c r="A283" s="187" t="s">
        <v>623</v>
      </c>
      <c r="B283" s="187" t="s">
        <v>624</v>
      </c>
      <c r="C283" s="169">
        <v>155.372306</v>
      </c>
      <c r="D283" s="53">
        <v>0</v>
      </c>
      <c r="E283" s="169">
        <v>59.172306</v>
      </c>
      <c r="F283" s="189">
        <v>0</v>
      </c>
      <c r="G283" s="169">
        <v>96.2</v>
      </c>
      <c r="H283" s="190">
        <v>0</v>
      </c>
    </row>
    <row r="284" spans="1:8" ht="24">
      <c r="A284" s="187" t="s">
        <v>625</v>
      </c>
      <c r="B284" s="187" t="s">
        <v>626</v>
      </c>
      <c r="C284" s="169">
        <v>155.372306</v>
      </c>
      <c r="D284" s="53">
        <v>0</v>
      </c>
      <c r="E284" s="169">
        <v>59.172306</v>
      </c>
      <c r="F284" s="189">
        <v>0</v>
      </c>
      <c r="G284" s="169">
        <v>96.2</v>
      </c>
      <c r="H284" s="190">
        <v>0</v>
      </c>
    </row>
    <row r="285" spans="1:8" ht="12.75">
      <c r="A285" s="187" t="s">
        <v>627</v>
      </c>
      <c r="B285" s="187" t="s">
        <v>137</v>
      </c>
      <c r="C285" s="169">
        <v>59.172306</v>
      </c>
      <c r="D285" s="53">
        <v>0</v>
      </c>
      <c r="E285" s="169">
        <v>59.172306</v>
      </c>
      <c r="F285" s="189">
        <v>0</v>
      </c>
      <c r="G285" s="169">
        <v>0</v>
      </c>
      <c r="H285" s="190">
        <v>0</v>
      </c>
    </row>
    <row r="286" spans="1:8" ht="24">
      <c r="A286" s="187" t="s">
        <v>628</v>
      </c>
      <c r="B286" s="187" t="s">
        <v>139</v>
      </c>
      <c r="C286" s="169">
        <v>96.2</v>
      </c>
      <c r="D286" s="53">
        <v>0</v>
      </c>
      <c r="E286" s="169">
        <v>0</v>
      </c>
      <c r="F286" s="189">
        <v>0</v>
      </c>
      <c r="G286" s="169">
        <v>96.2</v>
      </c>
      <c r="H286" s="190">
        <v>0</v>
      </c>
    </row>
    <row r="287" spans="1:8" ht="24">
      <c r="A287" s="187" t="s">
        <v>629</v>
      </c>
      <c r="B287" s="187" t="s">
        <v>630</v>
      </c>
      <c r="C287" s="169">
        <v>186.561836</v>
      </c>
      <c r="D287" s="53">
        <v>-0.07210193604825883</v>
      </c>
      <c r="E287" s="169">
        <v>143.721836</v>
      </c>
      <c r="F287" s="189">
        <v>0.004410207405682046</v>
      </c>
      <c r="G287" s="169">
        <v>42.74</v>
      </c>
      <c r="H287" s="190">
        <v>-0.2613204286208088</v>
      </c>
    </row>
    <row r="288" spans="1:8" ht="12.75">
      <c r="A288" s="187" t="s">
        <v>631</v>
      </c>
      <c r="B288" s="187" t="s">
        <v>632</v>
      </c>
      <c r="C288" s="169">
        <v>186.561836</v>
      </c>
      <c r="D288" s="53">
        <v>-0.07210193604825883</v>
      </c>
      <c r="E288" s="169">
        <v>143.721836</v>
      </c>
      <c r="F288" s="189">
        <v>0.004410207405682046</v>
      </c>
      <c r="G288" s="169">
        <v>42.74</v>
      </c>
      <c r="H288" s="190">
        <v>-0.2613204286208088</v>
      </c>
    </row>
    <row r="289" spans="1:8" ht="12.75">
      <c r="A289" s="187" t="s">
        <v>633</v>
      </c>
      <c r="B289" s="187" t="s">
        <v>137</v>
      </c>
      <c r="C289" s="169">
        <v>143.721836</v>
      </c>
      <c r="D289" s="53">
        <v>0.004410207405682046</v>
      </c>
      <c r="E289" s="169">
        <v>143.721836</v>
      </c>
      <c r="F289" s="189">
        <v>0.004410207405682046</v>
      </c>
      <c r="G289" s="169">
        <v>0</v>
      </c>
      <c r="H289" s="190">
        <v>0</v>
      </c>
    </row>
    <row r="290" spans="1:8" ht="24">
      <c r="A290" s="187" t="s">
        <v>634</v>
      </c>
      <c r="B290" s="187" t="s">
        <v>139</v>
      </c>
      <c r="C290" s="169">
        <v>5.74</v>
      </c>
      <c r="D290" s="53">
        <v>-0.9007950224680262</v>
      </c>
      <c r="E290" s="169">
        <v>0</v>
      </c>
      <c r="F290" s="189">
        <v>0</v>
      </c>
      <c r="G290" s="169">
        <v>5.74</v>
      </c>
      <c r="H290" s="190">
        <v>-0.9007950224680262</v>
      </c>
    </row>
    <row r="291" spans="1:8" ht="24">
      <c r="A291" s="187" t="s">
        <v>635</v>
      </c>
      <c r="B291" s="187" t="s">
        <v>636</v>
      </c>
      <c r="C291" s="169">
        <v>27</v>
      </c>
      <c r="D291" s="53">
        <v>0</v>
      </c>
      <c r="E291" s="169">
        <v>0</v>
      </c>
      <c r="F291" s="189">
        <v>0</v>
      </c>
      <c r="G291" s="169">
        <v>27</v>
      </c>
      <c r="H291" s="190">
        <v>0</v>
      </c>
    </row>
    <row r="292" spans="1:8" ht="24">
      <c r="A292" s="187" t="s">
        <v>637</v>
      </c>
      <c r="B292" s="187" t="s">
        <v>638</v>
      </c>
      <c r="C292" s="169">
        <v>10</v>
      </c>
      <c r="D292" s="53">
        <v>0</v>
      </c>
      <c r="E292" s="169">
        <v>0</v>
      </c>
      <c r="F292" s="189">
        <v>0</v>
      </c>
      <c r="G292" s="169">
        <v>10</v>
      </c>
      <c r="H292" s="190">
        <v>0</v>
      </c>
    </row>
    <row r="293" spans="1:8" ht="12.75">
      <c r="A293" s="187" t="s">
        <v>639</v>
      </c>
      <c r="B293" s="187" t="s">
        <v>640</v>
      </c>
      <c r="C293" s="169">
        <v>1136.912978</v>
      </c>
      <c r="D293" s="53">
        <v>0.22995084732644472</v>
      </c>
      <c r="E293" s="169">
        <v>1136.912978</v>
      </c>
      <c r="F293" s="189">
        <v>0.22995084732644472</v>
      </c>
      <c r="G293" s="169">
        <v>0</v>
      </c>
      <c r="H293" s="190">
        <v>0</v>
      </c>
    </row>
    <row r="294" spans="1:8" ht="12.75">
      <c r="A294" s="187" t="s">
        <v>641</v>
      </c>
      <c r="B294" s="187" t="s">
        <v>642</v>
      </c>
      <c r="C294" s="169">
        <v>1136.912978</v>
      </c>
      <c r="D294" s="53">
        <v>0.22995084732644472</v>
      </c>
      <c r="E294" s="169">
        <v>1136.912978</v>
      </c>
      <c r="F294" s="189">
        <v>0.22995084732644472</v>
      </c>
      <c r="G294" s="169">
        <v>0</v>
      </c>
      <c r="H294" s="190">
        <v>0</v>
      </c>
    </row>
    <row r="295" spans="1:8" ht="12.75">
      <c r="A295" s="187" t="s">
        <v>643</v>
      </c>
      <c r="B295" s="187" t="s">
        <v>644</v>
      </c>
      <c r="C295" s="169">
        <v>1136.912978</v>
      </c>
      <c r="D295" s="53">
        <v>0.22995084732644472</v>
      </c>
      <c r="E295" s="169">
        <v>1136.912978</v>
      </c>
      <c r="F295" s="189">
        <v>0.22995084732644472</v>
      </c>
      <c r="G295" s="169">
        <v>0</v>
      </c>
      <c r="H295" s="190">
        <v>0</v>
      </c>
    </row>
    <row r="296" spans="1:8" ht="24">
      <c r="A296" s="187" t="s">
        <v>645</v>
      </c>
      <c r="B296" s="187" t="s">
        <v>646</v>
      </c>
      <c r="C296" s="169">
        <v>806.968437</v>
      </c>
      <c r="D296" s="53">
        <v>3.066169172153019</v>
      </c>
      <c r="E296" s="169">
        <v>132.626788</v>
      </c>
      <c r="F296" s="189">
        <v>0.25287283528692267</v>
      </c>
      <c r="G296" s="169">
        <v>674.341649</v>
      </c>
      <c r="H296" s="190">
        <v>6.282228582844677</v>
      </c>
    </row>
    <row r="297" spans="1:8" ht="12.75">
      <c r="A297" s="187" t="s">
        <v>647</v>
      </c>
      <c r="B297" s="187" t="s">
        <v>648</v>
      </c>
      <c r="C297" s="169">
        <v>223.815388</v>
      </c>
      <c r="D297" s="53">
        <v>0.12776558439183008</v>
      </c>
      <c r="E297" s="169">
        <v>132.626788</v>
      </c>
      <c r="F297" s="189">
        <v>0.25287283528692267</v>
      </c>
      <c r="G297" s="169">
        <v>91.1886</v>
      </c>
      <c r="H297" s="190">
        <v>-0.015252535069815717</v>
      </c>
    </row>
    <row r="298" spans="1:8" ht="12.75">
      <c r="A298" s="187" t="s">
        <v>649</v>
      </c>
      <c r="B298" s="187" t="s">
        <v>137</v>
      </c>
      <c r="C298" s="169">
        <v>132.626788</v>
      </c>
      <c r="D298" s="53">
        <v>0.25287283528692267</v>
      </c>
      <c r="E298" s="169">
        <v>132.626788</v>
      </c>
      <c r="F298" s="189">
        <v>0.25287283528692267</v>
      </c>
      <c r="G298" s="169">
        <v>0</v>
      </c>
      <c r="H298" s="190">
        <v>0</v>
      </c>
    </row>
    <row r="299" spans="1:8" ht="24">
      <c r="A299" s="187" t="s">
        <v>650</v>
      </c>
      <c r="B299" s="187" t="s">
        <v>139</v>
      </c>
      <c r="C299" s="169">
        <v>37.6406</v>
      </c>
      <c r="D299" s="53">
        <v>0.1838528070451328</v>
      </c>
      <c r="E299" s="169">
        <v>0</v>
      </c>
      <c r="F299" s="189">
        <v>0</v>
      </c>
      <c r="G299" s="169">
        <v>37.6406</v>
      </c>
      <c r="H299" s="190">
        <v>0.1838528070451328</v>
      </c>
    </row>
    <row r="300" spans="1:8" ht="12.75">
      <c r="A300" s="187" t="s">
        <v>651</v>
      </c>
      <c r="B300" s="187" t="s">
        <v>652</v>
      </c>
      <c r="C300" s="169">
        <v>5</v>
      </c>
      <c r="D300" s="53">
        <v>-0.27325581395348836</v>
      </c>
      <c r="E300" s="169">
        <v>0</v>
      </c>
      <c r="F300" s="189">
        <v>0</v>
      </c>
      <c r="G300" s="169">
        <v>5</v>
      </c>
      <c r="H300" s="190">
        <v>-0.27325581395348836</v>
      </c>
    </row>
    <row r="301" spans="1:8" ht="12.75">
      <c r="A301" s="187" t="s">
        <v>653</v>
      </c>
      <c r="B301" s="187" t="s">
        <v>654</v>
      </c>
      <c r="C301" s="169">
        <v>24.148</v>
      </c>
      <c r="D301" s="53">
        <v>0.33858093126385813</v>
      </c>
      <c r="E301" s="169">
        <v>0</v>
      </c>
      <c r="F301" s="189">
        <v>0</v>
      </c>
      <c r="G301" s="169">
        <v>24.148</v>
      </c>
      <c r="H301" s="190">
        <v>0.33858093126385813</v>
      </c>
    </row>
    <row r="302" spans="1:8" ht="12.75">
      <c r="A302" s="187" t="s">
        <v>655</v>
      </c>
      <c r="B302" s="187" t="s">
        <v>656</v>
      </c>
      <c r="C302" s="169">
        <v>24.4</v>
      </c>
      <c r="D302" s="53">
        <v>-0.2844574780058652</v>
      </c>
      <c r="E302" s="169">
        <v>0</v>
      </c>
      <c r="F302" s="189">
        <v>0</v>
      </c>
      <c r="G302" s="169">
        <v>24.4</v>
      </c>
      <c r="H302" s="190">
        <v>-0.2844574780058652</v>
      </c>
    </row>
    <row r="303" spans="1:8" ht="24">
      <c r="A303" s="187" t="s">
        <v>657</v>
      </c>
      <c r="B303" s="187" t="s">
        <v>658</v>
      </c>
      <c r="C303" s="169">
        <v>0</v>
      </c>
      <c r="D303" s="53">
        <v>-1</v>
      </c>
      <c r="E303" s="169">
        <v>0</v>
      </c>
      <c r="F303" s="189">
        <v>0</v>
      </c>
      <c r="G303" s="169">
        <v>0</v>
      </c>
      <c r="H303" s="190">
        <v>-1</v>
      </c>
    </row>
    <row r="304" spans="1:8" ht="12.75">
      <c r="A304" s="187" t="s">
        <v>659</v>
      </c>
      <c r="B304" s="187" t="s">
        <v>660</v>
      </c>
      <c r="C304" s="169">
        <v>577.097049</v>
      </c>
      <c r="D304" s="53">
        <v>0</v>
      </c>
      <c r="E304" s="169">
        <v>0</v>
      </c>
      <c r="F304" s="189">
        <v>0</v>
      </c>
      <c r="G304" s="169">
        <v>577.097049</v>
      </c>
      <c r="H304" s="190">
        <v>0</v>
      </c>
    </row>
    <row r="305" spans="1:8" ht="12.75">
      <c r="A305" s="187" t="s">
        <v>661</v>
      </c>
      <c r="B305" s="187" t="s">
        <v>662</v>
      </c>
      <c r="C305" s="169">
        <v>577.097049</v>
      </c>
      <c r="D305" s="53">
        <v>0</v>
      </c>
      <c r="E305" s="169">
        <v>0</v>
      </c>
      <c r="F305" s="189">
        <v>0</v>
      </c>
      <c r="G305" s="169">
        <v>577.097049</v>
      </c>
      <c r="H305" s="190">
        <v>0</v>
      </c>
    </row>
    <row r="306" spans="1:8" ht="12.75">
      <c r="A306" s="187" t="s">
        <v>663</v>
      </c>
      <c r="B306" s="187" t="s">
        <v>664</v>
      </c>
      <c r="C306" s="169">
        <v>6.056</v>
      </c>
      <c r="D306" s="53">
        <v>0</v>
      </c>
      <c r="E306" s="169">
        <v>0</v>
      </c>
      <c r="F306" s="189">
        <v>0</v>
      </c>
      <c r="G306" s="169">
        <v>6.056</v>
      </c>
      <c r="H306" s="190">
        <v>0</v>
      </c>
    </row>
    <row r="307" spans="1:8" ht="12.75">
      <c r="A307" s="187" t="s">
        <v>665</v>
      </c>
      <c r="B307" s="187" t="s">
        <v>666</v>
      </c>
      <c r="C307" s="169">
        <v>6.056</v>
      </c>
      <c r="D307" s="53">
        <v>0</v>
      </c>
      <c r="E307" s="169">
        <v>0</v>
      </c>
      <c r="F307" s="189">
        <v>0</v>
      </c>
      <c r="G307" s="169">
        <v>6.056</v>
      </c>
      <c r="H307" s="190">
        <v>0</v>
      </c>
    </row>
    <row r="308" spans="1:8" ht="12.75">
      <c r="A308" s="187" t="s">
        <v>667</v>
      </c>
      <c r="B308" s="187" t="s">
        <v>668</v>
      </c>
      <c r="C308" s="169">
        <v>3413</v>
      </c>
      <c r="D308" s="53">
        <v>0.6183025130393551</v>
      </c>
      <c r="E308" s="169">
        <v>0</v>
      </c>
      <c r="F308" s="189">
        <v>0</v>
      </c>
      <c r="G308" s="169">
        <v>3413</v>
      </c>
      <c r="H308" s="190">
        <v>0.6183025130393551</v>
      </c>
    </row>
    <row r="309" spans="1:8" ht="12.75">
      <c r="A309" s="187" t="s">
        <v>669</v>
      </c>
      <c r="B309" s="187" t="s">
        <v>670</v>
      </c>
      <c r="C309" s="169">
        <v>3413</v>
      </c>
      <c r="D309" s="53">
        <v>0.6183025130393551</v>
      </c>
      <c r="E309" s="169">
        <v>0</v>
      </c>
      <c r="F309" s="189">
        <v>0</v>
      </c>
      <c r="G309" s="169">
        <v>3413</v>
      </c>
      <c r="H309" s="190">
        <v>0.6183025130393551</v>
      </c>
    </row>
    <row r="310" spans="1:8" ht="12.75">
      <c r="A310" s="187" t="s">
        <v>671</v>
      </c>
      <c r="B310" s="187" t="s">
        <v>672</v>
      </c>
      <c r="C310" s="169">
        <v>3413</v>
      </c>
      <c r="D310" s="53">
        <v>0.6183025130393551</v>
      </c>
      <c r="E310" s="169">
        <v>0</v>
      </c>
      <c r="F310" s="189">
        <v>0</v>
      </c>
      <c r="G310" s="169">
        <v>3413</v>
      </c>
      <c r="H310" s="190">
        <v>0.6183025130393551</v>
      </c>
    </row>
    <row r="311" spans="1:8" ht="12.75">
      <c r="A311" s="187" t="s">
        <v>673</v>
      </c>
      <c r="B311" s="187" t="s">
        <v>674</v>
      </c>
      <c r="C311" s="169">
        <v>326.74629</v>
      </c>
      <c r="D311" s="53">
        <v>-0.6170729509214965</v>
      </c>
      <c r="E311" s="169">
        <v>0</v>
      </c>
      <c r="F311" s="189">
        <v>0</v>
      </c>
      <c r="G311" s="169">
        <v>326.74629</v>
      </c>
      <c r="H311" s="190">
        <v>-0.6170729509214965</v>
      </c>
    </row>
    <row r="312" spans="1:8" ht="12.75">
      <c r="A312" s="187" t="s">
        <v>675</v>
      </c>
      <c r="B312" s="187" t="s">
        <v>676</v>
      </c>
      <c r="C312" s="169">
        <v>326.74629</v>
      </c>
      <c r="D312" s="53">
        <v>-0.6170729509214965</v>
      </c>
      <c r="E312" s="169">
        <v>0</v>
      </c>
      <c r="F312" s="189">
        <v>0</v>
      </c>
      <c r="G312" s="169">
        <v>326.74629</v>
      </c>
      <c r="H312" s="190">
        <v>-0.6170729509214965</v>
      </c>
    </row>
    <row r="313" spans="1:8" ht="12.75">
      <c r="A313" s="187" t="s">
        <v>677</v>
      </c>
      <c r="B313" s="187" t="s">
        <v>678</v>
      </c>
      <c r="C313" s="169">
        <v>326.74629</v>
      </c>
      <c r="D313" s="190">
        <v>-0.6170729509214965</v>
      </c>
      <c r="E313" s="169">
        <v>0</v>
      </c>
      <c r="F313" s="189">
        <v>0</v>
      </c>
      <c r="G313" s="169">
        <v>326.74629</v>
      </c>
      <c r="H313" s="190">
        <v>-0.6170729509214965</v>
      </c>
    </row>
    <row r="314" ht="12.75">
      <c r="F314" s="196"/>
    </row>
    <row r="315" ht="12.75"/>
  </sheetData>
  <sheetProtection/>
  <mergeCells count="4">
    <mergeCell ref="A2:H2"/>
    <mergeCell ref="C4:D4"/>
    <mergeCell ref="E4:F4"/>
    <mergeCell ref="G4:H4"/>
  </mergeCells>
  <printOptions horizontalCentered="1"/>
  <pageMargins left="0.46944444444444444" right="0.2798611111111111" top="0.6298611111111111" bottom="0.46944444444444444" header="0.5097222222222222" footer="0.11944444444444445"/>
  <pageSetup firstPageNumber="26" useFirstPageNumber="1" horizontalDpi="600" verticalDpi="600" orientation="landscape" paperSize="9"/>
  <headerFooter alignWithMargins="0">
    <oddFooter>&amp;C&amp;"宋体"&amp;12-&amp;P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J17" sqref="J17"/>
    </sheetView>
  </sheetViews>
  <sheetFormatPr defaultColWidth="8.75390625" defaultRowHeight="14.25"/>
  <cols>
    <col min="3" max="3" width="10.75390625" style="0" customWidth="1"/>
    <col min="4" max="4" width="19.25390625" style="0" customWidth="1"/>
    <col min="5" max="5" width="14.625" style="0" bestFit="1" customWidth="1"/>
    <col min="6" max="6" width="13.625" style="0" bestFit="1" customWidth="1"/>
  </cols>
  <sheetData>
    <row r="1" spans="1:6" ht="12.75" customHeight="1">
      <c r="A1" s="156"/>
      <c r="C1" s="22"/>
      <c r="D1" s="22"/>
      <c r="E1" s="22"/>
      <c r="F1" s="22"/>
    </row>
    <row r="2" spans="2:6" ht="40.5" customHeight="1">
      <c r="B2" s="157" t="s">
        <v>679</v>
      </c>
      <c r="C2" s="158"/>
      <c r="D2" s="158"/>
      <c r="E2" s="158"/>
      <c r="F2" s="158"/>
    </row>
    <row r="3" ht="12.75" customHeight="1">
      <c r="F3" s="159" t="s">
        <v>46</v>
      </c>
    </row>
    <row r="4" spans="3:7" ht="14.25">
      <c r="C4" s="160" t="s">
        <v>680</v>
      </c>
      <c r="D4" s="160" t="s">
        <v>681</v>
      </c>
      <c r="E4" s="161" t="s">
        <v>682</v>
      </c>
      <c r="F4" s="161"/>
      <c r="G4" s="161"/>
    </row>
    <row r="5" spans="3:7" ht="14.25">
      <c r="C5" s="160"/>
      <c r="D5" s="161"/>
      <c r="E5" s="162" t="s">
        <v>683</v>
      </c>
      <c r="F5" s="163" t="s">
        <v>684</v>
      </c>
      <c r="G5" s="163" t="s">
        <v>685</v>
      </c>
    </row>
    <row r="6" spans="3:7" ht="14.25">
      <c r="C6" s="163" t="s">
        <v>686</v>
      </c>
      <c r="D6" s="163" t="s">
        <v>686</v>
      </c>
      <c r="E6" s="164">
        <v>1</v>
      </c>
      <c r="F6" s="164">
        <v>2</v>
      </c>
      <c r="G6" s="165">
        <v>3</v>
      </c>
    </row>
    <row r="7" spans="3:7" ht="14.25">
      <c r="C7" s="166"/>
      <c r="D7" s="167" t="s">
        <v>687</v>
      </c>
      <c r="E7" s="168">
        <v>56613.100648</v>
      </c>
      <c r="F7" s="168">
        <v>50574</v>
      </c>
      <c r="G7" s="169">
        <v>6039</v>
      </c>
    </row>
    <row r="8" spans="3:7" ht="14.25">
      <c r="C8" s="166" t="s">
        <v>688</v>
      </c>
      <c r="D8" s="167" t="s">
        <v>689</v>
      </c>
      <c r="E8" s="168">
        <v>12848.264173</v>
      </c>
      <c r="F8" s="168">
        <v>12848.264173</v>
      </c>
      <c r="G8" s="169">
        <v>0</v>
      </c>
    </row>
    <row r="9" spans="3:7" ht="14.25">
      <c r="C9" s="166" t="s">
        <v>690</v>
      </c>
      <c r="D9" s="167" t="s">
        <v>691</v>
      </c>
      <c r="E9" s="168">
        <v>8875.0723</v>
      </c>
      <c r="F9" s="168">
        <v>8875.0723</v>
      </c>
      <c r="G9" s="169">
        <v>0</v>
      </c>
    </row>
    <row r="10" spans="3:7" ht="14.25">
      <c r="C10" s="166" t="s">
        <v>692</v>
      </c>
      <c r="D10" s="167" t="s">
        <v>693</v>
      </c>
      <c r="E10" s="168">
        <v>3005.926797</v>
      </c>
      <c r="F10" s="168">
        <v>3005.926797</v>
      </c>
      <c r="G10" s="169">
        <v>0</v>
      </c>
    </row>
    <row r="11" spans="3:7" ht="14.25">
      <c r="C11" s="166" t="s">
        <v>694</v>
      </c>
      <c r="D11" s="167" t="s">
        <v>695</v>
      </c>
      <c r="E11" s="168">
        <v>967.265076</v>
      </c>
      <c r="F11" s="168">
        <v>967.265076</v>
      </c>
      <c r="G11" s="169">
        <v>0</v>
      </c>
    </row>
    <row r="12" spans="3:7" ht="14.25">
      <c r="C12" s="166" t="s">
        <v>696</v>
      </c>
      <c r="D12" s="167" t="s">
        <v>697</v>
      </c>
      <c r="E12" s="168">
        <v>2130.67923</v>
      </c>
      <c r="F12" s="168">
        <v>125</v>
      </c>
      <c r="G12" s="169">
        <v>2006</v>
      </c>
    </row>
    <row r="13" spans="3:7" ht="14.25">
      <c r="C13" s="166" t="s">
        <v>698</v>
      </c>
      <c r="D13" s="167" t="s">
        <v>699</v>
      </c>
      <c r="E13" s="168">
        <v>1349.30603</v>
      </c>
      <c r="F13" s="168">
        <v>0</v>
      </c>
      <c r="G13" s="169">
        <v>1349.30603</v>
      </c>
    </row>
    <row r="14" spans="3:7" ht="14.25">
      <c r="C14" s="166" t="s">
        <v>700</v>
      </c>
      <c r="D14" s="167" t="s">
        <v>701</v>
      </c>
      <c r="E14" s="168">
        <v>16.28</v>
      </c>
      <c r="F14" s="168">
        <v>0</v>
      </c>
      <c r="G14" s="169">
        <v>16.28</v>
      </c>
    </row>
    <row r="15" spans="3:7" ht="14.25">
      <c r="C15" s="166" t="s">
        <v>702</v>
      </c>
      <c r="D15" s="167" t="s">
        <v>703</v>
      </c>
      <c r="E15" s="168">
        <v>118.2702</v>
      </c>
      <c r="F15" s="168">
        <v>0</v>
      </c>
      <c r="G15" s="169">
        <v>118.2702</v>
      </c>
    </row>
    <row r="16" spans="3:7" ht="14.25">
      <c r="C16" s="166" t="s">
        <v>704</v>
      </c>
      <c r="D16" s="167" t="s">
        <v>705</v>
      </c>
      <c r="E16" s="168">
        <v>108</v>
      </c>
      <c r="F16" s="168">
        <v>0</v>
      </c>
      <c r="G16" s="169">
        <v>108</v>
      </c>
    </row>
    <row r="17" spans="3:7" ht="14.25">
      <c r="C17" s="166" t="s">
        <v>706</v>
      </c>
      <c r="D17" s="167" t="s">
        <v>707</v>
      </c>
      <c r="E17" s="168">
        <v>38.665</v>
      </c>
      <c r="F17" s="168">
        <v>0</v>
      </c>
      <c r="G17" s="169">
        <v>38.665</v>
      </c>
    </row>
    <row r="18" spans="3:7" ht="14.25">
      <c r="C18" s="166" t="s">
        <v>708</v>
      </c>
      <c r="D18" s="167" t="s">
        <v>709</v>
      </c>
      <c r="E18" s="168">
        <v>500.158</v>
      </c>
      <c r="F18" s="168">
        <v>125</v>
      </c>
      <c r="G18" s="169">
        <v>375</v>
      </c>
    </row>
    <row r="19" spans="3:7" ht="14.25">
      <c r="C19" s="166" t="s">
        <v>710</v>
      </c>
      <c r="D19" s="167" t="s">
        <v>711</v>
      </c>
      <c r="E19" s="168">
        <v>36489.306115</v>
      </c>
      <c r="F19" s="168">
        <v>32456</v>
      </c>
      <c r="G19" s="169">
        <v>4033</v>
      </c>
    </row>
    <row r="20" spans="3:7" ht="14.25">
      <c r="C20" s="166" t="s">
        <v>712</v>
      </c>
      <c r="D20" s="167" t="s">
        <v>713</v>
      </c>
      <c r="E20" s="168">
        <v>32093.526832</v>
      </c>
      <c r="F20" s="168">
        <v>32093.526832</v>
      </c>
      <c r="G20" s="169">
        <v>0</v>
      </c>
    </row>
    <row r="21" spans="3:7" ht="14.25">
      <c r="C21" s="166" t="s">
        <v>714</v>
      </c>
      <c r="D21" s="167" t="s">
        <v>715</v>
      </c>
      <c r="E21" s="168">
        <v>4395.479283</v>
      </c>
      <c r="F21" s="168">
        <v>362</v>
      </c>
      <c r="G21" s="169">
        <v>4033</v>
      </c>
    </row>
    <row r="22" spans="3:7" ht="14.25">
      <c r="C22" s="166" t="s">
        <v>716</v>
      </c>
      <c r="D22" s="167" t="s">
        <v>717</v>
      </c>
      <c r="E22" s="168">
        <v>5144.85113</v>
      </c>
      <c r="F22" s="168">
        <v>5144.85113</v>
      </c>
      <c r="G22" s="169">
        <v>0</v>
      </c>
    </row>
    <row r="23" spans="3:7" ht="14.25">
      <c r="C23" s="166" t="s">
        <v>718</v>
      </c>
      <c r="D23" s="167" t="s">
        <v>719</v>
      </c>
      <c r="E23" s="168">
        <v>76.80764</v>
      </c>
      <c r="F23" s="168">
        <v>76.80764</v>
      </c>
      <c r="G23" s="169">
        <v>0</v>
      </c>
    </row>
    <row r="24" spans="3:7" ht="14.25">
      <c r="C24" s="166" t="s">
        <v>720</v>
      </c>
      <c r="D24" s="167" t="s">
        <v>721</v>
      </c>
      <c r="E24" s="168">
        <v>5068.04349</v>
      </c>
      <c r="F24" s="168">
        <v>5068.04349</v>
      </c>
      <c r="G24" s="169">
        <v>0</v>
      </c>
    </row>
  </sheetData>
  <sheetProtection/>
  <mergeCells count="3">
    <mergeCell ref="E4:G4"/>
    <mergeCell ref="C4:C5"/>
    <mergeCell ref="D4:D5"/>
  </mergeCells>
  <printOptions horizontalCentered="1"/>
  <pageMargins left="0.75" right="0.75" top="1" bottom="1" header="0.5097222222222222" footer="0.5097222222222222"/>
  <pageSetup firstPageNumber="50" useFirstPageNumber="1" horizontalDpi="600" verticalDpi="600" orientation="landscape" paperSize="9"/>
  <headerFooter alignWithMargins="0">
    <oddFooter>&amp;C&amp;"宋体"&amp;12-&amp;P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41.125" style="143" customWidth="1"/>
    <col min="2" max="2" width="12.125" style="144" customWidth="1"/>
    <col min="3" max="3" width="37.00390625" style="143" customWidth="1"/>
    <col min="4" max="4" width="11.50390625" style="144" customWidth="1"/>
    <col min="5" max="16384" width="9.00390625" style="143" customWidth="1"/>
  </cols>
  <sheetData>
    <row r="1" spans="1:256" s="142" customFormat="1" ht="14.25">
      <c r="A1" s="143"/>
      <c r="B1" s="144"/>
      <c r="C1" s="143"/>
      <c r="D1" s="144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4" s="143" customFormat="1" ht="22.5" customHeight="1">
      <c r="A2" s="145" t="s">
        <v>722</v>
      </c>
      <c r="B2" s="145"/>
      <c r="C2" s="145"/>
      <c r="D2" s="145"/>
    </row>
    <row r="3" spans="2:4" s="143" customFormat="1" ht="18.75" customHeight="1">
      <c r="B3" s="144"/>
      <c r="D3" s="146" t="s">
        <v>46</v>
      </c>
    </row>
    <row r="4" spans="1:4" s="143" customFormat="1" ht="14.25">
      <c r="A4" s="147" t="s">
        <v>60</v>
      </c>
      <c r="B4" s="148" t="s">
        <v>125</v>
      </c>
      <c r="C4" s="147" t="s">
        <v>60</v>
      </c>
      <c r="D4" s="148" t="s">
        <v>125</v>
      </c>
    </row>
    <row r="5" spans="1:4" s="143" customFormat="1" ht="14.25">
      <c r="A5" s="149" t="s">
        <v>723</v>
      </c>
      <c r="B5" s="150">
        <f>SUM(B6:B9)</f>
        <v>10034</v>
      </c>
      <c r="C5" s="139" t="s">
        <v>724</v>
      </c>
      <c r="D5" s="150"/>
    </row>
    <row r="6" spans="1:4" s="143" customFormat="1" ht="14.25">
      <c r="A6" s="151" t="s">
        <v>725</v>
      </c>
      <c r="B6" s="150"/>
      <c r="C6" s="139" t="s">
        <v>726</v>
      </c>
      <c r="D6" s="150"/>
    </row>
    <row r="7" spans="1:4" s="143" customFormat="1" ht="14.25">
      <c r="A7" s="151" t="s">
        <v>727</v>
      </c>
      <c r="B7" s="150"/>
      <c r="C7" s="139" t="s">
        <v>728</v>
      </c>
      <c r="D7" s="150"/>
    </row>
    <row r="8" spans="1:4" s="143" customFormat="1" ht="14.25">
      <c r="A8" s="152" t="s">
        <v>729</v>
      </c>
      <c r="B8" s="150">
        <v>7489</v>
      </c>
      <c r="C8" s="139" t="s">
        <v>730</v>
      </c>
      <c r="D8" s="150"/>
    </row>
    <row r="9" spans="1:4" s="143" customFormat="1" ht="14.25">
      <c r="A9" s="152" t="s">
        <v>727</v>
      </c>
      <c r="B9" s="150">
        <v>2545</v>
      </c>
      <c r="C9" s="139" t="s">
        <v>731</v>
      </c>
      <c r="D9" s="150"/>
    </row>
    <row r="10" spans="1:4" s="143" customFormat="1" ht="14.25">
      <c r="A10" s="149" t="s">
        <v>732</v>
      </c>
      <c r="B10" s="150">
        <f>SUM(B11:B28)</f>
        <v>10024</v>
      </c>
      <c r="C10" s="139" t="s">
        <v>733</v>
      </c>
      <c r="D10" s="150"/>
    </row>
    <row r="11" spans="1:4" s="143" customFormat="1" ht="14.25">
      <c r="A11" s="151" t="s">
        <v>734</v>
      </c>
      <c r="B11" s="150">
        <v>7992</v>
      </c>
      <c r="C11" s="139" t="s">
        <v>735</v>
      </c>
      <c r="D11" s="150"/>
    </row>
    <row r="12" spans="1:4" s="143" customFormat="1" ht="14.25">
      <c r="A12" s="151" t="s">
        <v>736</v>
      </c>
      <c r="B12" s="150">
        <v>1912</v>
      </c>
      <c r="C12" s="139" t="s">
        <v>737</v>
      </c>
      <c r="D12" s="150"/>
    </row>
    <row r="13" spans="1:4" s="143" customFormat="1" ht="14.25">
      <c r="A13" s="151" t="s">
        <v>738</v>
      </c>
      <c r="B13" s="150"/>
      <c r="C13" s="139" t="s">
        <v>739</v>
      </c>
      <c r="D13" s="150"/>
    </row>
    <row r="14" spans="1:4" s="143" customFormat="1" ht="14.25">
      <c r="A14" s="151" t="s">
        <v>740</v>
      </c>
      <c r="B14" s="150"/>
      <c r="C14" s="139" t="s">
        <v>741</v>
      </c>
      <c r="D14" s="150"/>
    </row>
    <row r="15" spans="1:4" s="143" customFormat="1" ht="14.25">
      <c r="A15" s="151" t="s">
        <v>742</v>
      </c>
      <c r="B15" s="150"/>
      <c r="C15" s="139" t="s">
        <v>743</v>
      </c>
      <c r="D15" s="150"/>
    </row>
    <row r="16" spans="1:4" s="143" customFormat="1" ht="14.25">
      <c r="A16" s="151" t="s">
        <v>744</v>
      </c>
      <c r="B16" s="150"/>
      <c r="C16" s="139" t="s">
        <v>745</v>
      </c>
      <c r="D16" s="150"/>
    </row>
    <row r="17" spans="1:4" s="143" customFormat="1" ht="14.25">
      <c r="A17" s="151" t="s">
        <v>746</v>
      </c>
      <c r="B17" s="150"/>
      <c r="C17" s="139" t="s">
        <v>747</v>
      </c>
      <c r="D17" s="150"/>
    </row>
    <row r="18" spans="1:4" s="143" customFormat="1" ht="14.25">
      <c r="A18" s="151" t="s">
        <v>748</v>
      </c>
      <c r="B18" s="150"/>
      <c r="C18" s="139" t="s">
        <v>749</v>
      </c>
      <c r="D18" s="150"/>
    </row>
    <row r="19" spans="1:4" s="143" customFormat="1" ht="14.25">
      <c r="A19" s="151" t="s">
        <v>750</v>
      </c>
      <c r="B19" s="150"/>
      <c r="C19" s="139" t="s">
        <v>751</v>
      </c>
      <c r="D19" s="150"/>
    </row>
    <row r="20" spans="1:4" s="143" customFormat="1" ht="14.25">
      <c r="A20" s="151" t="s">
        <v>752</v>
      </c>
      <c r="B20" s="150"/>
      <c r="C20" s="139" t="s">
        <v>753</v>
      </c>
      <c r="D20" s="150"/>
    </row>
    <row r="21" spans="1:4" s="143" customFormat="1" ht="14.25">
      <c r="A21" s="151" t="s">
        <v>754</v>
      </c>
      <c r="B21" s="150"/>
      <c r="C21" s="139" t="s">
        <v>755</v>
      </c>
      <c r="D21" s="150"/>
    </row>
    <row r="22" spans="1:4" s="143" customFormat="1" ht="14.25">
      <c r="A22" s="151" t="s">
        <v>756</v>
      </c>
      <c r="B22" s="150"/>
      <c r="C22" s="139" t="s">
        <v>757</v>
      </c>
      <c r="D22" s="150"/>
    </row>
    <row r="23" spans="1:4" s="143" customFormat="1" ht="14.25">
      <c r="A23" s="151" t="s">
        <v>758</v>
      </c>
      <c r="B23" s="150"/>
      <c r="C23" s="139" t="s">
        <v>759</v>
      </c>
      <c r="D23" s="150"/>
    </row>
    <row r="24" spans="1:4" s="143" customFormat="1" ht="14.25">
      <c r="A24" s="151" t="s">
        <v>760</v>
      </c>
      <c r="B24" s="150"/>
      <c r="C24" s="153" t="s">
        <v>761</v>
      </c>
      <c r="D24" s="150">
        <f>D26+D30</f>
        <v>7530</v>
      </c>
    </row>
    <row r="25" spans="1:4" s="143" customFormat="1" ht="14.25">
      <c r="A25" s="151" t="s">
        <v>762</v>
      </c>
      <c r="B25" s="150"/>
      <c r="C25" s="154" t="s">
        <v>763</v>
      </c>
      <c r="D25" s="150"/>
    </row>
    <row r="26" spans="1:4" s="143" customFormat="1" ht="14.25">
      <c r="A26" s="151" t="s">
        <v>764</v>
      </c>
      <c r="B26" s="150">
        <v>120</v>
      </c>
      <c r="C26" s="147" t="s">
        <v>765</v>
      </c>
      <c r="D26" s="150">
        <v>3673</v>
      </c>
    </row>
    <row r="27" spans="1:4" s="143" customFormat="1" ht="14.25">
      <c r="A27" s="151" t="s">
        <v>766</v>
      </c>
      <c r="B27" s="150"/>
      <c r="C27" s="155" t="s">
        <v>767</v>
      </c>
      <c r="D27" s="150"/>
    </row>
    <row r="28" spans="1:4" s="143" customFormat="1" ht="14.25">
      <c r="A28" s="151" t="s">
        <v>768</v>
      </c>
      <c r="B28" s="150"/>
      <c r="C28" s="155" t="s">
        <v>769</v>
      </c>
      <c r="D28" s="150"/>
    </row>
    <row r="29" spans="1:4" s="143" customFormat="1" ht="14.25">
      <c r="A29" s="149" t="s">
        <v>770</v>
      </c>
      <c r="B29" s="150"/>
      <c r="C29" s="147" t="s">
        <v>771</v>
      </c>
      <c r="D29" s="150"/>
    </row>
    <row r="30" spans="1:4" s="143" customFormat="1" ht="14.25">
      <c r="A30" s="139" t="s">
        <v>772</v>
      </c>
      <c r="B30" s="150"/>
      <c r="C30" s="155" t="s">
        <v>773</v>
      </c>
      <c r="D30" s="150">
        <v>3857</v>
      </c>
    </row>
  </sheetData>
  <sheetProtection/>
  <mergeCells count="1">
    <mergeCell ref="A2:D2"/>
  </mergeCells>
  <printOptions/>
  <pageMargins left="1.8895833333333334" right="0.7513888888888889" top="0.5506944444444445" bottom="0.5506944444444445" header="0.236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37"/>
  <sheetViews>
    <sheetView zoomScaleSheetLayoutView="100" workbookViewId="0" topLeftCell="A25">
      <selection activeCell="A37" sqref="A37"/>
    </sheetView>
  </sheetViews>
  <sheetFormatPr defaultColWidth="9.00390625" defaultRowHeight="14.25"/>
  <cols>
    <col min="1" max="1" width="56.00390625" style="0" customWidth="1"/>
    <col min="2" max="2" width="21.125" style="0" customWidth="1"/>
  </cols>
  <sheetData>
    <row r="2" spans="1:2" ht="20.25">
      <c r="A2" s="133" t="s">
        <v>774</v>
      </c>
      <c r="B2" s="133"/>
    </row>
    <row r="3" spans="1:2" ht="20.25" customHeight="1">
      <c r="A3" s="134" t="s">
        <v>775</v>
      </c>
      <c r="B3" s="134"/>
    </row>
    <row r="4" spans="1:2" ht="14.25">
      <c r="A4" s="135"/>
      <c r="B4" s="135"/>
    </row>
    <row r="5" spans="1:2" ht="14.25">
      <c r="A5" s="135"/>
      <c r="B5" s="136" t="s">
        <v>46</v>
      </c>
    </row>
    <row r="6" spans="1:2" ht="18" customHeight="1">
      <c r="A6" s="137" t="s">
        <v>776</v>
      </c>
      <c r="B6" s="138" t="s">
        <v>125</v>
      </c>
    </row>
    <row r="7" spans="1:2" ht="18" customHeight="1">
      <c r="A7" s="139" t="s">
        <v>772</v>
      </c>
      <c r="B7" s="8">
        <v>0</v>
      </c>
    </row>
    <row r="8" spans="1:2" ht="18" customHeight="1">
      <c r="A8" s="140" t="s">
        <v>777</v>
      </c>
      <c r="B8" s="8">
        <v>0</v>
      </c>
    </row>
    <row r="9" spans="1:2" ht="18" customHeight="1">
      <c r="A9" s="139" t="s">
        <v>724</v>
      </c>
      <c r="B9" s="8">
        <v>0</v>
      </c>
    </row>
    <row r="10" spans="1:2" ht="18" customHeight="1">
      <c r="A10" s="139" t="s">
        <v>726</v>
      </c>
      <c r="B10" s="8">
        <v>0</v>
      </c>
    </row>
    <row r="11" spans="1:2" ht="18" customHeight="1">
      <c r="A11" s="139" t="s">
        <v>728</v>
      </c>
      <c r="B11" s="8">
        <v>0</v>
      </c>
    </row>
    <row r="12" spans="1:2" ht="18" customHeight="1">
      <c r="A12" s="140" t="s">
        <v>778</v>
      </c>
      <c r="B12" s="8">
        <v>0</v>
      </c>
    </row>
    <row r="13" spans="1:2" ht="18" customHeight="1">
      <c r="A13" s="139" t="s">
        <v>730</v>
      </c>
      <c r="B13" s="8">
        <v>0</v>
      </c>
    </row>
    <row r="14" spans="1:2" ht="18" customHeight="1">
      <c r="A14" s="139" t="s">
        <v>731</v>
      </c>
      <c r="B14" s="8">
        <v>0</v>
      </c>
    </row>
    <row r="15" spans="1:2" ht="18" customHeight="1">
      <c r="A15" s="139" t="s">
        <v>733</v>
      </c>
      <c r="B15" s="8">
        <v>0</v>
      </c>
    </row>
    <row r="16" spans="1:2" ht="18" customHeight="1">
      <c r="A16" s="140" t="s">
        <v>779</v>
      </c>
      <c r="B16" s="8">
        <v>0</v>
      </c>
    </row>
    <row r="17" spans="1:2" ht="18" customHeight="1">
      <c r="A17" s="139" t="s">
        <v>735</v>
      </c>
      <c r="B17" s="8">
        <v>0</v>
      </c>
    </row>
    <row r="18" spans="1:2" ht="18" customHeight="1">
      <c r="A18" s="141" t="s">
        <v>780</v>
      </c>
      <c r="B18" s="8">
        <v>0</v>
      </c>
    </row>
    <row r="19" spans="1:2" ht="18" customHeight="1">
      <c r="A19" s="141" t="s">
        <v>781</v>
      </c>
      <c r="B19" s="8">
        <v>0</v>
      </c>
    </row>
    <row r="20" spans="1:2" ht="18" customHeight="1">
      <c r="A20" s="139" t="s">
        <v>737</v>
      </c>
      <c r="B20" s="8">
        <v>0</v>
      </c>
    </row>
    <row r="21" spans="1:2" ht="18" customHeight="1">
      <c r="A21" s="139" t="s">
        <v>739</v>
      </c>
      <c r="B21" s="8">
        <v>0</v>
      </c>
    </row>
    <row r="22" spans="1:2" ht="18" customHeight="1">
      <c r="A22" s="141" t="s">
        <v>782</v>
      </c>
      <c r="B22" s="8">
        <v>0</v>
      </c>
    </row>
    <row r="23" spans="1:2" ht="18" customHeight="1">
      <c r="A23" s="139" t="s">
        <v>741</v>
      </c>
      <c r="B23" s="8">
        <v>0</v>
      </c>
    </row>
    <row r="24" spans="1:2" ht="18" customHeight="1">
      <c r="A24" s="141" t="s">
        <v>783</v>
      </c>
      <c r="B24" s="8">
        <v>0</v>
      </c>
    </row>
    <row r="25" spans="1:2" ht="18" customHeight="1">
      <c r="A25" s="141" t="s">
        <v>784</v>
      </c>
      <c r="B25" s="8">
        <v>0</v>
      </c>
    </row>
    <row r="26" spans="1:2" ht="18" customHeight="1">
      <c r="A26" s="141" t="s">
        <v>785</v>
      </c>
      <c r="B26" s="8">
        <v>0</v>
      </c>
    </row>
    <row r="27" spans="1:2" ht="18" customHeight="1">
      <c r="A27" s="139" t="s">
        <v>743</v>
      </c>
      <c r="B27" s="8">
        <v>0</v>
      </c>
    </row>
    <row r="28" spans="1:2" ht="18" customHeight="1">
      <c r="A28" s="139" t="s">
        <v>745</v>
      </c>
      <c r="B28" s="8">
        <v>0</v>
      </c>
    </row>
    <row r="29" spans="1:2" ht="18" customHeight="1">
      <c r="A29" s="139" t="s">
        <v>747</v>
      </c>
      <c r="B29" s="8">
        <v>0</v>
      </c>
    </row>
    <row r="30" spans="1:2" ht="18" customHeight="1">
      <c r="A30" s="139" t="s">
        <v>749</v>
      </c>
      <c r="B30" s="8">
        <v>0</v>
      </c>
    </row>
    <row r="31" spans="1:2" ht="18" customHeight="1">
      <c r="A31" s="139" t="s">
        <v>751</v>
      </c>
      <c r="B31" s="8">
        <v>0</v>
      </c>
    </row>
    <row r="32" spans="1:2" ht="18" customHeight="1">
      <c r="A32" s="139" t="s">
        <v>753</v>
      </c>
      <c r="B32" s="8">
        <v>0</v>
      </c>
    </row>
    <row r="33" spans="1:2" ht="18" customHeight="1">
      <c r="A33" s="139" t="s">
        <v>755</v>
      </c>
      <c r="B33" s="8">
        <v>0</v>
      </c>
    </row>
    <row r="34" spans="1:2" ht="18" customHeight="1">
      <c r="A34" s="139" t="s">
        <v>757</v>
      </c>
      <c r="B34" s="8">
        <v>0</v>
      </c>
    </row>
    <row r="35" spans="1:2" ht="18" customHeight="1">
      <c r="A35" s="139" t="s">
        <v>759</v>
      </c>
      <c r="B35" s="8">
        <v>0</v>
      </c>
    </row>
    <row r="37" ht="20.25" customHeight="1">
      <c r="A37" t="s">
        <v>786</v>
      </c>
    </row>
  </sheetData>
  <sheetProtection/>
  <mergeCells count="2">
    <mergeCell ref="A2:B2"/>
    <mergeCell ref="A3:B3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38.375" style="0" customWidth="1"/>
    <col min="2" max="2" width="36.25390625" style="0" customWidth="1"/>
  </cols>
  <sheetData>
    <row r="1" spans="1:2" ht="33" customHeight="1">
      <c r="A1" s="83" t="s">
        <v>787</v>
      </c>
      <c r="B1" s="83"/>
    </row>
    <row r="2" ht="14.25">
      <c r="B2" s="132" t="s">
        <v>46</v>
      </c>
    </row>
    <row r="3" spans="1:2" ht="31.5" customHeight="1">
      <c r="A3" s="86" t="s">
        <v>47</v>
      </c>
      <c r="B3" s="86" t="s">
        <v>125</v>
      </c>
    </row>
    <row r="4" spans="1:2" ht="31.5" customHeight="1">
      <c r="A4" s="8" t="s">
        <v>788</v>
      </c>
      <c r="B4" s="8"/>
    </row>
    <row r="5" spans="1:2" ht="31.5" customHeight="1">
      <c r="A5" s="8" t="s">
        <v>789</v>
      </c>
      <c r="B5" s="8"/>
    </row>
    <row r="6" spans="1:2" ht="31.5" customHeight="1">
      <c r="A6" s="8" t="s">
        <v>790</v>
      </c>
      <c r="B6" s="8"/>
    </row>
    <row r="7" spans="1:2" ht="31.5" customHeight="1">
      <c r="A7" s="8" t="s">
        <v>789</v>
      </c>
      <c r="B7" s="8"/>
    </row>
    <row r="8" spans="1:2" ht="31.5" customHeight="1">
      <c r="A8" s="8" t="s">
        <v>791</v>
      </c>
      <c r="B8" s="8"/>
    </row>
    <row r="9" spans="1:2" ht="31.5" customHeight="1">
      <c r="A9" s="8" t="s">
        <v>789</v>
      </c>
      <c r="B9" s="8"/>
    </row>
    <row r="10" spans="1:2" ht="31.5" customHeight="1">
      <c r="A10" s="8" t="s">
        <v>792</v>
      </c>
      <c r="B10" s="8"/>
    </row>
    <row r="11" spans="1:2" ht="31.5" customHeight="1">
      <c r="A11" s="8" t="s">
        <v>789</v>
      </c>
      <c r="B11" s="8"/>
    </row>
    <row r="12" spans="1:2" ht="31.5" customHeight="1">
      <c r="A12" s="8" t="s">
        <v>793</v>
      </c>
      <c r="B12" s="8"/>
    </row>
    <row r="13" spans="1:2" ht="31.5" customHeight="1">
      <c r="A13" s="8" t="s">
        <v>789</v>
      </c>
      <c r="B13" s="8"/>
    </row>
    <row r="15" ht="14.25">
      <c r="A15" s="62" t="s">
        <v>794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囧囧寶唄</cp:lastModifiedBy>
  <dcterms:created xsi:type="dcterms:W3CDTF">2015-12-18T07:52:02Z</dcterms:created>
  <dcterms:modified xsi:type="dcterms:W3CDTF">2022-08-24T08:28:58Z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KSORubyTemplate">
    <vt:lpwstr>14</vt:lpwstr>
  </property>
</Properties>
</file>