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1" sheetId="1" r:id="rId1"/>
    <sheet name="表2" sheetId="2" r:id="rId2"/>
    <sheet name="表3" sheetId="3" r:id="rId3"/>
    <sheet name="表4" sheetId="4" r:id="rId4"/>
  </sheets>
  <calcPr calcId="144525"/>
</workbook>
</file>

<file path=xl/sharedStrings.xml><?xml version="1.0" encoding="utf-8"?>
<sst xmlns="http://schemas.openxmlformats.org/spreadsheetml/2006/main" count="104" uniqueCount="84">
  <si>
    <t>表一：2023年城中区本级一般公共预算调整方案表</t>
  </si>
  <si>
    <t>单位：万元</t>
  </si>
  <si>
    <t>科目名称</t>
  </si>
  <si>
    <t>年初
预算数</t>
  </si>
  <si>
    <t>1-11月执行数</t>
  </si>
  <si>
    <t>调整数</t>
  </si>
  <si>
    <t>调整
预算数</t>
  </si>
  <si>
    <t>收入总计</t>
  </si>
  <si>
    <t>一、一般公共预算收入</t>
  </si>
  <si>
    <t>（一）税收收入</t>
  </si>
  <si>
    <t>（二）非税收入</t>
  </si>
  <si>
    <t>二、上级补助收入</t>
  </si>
  <si>
    <t>三、上年结转结余</t>
  </si>
  <si>
    <t xml:space="preserve">  其中：上年专款结转</t>
  </si>
  <si>
    <t>四、债务转贷收入</t>
  </si>
  <si>
    <t>五、调入预算稳定调节基金</t>
  </si>
  <si>
    <t>支出总计</t>
  </si>
  <si>
    <t>一、一般公共预算支出合计</t>
  </si>
  <si>
    <t>（一）一般公共服务支出</t>
  </si>
  <si>
    <t>（二）外交支出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</si>
  <si>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</si>
  <si>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</si>
  <si>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</si>
  <si>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</si>
  <si>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</si>
  <si>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</si>
  <si>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</si>
  <si>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</si>
  <si>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</si>
  <si>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</si>
  <si>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</si>
  <si>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</si>
  <si>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</si>
  <si>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</si>
  <si>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</si>
  <si>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</si>
  <si>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</si>
  <si>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</si>
  <si>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</si>
  <si>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</si>
  <si>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</si>
  <si>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（二十四）债务付息支出</t>
  </si>
  <si>
    <t>二、上解支出</t>
  </si>
  <si>
    <t>三、安排预算稳定调节基金</t>
  </si>
  <si>
    <t>年终结余</t>
  </si>
  <si>
    <t>表二：2023年城中区本级政府性基金预算调整方案表</t>
  </si>
  <si>
    <t>调 整 数</t>
  </si>
  <si>
    <t>一、政府性基金转移性收入</t>
  </si>
  <si>
    <t>（一）文化旅游体育与传媒</t>
  </si>
  <si>
    <t>（二）社会保障和就业</t>
  </si>
  <si>
    <t>（三）城乡社区</t>
  </si>
  <si>
    <t>（四）其他收入</t>
  </si>
  <si>
    <t>二、上年结余收入</t>
  </si>
  <si>
    <t>三、债务转贷收入</t>
  </si>
  <si>
    <t>一、政府性基金支出</t>
  </si>
  <si>
    <t>（一）文化旅游体育与传媒支出</t>
  </si>
  <si>
    <t>（二）社会保障和就业支出</t>
  </si>
  <si>
    <t>（三）城乡社区支出</t>
  </si>
  <si>
    <t>（四）其他支出</t>
  </si>
  <si>
    <t>二、债务转贷支出</t>
  </si>
  <si>
    <t xml:space="preserve">   年终结余</t>
  </si>
  <si>
    <t>表三：2023年城中区本级国有资本经营预算调整方案表</t>
  </si>
  <si>
    <t>一、 国有资本经营收入</t>
  </si>
  <si>
    <t>（一）国有资本经营预算转移支付收入</t>
  </si>
  <si>
    <t>一、国有资本经营支出</t>
  </si>
  <si>
    <t>（一）国有资本经营预算支出</t>
  </si>
  <si>
    <t>表四：2023年城中区政府债务项目明细表</t>
  </si>
  <si>
    <t>序号</t>
  </si>
  <si>
    <t>项目单位</t>
  </si>
  <si>
    <t>项目名称</t>
  </si>
  <si>
    <t>金额</t>
  </si>
  <si>
    <t>一般债券</t>
  </si>
  <si>
    <t>专项债券</t>
  </si>
  <si>
    <t>再融资债券</t>
  </si>
  <si>
    <t>新增债券</t>
  </si>
  <si>
    <t>总计</t>
  </si>
  <si>
    <t>一</t>
  </si>
  <si>
    <t>列入一般公共预算管理的一般债券合计</t>
  </si>
  <si>
    <t>城镇保障性安居工程项目</t>
  </si>
  <si>
    <t>城市背街小巷整治改造提升项目</t>
  </si>
  <si>
    <t>义务教育薄弱环节与能力提升项目</t>
  </si>
  <si>
    <t>农村公办学校校舍安全保障长效机制项目</t>
  </si>
  <si>
    <t>二</t>
  </si>
  <si>
    <t>列入政府性基金预算管理的专项债券合计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</si>
</sst>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6"/>
      <name val="黑体"/>
      <charset val="134"/>
    </font>
    <font>
      <b/>
      <sz val="10"/>
      <name val="宋体"/>
      <charset val="134"/>
    </font>
    <font>
      <b/>
      <sz val="11"/>
      <name val="仿宋_GB2312"/>
      <charset val="134"/>
    </font>
    <font>
      <sz val="9"/>
      <name val="宋体"/>
      <charset val="134"/>
    </font>
    <font>
      <b/>
      <sz val="10"/>
      <name val="Times New Roman"/>
      <charset val="0"/>
    </font>
    <font>
      <sz val="10"/>
      <name val="Times New Roman"/>
      <charset val="0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9" applyNumberForma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1" fillId="0" borderId="0">
      <alignment vertical="center"/>
    </xf>
    <xf numFmtId="0" fontId="28" fillId="12" borderId="10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" fillId="0" borderId="0"/>
    <xf numFmtId="0" fontId="33" fillId="0" borderId="0">
      <alignment vertical="center"/>
    </xf>
    <xf numFmtId="0" fontId="1" fillId="0" borderId="0"/>
  </cellStyleXfs>
  <cellXfs count="6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right" vertical="center"/>
    </xf>
    <xf numFmtId="0" fontId="6" fillId="0" borderId="1" xfId="52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4" fillId="0" borderId="0" xfId="51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vertical="center" wrapText="1"/>
    </xf>
    <xf numFmtId="0" fontId="5" fillId="0" borderId="2" xfId="51" applyFont="1" applyFill="1" applyBorder="1" applyAlignment="1">
      <alignment vertical="center"/>
    </xf>
    <xf numFmtId="0" fontId="5" fillId="0" borderId="0" xfId="51" applyFont="1" applyFill="1" applyBorder="1" applyAlignment="1">
      <alignment vertical="center"/>
    </xf>
    <xf numFmtId="0" fontId="3" fillId="0" borderId="0" xfId="50" applyFont="1" applyFill="1" applyBorder="1" applyAlignment="1"/>
    <xf numFmtId="0" fontId="3" fillId="0" borderId="0" xfId="26" applyFont="1" applyFill="1" applyAlignment="1">
      <alignment horizontal="center" vertical="center" wrapText="1"/>
    </xf>
    <xf numFmtId="0" fontId="5" fillId="0" borderId="1" xfId="26" applyFont="1" applyFill="1" applyBorder="1" applyAlignment="1">
      <alignment horizontal="center" vertical="center" wrapText="1"/>
    </xf>
    <xf numFmtId="3" fontId="5" fillId="0" borderId="1" xfId="26" applyNumberFormat="1" applyFont="1" applyFill="1" applyBorder="1" applyAlignment="1">
      <alignment horizontal="center" vertical="center" wrapText="1"/>
    </xf>
    <xf numFmtId="3" fontId="5" fillId="0" borderId="3" xfId="26" applyNumberFormat="1" applyFont="1" applyFill="1" applyBorder="1" applyAlignment="1">
      <alignment horizontal="center" vertical="center" wrapText="1"/>
    </xf>
    <xf numFmtId="3" fontId="5" fillId="0" borderId="4" xfId="26" applyNumberFormat="1" applyFont="1" applyFill="1" applyBorder="1" applyAlignment="1">
      <alignment horizontal="center" vertical="center" wrapText="1"/>
    </xf>
    <xf numFmtId="41" fontId="3" fillId="0" borderId="4" xfId="8" applyNumberFormat="1" applyFont="1" applyFill="1" applyBorder="1" applyAlignment="1">
      <alignment horizontal="right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5" fillId="0" borderId="1" xfId="26" applyFont="1" applyFill="1" applyBorder="1" applyAlignment="1">
      <alignment vertical="center" wrapText="1"/>
    </xf>
    <xf numFmtId="41" fontId="3" fillId="0" borderId="1" xfId="8" applyNumberFormat="1" applyFont="1" applyFill="1" applyBorder="1" applyAlignment="1">
      <alignment horizontal="right" vertical="center" wrapText="1"/>
    </xf>
    <xf numFmtId="0" fontId="3" fillId="0" borderId="4" xfId="26" applyFont="1" applyFill="1" applyBorder="1" applyAlignment="1">
      <alignment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0" fontId="5" fillId="0" borderId="4" xfId="26" applyFont="1" applyFill="1" applyBorder="1" applyAlignment="1">
      <alignment vertical="center" wrapText="1"/>
    </xf>
    <xf numFmtId="0" fontId="5" fillId="0" borderId="4" xfId="26" applyFont="1" applyFill="1" applyBorder="1" applyAlignment="1">
      <alignment horizontal="center" vertical="center" wrapText="1"/>
    </xf>
    <xf numFmtId="0" fontId="5" fillId="0" borderId="4" xfId="26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 applyProtection="1">
      <alignment vertical="center" wrapText="1"/>
    </xf>
    <xf numFmtId="0" fontId="1" fillId="0" borderId="0" xfId="26" applyFont="1" applyFill="1" applyAlignment="1">
      <alignment vertical="center" wrapText="1"/>
    </xf>
    <xf numFmtId="0" fontId="7" fillId="0" borderId="0" xfId="26" applyFont="1" applyFill="1" applyAlignment="1">
      <alignment vertical="center" wrapText="1"/>
    </xf>
    <xf numFmtId="0" fontId="2" fillId="0" borderId="0" xfId="26" applyFont="1" applyFill="1" applyAlignment="1">
      <alignment vertical="center" wrapText="1"/>
    </xf>
    <xf numFmtId="176" fontId="1" fillId="0" borderId="0" xfId="26" applyNumberFormat="1" applyFont="1" applyFill="1" applyAlignment="1">
      <alignment vertical="center" wrapText="1"/>
    </xf>
    <xf numFmtId="176" fontId="1" fillId="0" borderId="0" xfId="0" applyNumberFormat="1" applyFont="1" applyFill="1" applyBorder="1" applyAlignment="1">
      <alignment vertical="center"/>
    </xf>
    <xf numFmtId="0" fontId="4" fillId="0" borderId="0" xfId="26" applyFont="1" applyFill="1" applyAlignment="1">
      <alignment horizontal="center" vertical="center" wrapText="1"/>
    </xf>
    <xf numFmtId="0" fontId="8" fillId="0" borderId="0" xfId="26" applyFont="1" applyFill="1" applyAlignment="1">
      <alignment vertical="center" wrapText="1"/>
    </xf>
    <xf numFmtId="0" fontId="8" fillId="0" borderId="0" xfId="26" applyFont="1" applyFill="1" applyAlignment="1">
      <alignment horizontal="center" vertical="center" wrapText="1"/>
    </xf>
    <xf numFmtId="176" fontId="7" fillId="0" borderId="0" xfId="26" applyNumberFormat="1" applyFont="1" applyFill="1" applyAlignment="1">
      <alignment vertical="center" wrapText="1"/>
    </xf>
    <xf numFmtId="41" fontId="10" fillId="0" borderId="1" xfId="0" applyNumberFormat="1" applyFont="1" applyFill="1" applyBorder="1" applyAlignment="1">
      <alignment horizontal="right" vertical="center" wrapText="1"/>
    </xf>
    <xf numFmtId="10" fontId="7" fillId="0" borderId="0" xfId="26" applyNumberFormat="1" applyFont="1" applyFill="1" applyAlignment="1">
      <alignment vertical="center" wrapText="1"/>
    </xf>
    <xf numFmtId="3" fontId="10" fillId="0" borderId="1" xfId="0" applyNumberFormat="1" applyFont="1" applyFill="1" applyBorder="1" applyAlignment="1">
      <alignment horizontal="right" vertical="center" wrapText="1"/>
    </xf>
    <xf numFmtId="177" fontId="5" fillId="0" borderId="4" xfId="8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vertical="center" wrapText="1"/>
    </xf>
    <xf numFmtId="3" fontId="11" fillId="0" borderId="1" xfId="0" applyNumberFormat="1" applyFont="1" applyFill="1" applyBorder="1" applyAlignment="1">
      <alignment horizontal="right" vertical="center" wrapText="1"/>
    </xf>
    <xf numFmtId="41" fontId="11" fillId="0" borderId="1" xfId="0" applyNumberFormat="1" applyFont="1" applyFill="1" applyBorder="1" applyAlignment="1">
      <alignment horizontal="right" vertical="center" wrapText="1"/>
    </xf>
    <xf numFmtId="177" fontId="3" fillId="0" borderId="4" xfId="8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vertical="center" wrapText="1"/>
    </xf>
    <xf numFmtId="41" fontId="5" fillId="0" borderId="1" xfId="8" applyNumberFormat="1" applyFont="1" applyFill="1" applyBorder="1" applyAlignment="1">
      <alignment horizontal="right" vertical="center" wrapText="1"/>
    </xf>
    <xf numFmtId="41" fontId="1" fillId="0" borderId="0" xfId="26" applyNumberFormat="1" applyFont="1" applyFill="1" applyAlignment="1">
      <alignment vertical="center" wrapText="1"/>
    </xf>
    <xf numFmtId="3" fontId="4" fillId="0" borderId="0" xfId="0" applyNumberFormat="1" applyFont="1" applyFill="1" applyAlignment="1">
      <alignment horizontal="center" vertical="center" wrapText="1"/>
    </xf>
    <xf numFmtId="177" fontId="3" fillId="0" borderId="0" xfId="8" applyNumberFormat="1" applyFont="1" applyFill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3" fillId="0" borderId="1" xfId="0" applyFont="1" applyBorder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常规_附表2：2015年基金预算调整表(初稿）" xfId="26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表4国资收" xfId="50"/>
    <cellStyle name="常规_Sheet1_表七、八柳州市本级2014年财政总预算表格（林丽莉）" xfId="51"/>
    <cellStyle name="常规_直99_2005年一般性转移支付基础测算数据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"/>
  <sheetViews>
    <sheetView tabSelected="1" zoomScaleSheetLayoutView="60" workbookViewId="0">
      <selection activeCell="D6" sqref="D6"/>
    </sheetView>
  </sheetViews>
  <sheetFormatPr defaultColWidth="9" defaultRowHeight="13.5" outlineLevelCol="4"/>
  <cols>
    <col min="1" max="1" width="33.75" customWidth="1"/>
    <col min="2" max="2" width="10.875" customWidth="1"/>
    <col min="3" max="3" width="13.25" customWidth="1"/>
    <col min="4" max="4" width="10.375"/>
    <col min="5" max="5" width="10.875" customWidth="1"/>
  </cols>
  <sheetData>
    <row r="1" ht="20" customHeight="1" spans="1:5">
      <c r="A1" s="56" t="s">
        <v>0</v>
      </c>
      <c r="B1" s="56"/>
      <c r="C1" s="56"/>
      <c r="D1" s="56"/>
      <c r="E1" s="56"/>
    </row>
    <row r="2" spans="5:5">
      <c r="E2" s="57" t="s">
        <v>1</v>
      </c>
    </row>
    <row r="3" spans="1:5">
      <c r="A3" s="58" t="s">
        <v>2</v>
      </c>
      <c r="B3" s="59" t="s">
        <v>3</v>
      </c>
      <c r="C3" s="58" t="s">
        <v>4</v>
      </c>
      <c r="D3" s="60" t="s">
        <v>5</v>
      </c>
      <c r="E3" s="59" t="s">
        <v>6</v>
      </c>
    </row>
    <row r="4" spans="1:5">
      <c r="A4" s="58"/>
      <c r="B4" s="58"/>
      <c r="C4" s="58"/>
      <c r="D4" s="61"/>
      <c r="E4" s="58"/>
    </row>
    <row r="5" ht="16" customHeight="1" spans="1:5">
      <c r="A5" s="58" t="s">
        <v>7</v>
      </c>
      <c r="B5" s="54">
        <v>129519</v>
      </c>
      <c r="C5" s="54">
        <f>C6+C9+C10+C12+C13</f>
        <v>136824</v>
      </c>
      <c r="D5" s="54">
        <f>E5-B5</f>
        <v>20456</v>
      </c>
      <c r="E5" s="54">
        <f>E6+E9+E10+E12+E13</f>
        <v>149975</v>
      </c>
    </row>
    <row r="6" ht="16" customHeight="1" spans="1:5">
      <c r="A6" s="62" t="s">
        <v>8</v>
      </c>
      <c r="B6" s="54">
        <v>80393</v>
      </c>
      <c r="C6" s="54">
        <v>62430</v>
      </c>
      <c r="D6" s="54">
        <f>E6-B6</f>
        <v>-5893</v>
      </c>
      <c r="E6" s="54">
        <v>74500</v>
      </c>
    </row>
    <row r="7" ht="16" customHeight="1" spans="1:5">
      <c r="A7" s="63" t="s">
        <v>9</v>
      </c>
      <c r="B7" s="29">
        <v>73968</v>
      </c>
      <c r="C7" s="29">
        <v>56651</v>
      </c>
      <c r="D7" s="29">
        <f t="shared" ref="D6:D13" si="0">E7-B7</f>
        <v>-5540</v>
      </c>
      <c r="E7" s="29">
        <v>68428</v>
      </c>
    </row>
    <row r="8" ht="16" customHeight="1" spans="1:5">
      <c r="A8" s="63" t="s">
        <v>10</v>
      </c>
      <c r="B8" s="29">
        <v>6425</v>
      </c>
      <c r="C8" s="29">
        <v>5779</v>
      </c>
      <c r="D8" s="29">
        <f t="shared" si="0"/>
        <v>-353</v>
      </c>
      <c r="E8" s="29">
        <v>6072</v>
      </c>
    </row>
    <row r="9" ht="16" customHeight="1" spans="1:5">
      <c r="A9" s="62" t="s">
        <v>11</v>
      </c>
      <c r="B9" s="54">
        <v>25150</v>
      </c>
      <c r="C9" s="54">
        <v>61317</v>
      </c>
      <c r="D9" s="54">
        <f t="shared" si="0"/>
        <v>37248</v>
      </c>
      <c r="E9" s="54">
        <v>62398</v>
      </c>
    </row>
    <row r="10" ht="16" customHeight="1" spans="1:5">
      <c r="A10" s="62" t="s">
        <v>12</v>
      </c>
      <c r="B10" s="54"/>
      <c r="C10" s="54">
        <v>9754</v>
      </c>
      <c r="D10" s="54">
        <f t="shared" si="0"/>
        <v>9754</v>
      </c>
      <c r="E10" s="54">
        <v>9754</v>
      </c>
    </row>
    <row r="11" ht="16" customHeight="1" spans="1:5">
      <c r="A11" s="63" t="s">
        <v>13</v>
      </c>
      <c r="B11" s="29"/>
      <c r="C11" s="29">
        <v>9754</v>
      </c>
      <c r="D11" s="29">
        <f t="shared" si="0"/>
        <v>9754</v>
      </c>
      <c r="E11" s="29">
        <v>9754</v>
      </c>
    </row>
    <row r="12" ht="16" customHeight="1" spans="1:5">
      <c r="A12" s="62" t="s">
        <v>14</v>
      </c>
      <c r="B12" s="54"/>
      <c r="C12" s="54">
        <v>3323</v>
      </c>
      <c r="D12" s="54">
        <f t="shared" si="0"/>
        <v>3323</v>
      </c>
      <c r="E12" s="54">
        <v>3323</v>
      </c>
    </row>
    <row r="13" ht="16" customHeight="1" spans="1:5">
      <c r="A13" s="62" t="s">
        <v>15</v>
      </c>
      <c r="B13" s="54">
        <v>23976</v>
      </c>
      <c r="C13" s="54"/>
      <c r="D13" s="54">
        <f t="shared" si="0"/>
        <v>-23976</v>
      </c>
      <c r="E13" s="54">
        <v>0</v>
      </c>
    </row>
    <row r="14" ht="16" customHeight="1" spans="1:5">
      <c r="A14" s="63"/>
      <c r="B14" s="63"/>
      <c r="C14" s="63"/>
      <c r="D14" s="29"/>
      <c r="E14" s="63"/>
    </row>
    <row r="15" ht="16" customHeight="1" spans="1:5">
      <c r="A15" s="58" t="s">
        <v>16</v>
      </c>
      <c r="B15" s="54">
        <f>B16+B41+B42</f>
        <v>129519</v>
      </c>
      <c r="C15" s="54">
        <f>C16+C41+C42</f>
        <v>108982</v>
      </c>
      <c r="D15" s="54">
        <f>D16+D41+D42</f>
        <v>-4489</v>
      </c>
      <c r="E15" s="54">
        <f>E16+E41+E42</f>
        <v>125030</v>
      </c>
    </row>
    <row r="16" ht="16" customHeight="1" spans="1:5">
      <c r="A16" s="62" t="s">
        <v>17</v>
      </c>
      <c r="B16" s="54">
        <v>117171</v>
      </c>
      <c r="C16" s="54">
        <v>100952</v>
      </c>
      <c r="D16" s="54">
        <f>E16-B16</f>
        <v>-171</v>
      </c>
      <c r="E16" s="54">
        <v>117000</v>
      </c>
    </row>
    <row r="17" ht="16" customHeight="1" spans="1:5">
      <c r="A17" s="63" t="s">
        <v>18</v>
      </c>
      <c r="B17" s="29">
        <v>13419</v>
      </c>
      <c r="C17" s="29">
        <v>10668</v>
      </c>
      <c r="D17" s="29">
        <f t="shared" ref="D14:D45" si="1">E17-B17</f>
        <v>-1594</v>
      </c>
      <c r="E17" s="29">
        <v>11825</v>
      </c>
    </row>
    <row r="18" ht="16" customHeight="1" spans="1:5">
      <c r="A18" s="63" t="s">
        <v>19</v>
      </c>
      <c r="B18" s="29"/>
      <c r="C18" s="29"/>
      <c r="D18" s="29">
        <f t="shared" si="1"/>
        <v>0</v>
      </c>
      <c r="E18" s="29"/>
    </row>
    <row r="19" ht="16" customHeight="1" spans="1:5">
      <c r="A19" s="63" t="s">
        <v>20</v>
      </c>
      <c r="B19" s="29"/>
      <c r="C19" s="29">
        <v>50</v>
      </c>
      <c r="D19" s="29">
        <f t="shared" si="1"/>
        <v>50</v>
      </c>
      <c r="E19" s="29">
        <v>50</v>
      </c>
    </row>
    <row r="20" ht="16" customHeight="1" spans="1:5">
      <c r="A20" s="63" t="s">
        <v>21</v>
      </c>
      <c r="B20" s="29">
        <v>5211</v>
      </c>
      <c r="C20" s="29">
        <v>4194</v>
      </c>
      <c r="D20" s="29">
        <f t="shared" si="1"/>
        <v>-683</v>
      </c>
      <c r="E20" s="29">
        <v>4528</v>
      </c>
    </row>
    <row r="21" ht="16" customHeight="1" spans="1:5">
      <c r="A21" s="63" t="s">
        <v>22</v>
      </c>
      <c r="B21" s="29">
        <v>53554</v>
      </c>
      <c r="C21" s="29">
        <v>42830</v>
      </c>
      <c r="D21" s="29">
        <f t="shared" si="1"/>
        <v>-2914</v>
      </c>
      <c r="E21" s="29">
        <v>50640</v>
      </c>
    </row>
    <row r="22" ht="16" customHeight="1" spans="1:5">
      <c r="A22" s="63" t="s">
        <v>23</v>
      </c>
      <c r="B22" s="29">
        <v>1168</v>
      </c>
      <c r="C22" s="29">
        <v>464</v>
      </c>
      <c r="D22" s="29">
        <f t="shared" si="1"/>
        <v>-667</v>
      </c>
      <c r="E22" s="29">
        <v>501</v>
      </c>
    </row>
    <row r="23" ht="16" customHeight="1" spans="1:5">
      <c r="A23" s="63" t="s">
        <v>24</v>
      </c>
      <c r="B23" s="29">
        <v>318</v>
      </c>
      <c r="C23" s="29">
        <v>290</v>
      </c>
      <c r="D23" s="29">
        <f t="shared" si="1"/>
        <v>-14</v>
      </c>
      <c r="E23" s="29">
        <v>304</v>
      </c>
    </row>
    <row r="24" ht="16" customHeight="1" spans="1:5">
      <c r="A24" s="63" t="s">
        <v>25</v>
      </c>
      <c r="B24" s="29">
        <v>14436</v>
      </c>
      <c r="C24" s="29">
        <v>18094</v>
      </c>
      <c r="D24" s="29">
        <f t="shared" si="1"/>
        <v>5854</v>
      </c>
      <c r="E24" s="29">
        <v>20290</v>
      </c>
    </row>
    <row r="25" ht="16" customHeight="1" spans="1:5">
      <c r="A25" s="63" t="s">
        <v>26</v>
      </c>
      <c r="B25" s="29">
        <v>3689</v>
      </c>
      <c r="C25" s="29">
        <v>7773</v>
      </c>
      <c r="D25" s="29">
        <f t="shared" si="1"/>
        <v>4716</v>
      </c>
      <c r="E25" s="29">
        <v>8405</v>
      </c>
    </row>
    <row r="26" ht="16" customHeight="1" spans="1:5">
      <c r="A26" s="63" t="s">
        <v>27</v>
      </c>
      <c r="B26" s="29">
        <v>10</v>
      </c>
      <c r="C26" s="29">
        <v>434</v>
      </c>
      <c r="D26" s="29">
        <f t="shared" si="1"/>
        <v>424</v>
      </c>
      <c r="E26" s="29">
        <v>434</v>
      </c>
    </row>
    <row r="27" ht="16" customHeight="1" spans="1:5">
      <c r="A27" s="63" t="s">
        <v>28</v>
      </c>
      <c r="B27" s="29">
        <v>15570</v>
      </c>
      <c r="C27" s="29">
        <v>10377</v>
      </c>
      <c r="D27" s="29">
        <f t="shared" si="1"/>
        <v>-4323</v>
      </c>
      <c r="E27" s="29">
        <v>11247</v>
      </c>
    </row>
    <row r="28" ht="16" customHeight="1" spans="1:5">
      <c r="A28" s="63" t="s">
        <v>29</v>
      </c>
      <c r="B28" s="29">
        <v>647</v>
      </c>
      <c r="C28" s="29">
        <v>915</v>
      </c>
      <c r="D28" s="29">
        <f t="shared" si="1"/>
        <v>292</v>
      </c>
      <c r="E28" s="29">
        <v>939</v>
      </c>
    </row>
    <row r="29" ht="16" customHeight="1" spans="1:5">
      <c r="A29" s="63" t="s">
        <v>30</v>
      </c>
      <c r="B29" s="29">
        <v>86</v>
      </c>
      <c r="C29" s="29">
        <v>85</v>
      </c>
      <c r="D29" s="29">
        <f t="shared" si="1"/>
        <v>12</v>
      </c>
      <c r="E29" s="29">
        <v>98</v>
      </c>
    </row>
    <row r="30" ht="16" customHeight="1" spans="1:5">
      <c r="A30" s="63" t="s">
        <v>31</v>
      </c>
      <c r="B30" s="29">
        <v>230</v>
      </c>
      <c r="C30" s="29">
        <v>109</v>
      </c>
      <c r="D30" s="29">
        <f t="shared" si="1"/>
        <v>-113</v>
      </c>
      <c r="E30" s="29">
        <v>117</v>
      </c>
    </row>
    <row r="31" ht="16" customHeight="1" spans="1:5">
      <c r="A31" s="63" t="s">
        <v>32</v>
      </c>
      <c r="B31" s="29"/>
      <c r="C31" s="29"/>
      <c r="D31" s="29">
        <f t="shared" si="1"/>
        <v>0</v>
      </c>
      <c r="E31" s="29"/>
    </row>
    <row r="32" ht="16" customHeight="1" spans="1:5">
      <c r="A32" s="63" t="s">
        <v>33</v>
      </c>
      <c r="B32" s="29"/>
      <c r="C32" s="29">
        <v>938</v>
      </c>
      <c r="D32" s="29">
        <f t="shared" si="1"/>
        <v>2159</v>
      </c>
      <c r="E32" s="29">
        <v>2159</v>
      </c>
    </row>
    <row r="33" ht="16" customHeight="1" spans="1:5">
      <c r="A33" s="63" t="s">
        <v>34</v>
      </c>
      <c r="B33" s="29"/>
      <c r="C33" s="29"/>
      <c r="D33" s="29">
        <f t="shared" si="1"/>
        <v>0</v>
      </c>
      <c r="E33" s="29"/>
    </row>
    <row r="34" ht="16" customHeight="1" spans="1:5">
      <c r="A34" s="63" t="s">
        <v>35</v>
      </c>
      <c r="B34" s="29">
        <v>137</v>
      </c>
      <c r="C34" s="29">
        <v>144</v>
      </c>
      <c r="D34" s="29">
        <f t="shared" si="1"/>
        <v>16</v>
      </c>
      <c r="E34" s="29">
        <v>153</v>
      </c>
    </row>
    <row r="35" ht="16" customHeight="1" spans="1:5">
      <c r="A35" s="63" t="s">
        <v>36</v>
      </c>
      <c r="B35" s="29">
        <v>1079</v>
      </c>
      <c r="C35" s="29">
        <v>2306</v>
      </c>
      <c r="D35" s="29">
        <f t="shared" si="1"/>
        <v>2884</v>
      </c>
      <c r="E35" s="29">
        <v>3963</v>
      </c>
    </row>
    <row r="36" ht="16" customHeight="1" spans="1:5">
      <c r="A36" s="63" t="s">
        <v>37</v>
      </c>
      <c r="B36" s="29"/>
      <c r="C36" s="29"/>
      <c r="D36" s="29">
        <f t="shared" si="1"/>
        <v>0</v>
      </c>
      <c r="E36" s="29"/>
    </row>
    <row r="37" ht="16" customHeight="1" spans="1:5">
      <c r="A37" s="63" t="s">
        <v>38</v>
      </c>
      <c r="B37" s="29">
        <v>673</v>
      </c>
      <c r="C37" s="29">
        <v>563</v>
      </c>
      <c r="D37" s="29">
        <f t="shared" si="1"/>
        <v>-50</v>
      </c>
      <c r="E37" s="29">
        <v>623</v>
      </c>
    </row>
    <row r="38" ht="16" customHeight="1" spans="1:5">
      <c r="A38" s="63" t="s">
        <v>39</v>
      </c>
      <c r="B38" s="29">
        <v>1746</v>
      </c>
      <c r="C38" s="29"/>
      <c r="D38" s="29">
        <f t="shared" si="1"/>
        <v>-1746</v>
      </c>
      <c r="E38" s="29"/>
    </row>
    <row r="39" ht="16" customHeight="1" spans="1:5">
      <c r="A39" s="63" t="s">
        <v>40</v>
      </c>
      <c r="B39" s="29">
        <v>5198</v>
      </c>
      <c r="C39" s="29">
        <v>659</v>
      </c>
      <c r="D39" s="29">
        <f t="shared" si="1"/>
        <v>-4539</v>
      </c>
      <c r="E39" s="29">
        <v>659</v>
      </c>
    </row>
    <row r="40" ht="16" customHeight="1" spans="1:5">
      <c r="A40" s="63" t="s">
        <v>41</v>
      </c>
      <c r="B40" s="29"/>
      <c r="C40" s="29">
        <v>59</v>
      </c>
      <c r="D40" s="29">
        <f t="shared" si="1"/>
        <v>65</v>
      </c>
      <c r="E40" s="29">
        <v>65</v>
      </c>
    </row>
    <row r="41" ht="16" customHeight="1" spans="1:5">
      <c r="A41" s="62" t="s">
        <v>42</v>
      </c>
      <c r="B41" s="54">
        <v>12348</v>
      </c>
      <c r="C41" s="54">
        <v>8030</v>
      </c>
      <c r="D41" s="54">
        <f t="shared" si="1"/>
        <v>-4318</v>
      </c>
      <c r="E41" s="54">
        <v>8030</v>
      </c>
    </row>
    <row r="42" ht="16" customHeight="1" spans="1:5">
      <c r="A42" s="62" t="s">
        <v>43</v>
      </c>
      <c r="B42" s="54"/>
      <c r="C42" s="54"/>
      <c r="D42" s="54">
        <f t="shared" si="1"/>
        <v>0</v>
      </c>
      <c r="E42" s="54"/>
    </row>
    <row r="43" ht="16" customHeight="1" spans="1:5">
      <c r="A43" s="63"/>
      <c r="B43" s="29"/>
      <c r="C43" s="29"/>
      <c r="D43" s="29"/>
      <c r="E43" s="29"/>
    </row>
    <row r="44" ht="16" customHeight="1" spans="1:5">
      <c r="A44" s="58" t="s">
        <v>44</v>
      </c>
      <c r="B44" s="54">
        <f>B5-B15</f>
        <v>0</v>
      </c>
      <c r="C44" s="54">
        <f>C5-C15</f>
        <v>27842</v>
      </c>
      <c r="D44" s="54">
        <f>D5-D15</f>
        <v>24945</v>
      </c>
      <c r="E44" s="54">
        <f>E5-E15</f>
        <v>24945</v>
      </c>
    </row>
    <row r="45" ht="16" customHeight="1"/>
  </sheetData>
  <mergeCells count="6">
    <mergeCell ref="A1:E1"/>
    <mergeCell ref="A3:A4"/>
    <mergeCell ref="B3:B4"/>
    <mergeCell ref="C3:C4"/>
    <mergeCell ref="D3:D4"/>
    <mergeCell ref="E3:E4"/>
  </mergeCells>
  <printOptions horizontalCentered="1"/>
  <pageMargins left="0.751388888888889" right="0.751388888888889" top="0.826388888888889" bottom="0.629861111111111" header="0.5" footer="0.5"/>
  <pageSetup paperSize="9" firstPageNumber="8" orientation="portrait" useFirstPageNumber="1" horizontalDpi="600"/>
  <headerFooter>
    <oddFooter>&amp;R— &amp;P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5"/>
  <sheetViews>
    <sheetView workbookViewId="0">
      <selection activeCell="I5" sqref="I5"/>
    </sheetView>
  </sheetViews>
  <sheetFormatPr defaultColWidth="8.75" defaultRowHeight="14.25"/>
  <cols>
    <col min="1" max="1" width="25.375" style="36" customWidth="1"/>
    <col min="2" max="2" width="11.25" style="36" customWidth="1"/>
    <col min="3" max="5" width="14.5" style="36" customWidth="1"/>
    <col min="6" max="6" width="11.5" style="39"/>
    <col min="7" max="7" width="12.75" style="36"/>
    <col min="8" max="8" width="21.5" style="36" customWidth="1"/>
    <col min="9" max="9" width="10.5" style="36"/>
    <col min="10" max="10" width="8.75" style="36"/>
    <col min="11" max="11" width="10.5" style="36"/>
    <col min="12" max="16384" width="8.75" style="36"/>
  </cols>
  <sheetData>
    <row r="1" s="36" customFormat="1" ht="21" customHeight="1" spans="1:253">
      <c r="A1" s="3"/>
      <c r="B1" s="1"/>
      <c r="C1" s="1"/>
      <c r="D1" s="1"/>
      <c r="E1" s="1"/>
      <c r="F1" s="40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</row>
    <row r="2" s="36" customFormat="1" ht="24.75" customHeight="1" spans="1:6">
      <c r="A2" s="41" t="s">
        <v>45</v>
      </c>
      <c r="B2" s="41"/>
      <c r="C2" s="41"/>
      <c r="D2" s="41"/>
      <c r="E2" s="41"/>
      <c r="F2" s="39"/>
    </row>
    <row r="3" s="36" customFormat="1" ht="20" customHeight="1" spans="1:6">
      <c r="A3" s="42"/>
      <c r="B3" s="42"/>
      <c r="C3" s="42"/>
      <c r="D3" s="43"/>
      <c r="E3" s="21" t="s">
        <v>1</v>
      </c>
      <c r="F3" s="39"/>
    </row>
    <row r="4" s="37" customFormat="1" ht="30" customHeight="1" spans="1:6">
      <c r="A4" s="22" t="s">
        <v>2</v>
      </c>
      <c r="B4" s="23" t="s">
        <v>3</v>
      </c>
      <c r="C4" s="23" t="s">
        <v>4</v>
      </c>
      <c r="D4" s="24" t="s">
        <v>46</v>
      </c>
      <c r="E4" s="23" t="s">
        <v>6</v>
      </c>
      <c r="F4" s="44"/>
    </row>
    <row r="5" s="37" customFormat="1" ht="21" customHeight="1" spans="1:6">
      <c r="A5" s="22"/>
      <c r="B5" s="23"/>
      <c r="C5" s="23"/>
      <c r="D5" s="25"/>
      <c r="E5" s="23"/>
      <c r="F5" s="44"/>
    </row>
    <row r="6" s="37" customFormat="1" ht="25" customHeight="1" spans="1:7">
      <c r="A6" s="22" t="s">
        <v>7</v>
      </c>
      <c r="B6" s="45">
        <v>0</v>
      </c>
      <c r="C6" s="45">
        <f>C7+C12+C13</f>
        <v>7589</v>
      </c>
      <c r="D6" s="45">
        <f t="shared" ref="D6:D14" si="0">E6-B6</f>
        <v>10217</v>
      </c>
      <c r="E6" s="45">
        <f>E7+E12+E13</f>
        <v>10217</v>
      </c>
      <c r="F6" s="44"/>
      <c r="G6" s="46"/>
    </row>
    <row r="7" s="37" customFormat="1" ht="25" customHeight="1" spans="1:7">
      <c r="A7" s="34" t="s">
        <v>47</v>
      </c>
      <c r="B7" s="47">
        <v>0</v>
      </c>
      <c r="C7" s="47">
        <v>4089</v>
      </c>
      <c r="D7" s="45">
        <f t="shared" si="0"/>
        <v>4089</v>
      </c>
      <c r="E7" s="48">
        <v>4089</v>
      </c>
      <c r="F7" s="44"/>
      <c r="G7" s="46"/>
    </row>
    <row r="8" s="37" customFormat="1" ht="25" customHeight="1" spans="1:7">
      <c r="A8" s="49" t="s">
        <v>48</v>
      </c>
      <c r="B8" s="47"/>
      <c r="C8" s="50">
        <v>52</v>
      </c>
      <c r="D8" s="51">
        <f t="shared" si="0"/>
        <v>52</v>
      </c>
      <c r="E8" s="52">
        <v>52</v>
      </c>
      <c r="F8" s="44"/>
      <c r="G8" s="46"/>
    </row>
    <row r="9" s="37" customFormat="1" ht="25" customHeight="1" spans="1:7">
      <c r="A9" s="49" t="s">
        <v>49</v>
      </c>
      <c r="B9" s="47"/>
      <c r="C9" s="50">
        <v>33</v>
      </c>
      <c r="D9" s="51">
        <f t="shared" si="0"/>
        <v>33</v>
      </c>
      <c r="E9" s="52">
        <v>33</v>
      </c>
      <c r="F9" s="44"/>
      <c r="G9" s="46"/>
    </row>
    <row r="10" s="37" customFormat="1" ht="25" customHeight="1" spans="1:7">
      <c r="A10" s="49" t="s">
        <v>50</v>
      </c>
      <c r="B10" s="47"/>
      <c r="C10" s="50">
        <v>2641</v>
      </c>
      <c r="D10" s="51">
        <f t="shared" si="0"/>
        <v>2641</v>
      </c>
      <c r="E10" s="52">
        <v>2641</v>
      </c>
      <c r="F10" s="44"/>
      <c r="G10" s="46"/>
    </row>
    <row r="11" s="37" customFormat="1" ht="25" customHeight="1" spans="1:7">
      <c r="A11" s="49" t="s">
        <v>51</v>
      </c>
      <c r="B11" s="47"/>
      <c r="C11" s="50">
        <v>1363</v>
      </c>
      <c r="D11" s="51">
        <f t="shared" si="0"/>
        <v>1363</v>
      </c>
      <c r="E11" s="52">
        <v>1363</v>
      </c>
      <c r="F11" s="44"/>
      <c r="G11" s="46"/>
    </row>
    <row r="12" s="38" customFormat="1" ht="25" customHeight="1" spans="1:7">
      <c r="A12" s="28" t="s">
        <v>52</v>
      </c>
      <c r="B12" s="45">
        <v>0</v>
      </c>
      <c r="C12" s="45">
        <v>3500</v>
      </c>
      <c r="D12" s="45">
        <f t="shared" si="0"/>
        <v>3500</v>
      </c>
      <c r="E12" s="48">
        <v>3500</v>
      </c>
      <c r="F12" s="44"/>
      <c r="G12" s="46"/>
    </row>
    <row r="13" s="38" customFormat="1" ht="25" customHeight="1" spans="1:7">
      <c r="A13" s="32" t="s">
        <v>53</v>
      </c>
      <c r="B13" s="45"/>
      <c r="C13" s="45"/>
      <c r="D13" s="45">
        <f t="shared" si="0"/>
        <v>2628</v>
      </c>
      <c r="E13" s="48">
        <v>2628</v>
      </c>
      <c r="F13" s="44"/>
      <c r="G13" s="46"/>
    </row>
    <row r="14" s="36" customFormat="1" ht="25" customHeight="1" spans="1:7">
      <c r="A14" s="33" t="s">
        <v>16</v>
      </c>
      <c r="B14" s="45">
        <v>0</v>
      </c>
      <c r="C14" s="45">
        <f>C15+C20</f>
        <v>1266</v>
      </c>
      <c r="D14" s="45">
        <f t="shared" si="0"/>
        <v>3908</v>
      </c>
      <c r="E14" s="45">
        <f>E15+E20</f>
        <v>3908</v>
      </c>
      <c r="F14" s="44"/>
      <c r="G14" s="46"/>
    </row>
    <row r="15" s="36" customFormat="1" ht="25" customHeight="1" spans="1:7">
      <c r="A15" s="34" t="s">
        <v>54</v>
      </c>
      <c r="B15" s="45">
        <v>0</v>
      </c>
      <c r="C15" s="45">
        <v>1266</v>
      </c>
      <c r="D15" s="45">
        <f t="shared" ref="D14:D20" si="1">E15-B15</f>
        <v>1280</v>
      </c>
      <c r="E15" s="48">
        <v>1280</v>
      </c>
      <c r="F15" s="44"/>
      <c r="G15" s="46"/>
    </row>
    <row r="16" s="36" customFormat="1" ht="25" customHeight="1" spans="1:7">
      <c r="A16" s="49" t="s">
        <v>55</v>
      </c>
      <c r="B16" s="51">
        <v>0</v>
      </c>
      <c r="C16" s="50">
        <v>52</v>
      </c>
      <c r="D16" s="51">
        <f t="shared" si="1"/>
        <v>52</v>
      </c>
      <c r="E16" s="52">
        <v>52</v>
      </c>
      <c r="F16" s="44"/>
      <c r="G16" s="46"/>
    </row>
    <row r="17" s="36" customFormat="1" ht="25" customHeight="1" spans="1:7">
      <c r="A17" s="49" t="s">
        <v>56</v>
      </c>
      <c r="B17" s="51">
        <v>0</v>
      </c>
      <c r="C17" s="50">
        <v>26</v>
      </c>
      <c r="D17" s="51">
        <f t="shared" si="1"/>
        <v>26</v>
      </c>
      <c r="E17" s="52">
        <v>26</v>
      </c>
      <c r="F17" s="44"/>
      <c r="G17" s="46"/>
    </row>
    <row r="18" s="36" customFormat="1" ht="25" customHeight="1" spans="1:7">
      <c r="A18" s="49" t="s">
        <v>57</v>
      </c>
      <c r="B18" s="51">
        <v>0</v>
      </c>
      <c r="C18" s="50">
        <v>374</v>
      </c>
      <c r="D18" s="51">
        <f t="shared" si="1"/>
        <v>388</v>
      </c>
      <c r="E18" s="52">
        <v>388</v>
      </c>
      <c r="F18" s="44"/>
      <c r="G18" s="46"/>
    </row>
    <row r="19" s="36" customFormat="1" ht="25" customHeight="1" spans="1:7">
      <c r="A19" s="49" t="s">
        <v>58</v>
      </c>
      <c r="B19" s="51">
        <v>0</v>
      </c>
      <c r="C19" s="50">
        <v>814</v>
      </c>
      <c r="D19" s="51">
        <f t="shared" si="1"/>
        <v>814</v>
      </c>
      <c r="E19" s="52">
        <v>814</v>
      </c>
      <c r="F19" s="44"/>
      <c r="G19" s="46"/>
    </row>
    <row r="20" s="36" customFormat="1" ht="25" customHeight="1" spans="1:7">
      <c r="A20" s="53" t="s">
        <v>59</v>
      </c>
      <c r="B20" s="51"/>
      <c r="C20" s="50"/>
      <c r="D20" s="51">
        <f t="shared" si="1"/>
        <v>2628</v>
      </c>
      <c r="E20" s="48">
        <v>2628</v>
      </c>
      <c r="F20" s="44"/>
      <c r="G20" s="46"/>
    </row>
    <row r="21" s="38" customFormat="1" ht="25" customHeight="1" spans="1:7">
      <c r="A21" s="28" t="s">
        <v>60</v>
      </c>
      <c r="B21" s="29">
        <v>0</v>
      </c>
      <c r="C21" s="54">
        <f>C6-C14</f>
        <v>6323</v>
      </c>
      <c r="D21" s="54">
        <f>D6-D14</f>
        <v>6309</v>
      </c>
      <c r="E21" s="54">
        <f>E6-E14</f>
        <v>6309</v>
      </c>
      <c r="F21" s="44"/>
      <c r="G21" s="46"/>
    </row>
    <row r="22" s="36" customFormat="1" spans="6:6">
      <c r="F22" s="39"/>
    </row>
    <row r="23" s="36" customFormat="1" spans="5:6">
      <c r="E23" s="55"/>
      <c r="F23" s="39"/>
    </row>
    <row r="24" s="36" customFormat="1" spans="5:6">
      <c r="E24" s="55"/>
      <c r="F24" s="39"/>
    </row>
    <row r="25" s="36" customFormat="1" spans="5:6">
      <c r="E25" s="55"/>
      <c r="F25" s="39"/>
    </row>
  </sheetData>
  <mergeCells count="6">
    <mergeCell ref="A2:E2"/>
    <mergeCell ref="A4:A5"/>
    <mergeCell ref="B4:B5"/>
    <mergeCell ref="C4:C5"/>
    <mergeCell ref="D4:D5"/>
    <mergeCell ref="E4:E5"/>
  </mergeCells>
  <printOptions horizontalCentered="1"/>
  <pageMargins left="0.751388888888889" right="0.751388888888889" top="1" bottom="1" header="0.5" footer="0.5"/>
  <pageSetup paperSize="9" firstPageNumber="9" orientation="portrait" useFirstPageNumber="1" horizontalDpi="600"/>
  <headerFooter>
    <oddFooter>&amp;R— &amp;P —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H17" sqref="H17"/>
    </sheetView>
  </sheetViews>
  <sheetFormatPr defaultColWidth="9" defaultRowHeight="14.25" outlineLevelCol="6"/>
  <cols>
    <col min="1" max="1" width="32.5" style="1" customWidth="1"/>
    <col min="2" max="2" width="10.2" style="1" customWidth="1"/>
    <col min="3" max="3" width="9.9" style="1" customWidth="1"/>
    <col min="4" max="5" width="11.5" style="1" customWidth="1"/>
    <col min="6" max="16384" width="9" style="1"/>
  </cols>
  <sheetData>
    <row r="1" s="1" customFormat="1" ht="21" customHeight="1" spans="1:1">
      <c r="A1" s="3"/>
    </row>
    <row r="2" s="1" customFormat="1" ht="40.5" customHeight="1" spans="1:5">
      <c r="A2" s="16" t="s">
        <v>61</v>
      </c>
      <c r="B2" s="16"/>
      <c r="C2" s="16"/>
      <c r="D2" s="16"/>
      <c r="E2" s="16"/>
    </row>
    <row r="3" s="1" customFormat="1" ht="24" customHeight="1" spans="1:5">
      <c r="A3" s="17"/>
      <c r="B3" s="18"/>
      <c r="C3" s="19"/>
      <c r="D3" s="20"/>
      <c r="E3" s="21" t="s">
        <v>1</v>
      </c>
    </row>
    <row r="4" s="15" customFormat="1" ht="28.05" customHeight="1" spans="1:5">
      <c r="A4" s="22" t="s">
        <v>2</v>
      </c>
      <c r="B4" s="23" t="s">
        <v>3</v>
      </c>
      <c r="C4" s="23" t="s">
        <v>4</v>
      </c>
      <c r="D4" s="24" t="s">
        <v>46</v>
      </c>
      <c r="E4" s="23" t="s">
        <v>6</v>
      </c>
    </row>
    <row r="5" s="15" customFormat="1" ht="19.95" customHeight="1" spans="1:5">
      <c r="A5" s="22"/>
      <c r="B5" s="23"/>
      <c r="C5" s="23"/>
      <c r="D5" s="25"/>
      <c r="E5" s="23"/>
    </row>
    <row r="6" s="15" customFormat="1" ht="19.95" customHeight="1" spans="1:5">
      <c r="A6" s="22" t="s">
        <v>7</v>
      </c>
      <c r="B6" s="26"/>
      <c r="C6" s="27">
        <f>C7+C9</f>
        <v>161</v>
      </c>
      <c r="D6" s="27">
        <f t="shared" ref="D6:D12" si="0">E6-B6</f>
        <v>161</v>
      </c>
      <c r="E6" s="27">
        <f>E7+E9</f>
        <v>161</v>
      </c>
    </row>
    <row r="7" s="15" customFormat="1" ht="23" customHeight="1" spans="1:5">
      <c r="A7" s="28" t="s">
        <v>62</v>
      </c>
      <c r="B7" s="29"/>
      <c r="C7" s="27">
        <v>81</v>
      </c>
      <c r="D7" s="27">
        <f t="shared" si="0"/>
        <v>81</v>
      </c>
      <c r="E7" s="27">
        <v>81</v>
      </c>
    </row>
    <row r="8" s="15" customFormat="1" ht="23" customHeight="1" spans="1:5">
      <c r="A8" s="30" t="s">
        <v>63</v>
      </c>
      <c r="B8" s="26"/>
      <c r="C8" s="31">
        <v>81</v>
      </c>
      <c r="D8" s="31">
        <f t="shared" si="0"/>
        <v>81</v>
      </c>
      <c r="E8" s="31">
        <v>81</v>
      </c>
    </row>
    <row r="9" s="15" customFormat="1" ht="23" customHeight="1" spans="1:5">
      <c r="A9" s="32" t="s">
        <v>52</v>
      </c>
      <c r="B9" s="26"/>
      <c r="C9" s="27">
        <v>80</v>
      </c>
      <c r="D9" s="27">
        <f t="shared" si="0"/>
        <v>80</v>
      </c>
      <c r="E9" s="27">
        <v>80</v>
      </c>
    </row>
    <row r="10" s="15" customFormat="1" ht="23" customHeight="1" spans="1:5">
      <c r="A10" s="33" t="s">
        <v>16</v>
      </c>
      <c r="B10" s="26"/>
      <c r="C10" s="27">
        <v>116</v>
      </c>
      <c r="D10" s="27">
        <f t="shared" si="0"/>
        <v>117</v>
      </c>
      <c r="E10" s="27">
        <v>117</v>
      </c>
    </row>
    <row r="11" s="15" customFormat="1" ht="23" customHeight="1" spans="1:5">
      <c r="A11" s="34" t="s">
        <v>64</v>
      </c>
      <c r="B11" s="26"/>
      <c r="C11" s="27">
        <v>116</v>
      </c>
      <c r="D11" s="27">
        <f t="shared" si="0"/>
        <v>117</v>
      </c>
      <c r="E11" s="27">
        <v>117</v>
      </c>
    </row>
    <row r="12" s="15" customFormat="1" ht="23" customHeight="1" spans="1:5">
      <c r="A12" s="35" t="s">
        <v>65</v>
      </c>
      <c r="B12" s="26"/>
      <c r="C12" s="31">
        <v>116</v>
      </c>
      <c r="D12" s="31">
        <f t="shared" si="0"/>
        <v>117</v>
      </c>
      <c r="E12" s="31">
        <v>117</v>
      </c>
    </row>
    <row r="13" s="15" customFormat="1" ht="23" customHeight="1" spans="1:5">
      <c r="A13" s="28" t="s">
        <v>60</v>
      </c>
      <c r="B13" s="29"/>
      <c r="C13" s="27">
        <f>C6-C10</f>
        <v>45</v>
      </c>
      <c r="D13" s="27">
        <f>D6-D10</f>
        <v>44</v>
      </c>
      <c r="E13" s="27">
        <f>E6-E10</f>
        <v>44</v>
      </c>
    </row>
    <row r="14" s="15" customFormat="1" ht="23" customHeight="1"/>
    <row r="15" s="15" customFormat="1" ht="23" customHeight="1"/>
    <row r="16" s="15" customFormat="1" ht="23" customHeight="1"/>
    <row r="17" s="15" customFormat="1" ht="23" customHeight="1"/>
    <row r="18" s="15" customFormat="1" ht="23" customHeight="1"/>
    <row r="19" s="15" customFormat="1" ht="19.95" customHeight="1"/>
    <row r="20" s="1" customFormat="1" ht="19.95" customHeight="1" spans="6:7">
      <c r="F20" s="15"/>
      <c r="G20" s="15"/>
    </row>
    <row r="21" s="1" customFormat="1" ht="24" customHeight="1"/>
    <row r="22" s="1" customFormat="1" ht="24" customHeight="1"/>
  </sheetData>
  <mergeCells count="6">
    <mergeCell ref="A2:E2"/>
    <mergeCell ref="A4:A5"/>
    <mergeCell ref="B4:B5"/>
    <mergeCell ref="C4:C5"/>
    <mergeCell ref="D4:D5"/>
    <mergeCell ref="E4:E5"/>
  </mergeCells>
  <printOptions horizontalCentered="1"/>
  <pageMargins left="0.751388888888889" right="0.751388888888889" top="1" bottom="1" header="0.5" footer="0.5"/>
  <pageSetup paperSize="9" firstPageNumber="10" orientation="portrait" useFirstPageNumber="1" horizontalDpi="600"/>
  <headerFooter>
    <oddFooter>&amp;R— &amp;P —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C25" sqref="C25"/>
    </sheetView>
  </sheetViews>
  <sheetFormatPr defaultColWidth="8.69166666666667" defaultRowHeight="14.25"/>
  <cols>
    <col min="1" max="1" width="8.19166666666667" style="4" customWidth="1"/>
    <col min="2" max="2" width="32.625" style="1" customWidth="1"/>
    <col min="3" max="3" width="34.1916666666667" style="1" customWidth="1"/>
    <col min="4" max="8" width="10.6916666666667" style="1" customWidth="1"/>
    <col min="9" max="9" width="8.69166666666667" style="1"/>
    <col min="10" max="10" width="9" style="1"/>
    <col min="11" max="16384" width="8.69166666666667" style="1"/>
  </cols>
  <sheetData>
    <row r="1" s="1" customFormat="1" spans="1:1">
      <c r="A1" s="5"/>
    </row>
    <row r="2" s="1" customFormat="1" ht="44" customHeight="1" spans="1:8">
      <c r="A2" s="6" t="s">
        <v>66</v>
      </c>
      <c r="B2" s="6"/>
      <c r="C2" s="6"/>
      <c r="D2" s="6"/>
      <c r="E2" s="6"/>
      <c r="F2" s="6"/>
      <c r="G2" s="6"/>
      <c r="H2" s="6"/>
    </row>
    <row r="3" s="1" customFormat="1" ht="21" customHeight="1" spans="1:8">
      <c r="A3" s="5"/>
      <c r="B3" s="3"/>
      <c r="C3" s="3"/>
      <c r="D3" s="3"/>
      <c r="E3" s="3"/>
      <c r="F3" s="3"/>
      <c r="G3" s="3"/>
      <c r="H3" s="7" t="s">
        <v>1</v>
      </c>
    </row>
    <row r="4" s="1" customFormat="1" ht="24" customHeight="1" spans="1:8">
      <c r="A4" s="8" t="s">
        <v>67</v>
      </c>
      <c r="B4" s="8" t="s">
        <v>68</v>
      </c>
      <c r="C4" s="8" t="s">
        <v>69</v>
      </c>
      <c r="D4" s="8" t="s">
        <v>70</v>
      </c>
      <c r="E4" s="8" t="s">
        <v>71</v>
      </c>
      <c r="F4" s="8"/>
      <c r="G4" s="8" t="s">
        <v>72</v>
      </c>
      <c r="H4" s="8"/>
    </row>
    <row r="5" s="1" customFormat="1" ht="24" customHeight="1" spans="1:8">
      <c r="A5" s="8"/>
      <c r="B5" s="8"/>
      <c r="C5" s="8"/>
      <c r="D5" s="8"/>
      <c r="E5" s="8" t="s">
        <v>73</v>
      </c>
      <c r="F5" s="8" t="s">
        <v>74</v>
      </c>
      <c r="G5" s="8" t="s">
        <v>73</v>
      </c>
      <c r="H5" s="8" t="s">
        <v>74</v>
      </c>
    </row>
    <row r="6" s="2" customFormat="1" ht="28.05" customHeight="1" spans="1:8">
      <c r="A6" s="8"/>
      <c r="B6" s="8" t="s">
        <v>75</v>
      </c>
      <c r="C6" s="8"/>
      <c r="D6" s="9">
        <v>5951</v>
      </c>
      <c r="E6" s="9">
        <v>0</v>
      </c>
      <c r="F6" s="9">
        <v>3323</v>
      </c>
      <c r="G6" s="9">
        <v>0</v>
      </c>
      <c r="H6" s="9">
        <v>0</v>
      </c>
    </row>
    <row r="7" s="2" customFormat="1" ht="28.05" customHeight="1" spans="1:10">
      <c r="A7" s="8" t="s">
        <v>76</v>
      </c>
      <c r="B7" s="8" t="s">
        <v>77</v>
      </c>
      <c r="C7" s="10" t="s">
        <v>78</v>
      </c>
      <c r="D7" s="9">
        <v>2176</v>
      </c>
      <c r="E7" s="11">
        <v>0</v>
      </c>
      <c r="F7" s="11">
        <v>2176</v>
      </c>
      <c r="G7" s="11">
        <v>0</v>
      </c>
      <c r="H7" s="11">
        <v>0</v>
      </c>
      <c r="J7" s="14"/>
    </row>
    <row r="8" s="2" customFormat="1" ht="28.05" customHeight="1" spans="1:10">
      <c r="A8" s="12"/>
      <c r="B8" s="13"/>
      <c r="C8" s="10" t="s">
        <v>79</v>
      </c>
      <c r="D8" s="9">
        <v>1009</v>
      </c>
      <c r="E8" s="11">
        <v>0</v>
      </c>
      <c r="F8" s="11">
        <v>1009</v>
      </c>
      <c r="G8" s="11">
        <v>0</v>
      </c>
      <c r="H8" s="11">
        <v>0</v>
      </c>
      <c r="J8" s="14"/>
    </row>
    <row r="9" s="2" customFormat="1" ht="28.05" customHeight="1" spans="1:10">
      <c r="A9" s="12"/>
      <c r="B9" s="13"/>
      <c r="C9" s="10" t="s">
        <v>80</v>
      </c>
      <c r="D9" s="9">
        <v>120</v>
      </c>
      <c r="E9" s="11">
        <v>0</v>
      </c>
      <c r="F9" s="11">
        <v>120</v>
      </c>
      <c r="G9" s="11">
        <v>0</v>
      </c>
      <c r="H9" s="11">
        <v>0</v>
      </c>
      <c r="J9" s="14"/>
    </row>
    <row r="10" s="3" customFormat="1" ht="28.05" customHeight="1" spans="1:8">
      <c r="A10" s="8"/>
      <c r="B10" s="8"/>
      <c r="C10" s="10" t="s">
        <v>81</v>
      </c>
      <c r="D10" s="9">
        <v>18</v>
      </c>
      <c r="E10" s="11">
        <v>0</v>
      </c>
      <c r="F10" s="11">
        <v>18</v>
      </c>
      <c r="G10" s="11">
        <v>0</v>
      </c>
      <c r="H10" s="11">
        <v>0</v>
      </c>
    </row>
    <row r="11" s="3" customFormat="1" ht="28.05" customHeight="1" spans="1:8">
      <c r="A11" s="8" t="s">
        <v>82</v>
      </c>
      <c r="B11" s="8" t="s">
        <v>83</v>
      </c>
      <c r="C11" s="10"/>
      <c r="D11" s="9">
        <v>2628</v>
      </c>
      <c r="E11" s="11">
        <v>0</v>
      </c>
      <c r="F11" s="11">
        <v>0</v>
      </c>
      <c r="G11" s="11">
        <v>0</v>
      </c>
      <c r="H11" s="11">
        <v>2628</v>
      </c>
    </row>
  </sheetData>
  <mergeCells count="7">
    <mergeCell ref="A2:H2"/>
    <mergeCell ref="E4:F4"/>
    <mergeCell ref="G4:H4"/>
    <mergeCell ref="A4:A5"/>
    <mergeCell ref="B4:B5"/>
    <mergeCell ref="C4:C5"/>
    <mergeCell ref="D4:D5"/>
  </mergeCells>
  <printOptions horizontalCentered="1"/>
  <pageMargins left="0.751388888888889" right="0.751388888888889" top="1" bottom="1" header="0.5" footer="0.5"/>
  <pageSetup paperSize="9" firstPageNumber="11" orientation="landscape" useFirstPageNumber="1" horizontalDpi="600"/>
  <headerFooter>
    <oddFooter>&amp;R—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表1</vt:lpstr>
      <vt:lpstr>表2</vt:lpstr>
      <vt:lpstr>表3</vt:lpstr>
      <vt:lpstr>表4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2023-12-06T03:59:00Z</dcterms:created>
  <dcterms:modified xsi:type="dcterms:W3CDTF">2023-12-18T09:03:08Z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A48DEBC907BD487D9D0F1084EFC2E47E</vt:lpwstr>
  </property>
  <property fmtid="{D5CDD505-2E9C-101B-9397-08002B2CF9AE}" pid="3" name="KSOProductBuildVer">
    <vt:lpwstr>2052-11.8.2.11813</vt:lpwstr>
  </property>
</Properties>
</file>