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附件1" sheetId="2" r:id="rId1"/>
    <sheet name="附件2" sheetId="3" r:id="rId2"/>
    <sheet name="附件3" sheetId="4" r:id="rId3"/>
    <sheet name="附件4" sheetId="5" r:id="rId4"/>
  </sheets>
  <definedNames>
    <definedName name="_xlnm.Print_Titles" localSheetId="0">附件1!$1:$5</definedName>
    <definedName name="_xlnm.Print_Area" localSheetId="0">附件1!$A$1:$E$143</definedName>
    <definedName name="_xlnm.Print_Area" localSheetId="1">附件2!$A$1:$E$23</definedName>
    <definedName name="_xlnm.Print_Area" localSheetId="2">附件3!$A$1:$E$13</definedName>
  </definedNames>
  <calcPr calcId="144525"/>
</workbook>
</file>

<file path=xl/sharedStrings.xml><?xml version="1.0" encoding="utf-8"?>
<sst xmlns="http://schemas.openxmlformats.org/spreadsheetml/2006/main" count="207" uniqueCount="190">
  <si>
    <t>表一：2024年城中区本级一般公共预算调整方案表</t>
  </si>
  <si>
    <t>单位：万元</t>
  </si>
  <si>
    <t>科目名称</t>
  </si>
  <si>
    <t>年初预算数</t>
  </si>
  <si>
    <t>1-11月执行数</t>
  </si>
  <si>
    <t>增减变动数</t>
  </si>
  <si>
    <t>调整预算数</t>
  </si>
  <si>
    <t>收入合计</t>
  </si>
  <si>
    <t>一、一般公共预算收入</t>
  </si>
  <si>
    <t>（一）税收收入</t>
  </si>
  <si>
    <t xml:space="preserve">      增值税</t>
  </si>
  <si>
    <r>
      <t xml:space="preserve">            </t>
    </r>
    <r>
      <rPr>
        <sz val="10"/>
        <rFont val="宋体"/>
        <charset val="0"/>
      </rPr>
      <t>企业所得税</t>
    </r>
  </si>
  <si>
    <r>
      <t xml:space="preserve">            </t>
    </r>
    <r>
      <rPr>
        <sz val="10"/>
        <rFont val="宋体"/>
        <charset val="0"/>
      </rPr>
      <t>个人所得税</t>
    </r>
  </si>
  <si>
    <r>
      <t xml:space="preserve">            </t>
    </r>
    <r>
      <rPr>
        <sz val="10"/>
        <rFont val="宋体"/>
        <charset val="0"/>
      </rPr>
      <t>城市维护建设税</t>
    </r>
  </si>
  <si>
    <r>
      <t xml:space="preserve">            </t>
    </r>
    <r>
      <rPr>
        <sz val="10"/>
        <rFont val="宋体"/>
        <charset val="0"/>
      </rPr>
      <t>房产税</t>
    </r>
  </si>
  <si>
    <r>
      <t xml:space="preserve">            </t>
    </r>
    <r>
      <rPr>
        <sz val="10"/>
        <rFont val="宋体"/>
        <charset val="0"/>
      </rPr>
      <t>印花税</t>
    </r>
  </si>
  <si>
    <r>
      <t xml:space="preserve">            </t>
    </r>
    <r>
      <rPr>
        <sz val="10"/>
        <rFont val="宋体"/>
        <charset val="0"/>
      </rPr>
      <t>车船使用税</t>
    </r>
  </si>
  <si>
    <r>
      <t xml:space="preserve">            </t>
    </r>
    <r>
      <rPr>
        <sz val="10"/>
        <rFont val="宋体"/>
        <charset val="0"/>
      </rPr>
      <t>其他税收收入</t>
    </r>
  </si>
  <si>
    <t>（二）非税收入</t>
  </si>
  <si>
    <r>
      <t xml:space="preserve">            </t>
    </r>
    <r>
      <rPr>
        <sz val="10"/>
        <rFont val="宋体"/>
        <charset val="0"/>
      </rPr>
      <t>专项收入（教育费附加）</t>
    </r>
  </si>
  <si>
    <r>
      <t xml:space="preserve">            </t>
    </r>
    <r>
      <rPr>
        <sz val="10"/>
        <rFont val="宋体"/>
        <charset val="0"/>
      </rPr>
      <t>行政事业性收费收入</t>
    </r>
  </si>
  <si>
    <r>
      <t xml:space="preserve">            </t>
    </r>
    <r>
      <rPr>
        <sz val="10"/>
        <rFont val="宋体"/>
        <charset val="0"/>
      </rPr>
      <t>罚没收入</t>
    </r>
  </si>
  <si>
    <r>
      <t xml:space="preserve">            </t>
    </r>
    <r>
      <rPr>
        <sz val="10"/>
        <rFont val="宋体"/>
        <charset val="0"/>
      </rPr>
      <t>国有资源（资产）有偿使用收入</t>
    </r>
  </si>
  <si>
    <r>
      <t xml:space="preserve">            </t>
    </r>
    <r>
      <rPr>
        <sz val="10"/>
        <rFont val="宋体"/>
        <charset val="0"/>
      </rPr>
      <t>其他收入</t>
    </r>
  </si>
  <si>
    <t>二、转移性收入</t>
  </si>
  <si>
    <t>三、上年结余</t>
  </si>
  <si>
    <t>四、债务转贷收入</t>
  </si>
  <si>
    <t>五、调入预算稳定调节基金</t>
  </si>
  <si>
    <t>支出合计</t>
  </si>
  <si>
    <t>六、一般公共预算支出</t>
  </si>
  <si>
    <t>（一）一般公共服务支出</t>
  </si>
  <si>
    <t xml:space="preserve">  人大事务</t>
  </si>
  <si>
    <t xml:space="preserve">  政协事务</t>
  </si>
  <si>
    <t xml:space="preserve">  政府办公厅及相关机构事务</t>
  </si>
  <si>
    <t xml:space="preserve">  发展与改革事务</t>
  </si>
  <si>
    <t xml:space="preserve">  统计信息事务</t>
  </si>
  <si>
    <t xml:space="preserve">  财政事务</t>
  </si>
  <si>
    <t xml:space="preserve">  税收事务</t>
  </si>
  <si>
    <t xml:space="preserve">  审计事务</t>
  </si>
  <si>
    <t xml:space="preserve">  纪检监察事务</t>
  </si>
  <si>
    <t xml:space="preserve">  商贸事务</t>
  </si>
  <si>
    <t xml:space="preserve">  民族事务</t>
  </si>
  <si>
    <t xml:space="preserve">  档案事务</t>
  </si>
  <si>
    <t xml:space="preserve">  民主党派及工商联事务</t>
  </si>
  <si>
    <t xml:space="preserve">  群众团体事务</t>
  </si>
  <si>
    <t xml:space="preserve">  党委办公厅（室）及相关机构事务</t>
  </si>
  <si>
    <t xml:space="preserve">  组织事务</t>
  </si>
  <si>
    <t xml:space="preserve">  宣传事务</t>
  </si>
  <si>
    <t xml:space="preserve">  统战事务</t>
  </si>
  <si>
    <t xml:space="preserve">  市场监督管理事务</t>
  </si>
  <si>
    <t xml:space="preserve">  社会工作事务</t>
  </si>
  <si>
    <t xml:space="preserve">  信访事务</t>
  </si>
  <si>
    <t>（二）国防支出</t>
  </si>
  <si>
    <t xml:space="preserve">  国防动员</t>
  </si>
  <si>
    <t>（三）公共安全支出</t>
  </si>
  <si>
    <t xml:space="preserve">  公安</t>
  </si>
  <si>
    <t xml:space="preserve">  检察</t>
  </si>
  <si>
    <t xml:space="preserve">  法院</t>
  </si>
  <si>
    <t xml:space="preserve">  司法</t>
  </si>
  <si>
    <t xml:space="preserve">  其他公共安全支出</t>
  </si>
  <si>
    <t>（四）教育支出</t>
  </si>
  <si>
    <t xml:space="preserve">  教育管理事务</t>
  </si>
  <si>
    <t xml:space="preserve">  普通教育</t>
  </si>
  <si>
    <t xml:space="preserve">  教育费附加安排的支出</t>
  </si>
  <si>
    <t>（五）科学技术支出</t>
  </si>
  <si>
    <t xml:space="preserve">  科学技术管理事务</t>
  </si>
  <si>
    <t xml:space="preserve">  技术研究与开发</t>
  </si>
  <si>
    <t xml:space="preserve">  科技条件与服务</t>
  </si>
  <si>
    <t xml:space="preserve">  科学技术普及</t>
  </si>
  <si>
    <t xml:space="preserve">  其他科学技术支出</t>
  </si>
  <si>
    <t>（六）文化旅游体育与传媒支出</t>
  </si>
  <si>
    <t xml:space="preserve">  文化和旅游</t>
  </si>
  <si>
    <t xml:space="preserve">  体育</t>
  </si>
  <si>
    <t xml:space="preserve">  其他文化旅游体育与传媒支出</t>
  </si>
  <si>
    <t>（七）社会保障和就业支出</t>
  </si>
  <si>
    <t xml:space="preserve">  人力资源和社会保障管理事务</t>
  </si>
  <si>
    <t xml:space="preserve">  民政管理事务</t>
  </si>
  <si>
    <t xml:space="preserve">  行政事业单位养老支出</t>
  </si>
  <si>
    <t xml:space="preserve">  就业补助</t>
  </si>
  <si>
    <t xml:space="preserve">  抚恤</t>
  </si>
  <si>
    <t xml:space="preserve">  退役安置</t>
  </si>
  <si>
    <t xml:space="preserve">  社会福利</t>
  </si>
  <si>
    <t xml:space="preserve">  残疾人事业</t>
  </si>
  <si>
    <t xml:space="preserve">  红十字事业</t>
  </si>
  <si>
    <t xml:space="preserve">  最低生活保障</t>
  </si>
  <si>
    <t xml:space="preserve">  临时救助</t>
  </si>
  <si>
    <t xml:space="preserve">  特困人员救助供养</t>
  </si>
  <si>
    <t xml:space="preserve">  其他生活救助</t>
  </si>
  <si>
    <t xml:space="preserve">  财政对基本养老保险基金的补助</t>
  </si>
  <si>
    <t xml:space="preserve">  退役军人管理事务</t>
  </si>
  <si>
    <t xml:space="preserve">  财政代缴社会保险费支出</t>
  </si>
  <si>
    <t xml:space="preserve">  其他社会保障和就业支出</t>
  </si>
  <si>
    <t>（八）卫生健康支出</t>
  </si>
  <si>
    <t xml:space="preserve">  卫生健康管理事务</t>
  </si>
  <si>
    <t xml:space="preserve">  基层医疗卫生机构</t>
  </si>
  <si>
    <t xml:space="preserve">  公共卫生</t>
  </si>
  <si>
    <t xml:space="preserve">  计划生育事务</t>
  </si>
  <si>
    <t xml:space="preserve">  行政事业单位医疗</t>
  </si>
  <si>
    <t xml:space="preserve">  财政对基本医疗保险基金的补助</t>
  </si>
  <si>
    <t xml:space="preserve">  医疗救助</t>
  </si>
  <si>
    <t xml:space="preserve">  优抚对象医疗</t>
  </si>
  <si>
    <t xml:space="preserve">  医疗保障管理事务</t>
  </si>
  <si>
    <t xml:space="preserve">  老龄卫生健康事务</t>
  </si>
  <si>
    <t xml:space="preserve">  中医药事务</t>
  </si>
  <si>
    <t xml:space="preserve">  其他卫生健康支出</t>
  </si>
  <si>
    <t>（九）节能环保支出</t>
  </si>
  <si>
    <t xml:space="preserve">  污染防治</t>
  </si>
  <si>
    <t xml:space="preserve">  自然生态保护</t>
  </si>
  <si>
    <t xml:space="preserve">  能源节约利用</t>
  </si>
  <si>
    <t xml:space="preserve">  其他节能环保支出</t>
  </si>
  <si>
    <t>（十）城乡社区支出</t>
  </si>
  <si>
    <t xml:space="preserve">  城乡社区管理事务</t>
  </si>
  <si>
    <t xml:space="preserve">  城乡社区规划与管理</t>
  </si>
  <si>
    <t xml:space="preserve">  城乡社区公共设施</t>
  </si>
  <si>
    <t xml:space="preserve">  城乡社区环境卫生</t>
  </si>
  <si>
    <t>（十一）农林水支出</t>
  </si>
  <si>
    <t xml:space="preserve">  农业农村</t>
  </si>
  <si>
    <t xml:space="preserve">  林业和草原</t>
  </si>
  <si>
    <t xml:space="preserve">  水利</t>
  </si>
  <si>
    <t xml:space="preserve">  普惠金融发展支出</t>
  </si>
  <si>
    <t>（十二）交通运输支出</t>
  </si>
  <si>
    <t xml:space="preserve">  公路水路运输</t>
  </si>
  <si>
    <t>（十三）资源勘探工业信息等支出</t>
  </si>
  <si>
    <t xml:space="preserve">  制造业</t>
  </si>
  <si>
    <t xml:space="preserve">  工业和信息产业监管</t>
  </si>
  <si>
    <t>（十四）金融支出</t>
  </si>
  <si>
    <t xml:space="preserve">  金融发展支出</t>
  </si>
  <si>
    <t>（十五）自然资源海洋气象等支出</t>
  </si>
  <si>
    <t xml:space="preserve">  自然资源事务</t>
  </si>
  <si>
    <t>（十六）住房保障支出</t>
  </si>
  <si>
    <t xml:space="preserve">  保障性安居工程支出</t>
  </si>
  <si>
    <t xml:space="preserve">  住房改革支出</t>
  </si>
  <si>
    <t>（十七）灾害防治及应急管理支出</t>
  </si>
  <si>
    <t xml:space="preserve">  应急管理事务</t>
  </si>
  <si>
    <t xml:space="preserve">  消防救援事务</t>
  </si>
  <si>
    <t xml:space="preserve">  自然灾害防治</t>
  </si>
  <si>
    <t xml:space="preserve">  自然灾害救灾及恢复建设支出</t>
  </si>
  <si>
    <t>（十八）其他支出</t>
  </si>
  <si>
    <t xml:space="preserve">  其他支出</t>
  </si>
  <si>
    <t>（十九）预备费</t>
  </si>
  <si>
    <t>（二十）债务付息支出</t>
  </si>
  <si>
    <t xml:space="preserve">  地方政府一般债务付息支出</t>
  </si>
  <si>
    <t>七、上解支出</t>
  </si>
  <si>
    <t>八、安排预算稳定调节基金</t>
  </si>
  <si>
    <t>年终结余</t>
  </si>
  <si>
    <t>表二：2024年城中区本级政府性基金预算调整方案表</t>
  </si>
  <si>
    <t>年初
预算数</t>
  </si>
  <si>
    <r>
      <rPr>
        <b/>
        <sz val="10"/>
        <rFont val="Times New Roman"/>
        <charset val="0"/>
      </rPr>
      <t>1</t>
    </r>
    <r>
      <rPr>
        <b/>
        <sz val="10"/>
        <rFont val="宋体"/>
        <charset val="0"/>
      </rPr>
      <t>至</t>
    </r>
    <r>
      <rPr>
        <b/>
        <sz val="10"/>
        <rFont val="Times New Roman"/>
        <charset val="0"/>
      </rPr>
      <t>11</t>
    </r>
    <r>
      <rPr>
        <b/>
        <sz val="10"/>
        <rFont val="宋体"/>
        <charset val="0"/>
      </rPr>
      <t>月</t>
    </r>
    <r>
      <rPr>
        <b/>
        <sz val="10"/>
        <rFont val="Times New Roman"/>
        <charset val="0"/>
      </rPr>
      <t xml:space="preserve">
</t>
    </r>
    <r>
      <rPr>
        <b/>
        <sz val="10"/>
        <rFont val="宋体"/>
        <charset val="0"/>
      </rPr>
      <t>完成数</t>
    </r>
  </si>
  <si>
    <t>调整
预算数</t>
  </si>
  <si>
    <t>一、 政府性基金转移收入</t>
  </si>
  <si>
    <t xml:space="preserve"> （一）政府性基金转移收入</t>
  </si>
  <si>
    <t>二、上年结余收入</t>
  </si>
  <si>
    <t>三、债务转贷收入</t>
  </si>
  <si>
    <t>一、政府性基金支出</t>
  </si>
  <si>
    <t>（一）文化旅游体育与传媒支出</t>
  </si>
  <si>
    <t xml:space="preserve">     国家电影事业发展专项资金安排的支出</t>
  </si>
  <si>
    <t>（二）城乡社区支出</t>
  </si>
  <si>
    <t xml:space="preserve">     国有土地使用权出让收入安排的支出</t>
  </si>
  <si>
    <t xml:space="preserve">     国有土地使用权出让收入对应专项债务收入安排的支出</t>
  </si>
  <si>
    <t>（三）农林水支出</t>
  </si>
  <si>
    <t xml:space="preserve">     大中型水库移民后期扶持基金支出</t>
  </si>
  <si>
    <t>（四）其他支出</t>
  </si>
  <si>
    <t xml:space="preserve">    彩票公益金安排的支出</t>
  </si>
  <si>
    <t>（五）债务付息支出</t>
  </si>
  <si>
    <t xml:space="preserve">    地方政府专项债务付息支出</t>
  </si>
  <si>
    <t xml:space="preserve">                   年终结余</t>
  </si>
  <si>
    <t>表三：2024年城中区本级国有资本经营预算调整方案表</t>
  </si>
  <si>
    <t>项目</t>
  </si>
  <si>
    <t>一、 国有资本经营收入</t>
  </si>
  <si>
    <t xml:space="preserve"> （一）国有资本经营转移收入</t>
  </si>
  <si>
    <t>一、国有资本经营支出</t>
  </si>
  <si>
    <t>（一）国有资本经营预算支出</t>
  </si>
  <si>
    <t xml:space="preserve">     解决历史遗留问题及改革成本支出</t>
  </si>
  <si>
    <t>表四：2024年城中区政府债务项目明细表</t>
  </si>
  <si>
    <t>序号</t>
  </si>
  <si>
    <t>项目单位</t>
  </si>
  <si>
    <t>项目名称</t>
  </si>
  <si>
    <t>金额</t>
  </si>
  <si>
    <t>一般债券</t>
  </si>
  <si>
    <t>专项债券</t>
  </si>
  <si>
    <t>再融资债券</t>
  </si>
  <si>
    <t>新增债券</t>
  </si>
  <si>
    <t>总计</t>
  </si>
  <si>
    <t>一</t>
  </si>
  <si>
    <t>列入一般公共预算管理的一般债券合计</t>
  </si>
  <si>
    <t>城镇保障性安居工程项目</t>
  </si>
  <si>
    <t>金融发展领域（“桂惠贷”）项目</t>
  </si>
  <si>
    <t>农村公办学校校舍安全保障长效机制项目</t>
  </si>
  <si>
    <t>二</t>
  </si>
  <si>
    <t>列入政府性基金预算管理的专项债券合计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</si>
</sst>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35">
    <font>
      <sz val="11"/>
      <color indexed="8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黑体"/>
      <charset val="134"/>
    </font>
    <font>
      <b/>
      <sz val="10"/>
      <name val="宋体"/>
      <charset val="134"/>
    </font>
    <font>
      <b/>
      <sz val="11"/>
      <name val="仿宋_GB2312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0"/>
      <name val="Times New Roman"/>
      <charset val="0"/>
    </font>
    <font>
      <sz val="10"/>
      <name val="Times New Roman"/>
      <charset val="0"/>
    </font>
    <font>
      <sz val="11"/>
      <name val="宋体"/>
      <charset val="134"/>
    </font>
    <font>
      <b/>
      <sz val="11"/>
      <name val="宋体"/>
      <charset val="134"/>
    </font>
    <font>
      <sz val="11"/>
      <name val="Times New Roman"/>
      <charset val="0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0"/>
      <name val="Arial"/>
      <charset val="0"/>
    </font>
    <font>
      <b/>
      <sz val="10"/>
      <name val="宋体"/>
      <charset val="0"/>
    </font>
    <font>
      <sz val="10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3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6" fillId="8" borderId="8" applyNumberFormat="0" applyAlignment="0" applyProtection="0">
      <alignment vertical="center"/>
    </xf>
    <xf numFmtId="0" fontId="27" fillId="8" borderId="4" applyNumberFormat="0" applyAlignment="0" applyProtection="0">
      <alignment vertical="center"/>
    </xf>
    <xf numFmtId="0" fontId="1" fillId="0" borderId="0">
      <alignment vertical="center"/>
    </xf>
    <xf numFmtId="0" fontId="28" fillId="9" borderId="9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1" fillId="0" borderId="0"/>
  </cellStyleXfs>
  <cellXfs count="6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right" vertical="center"/>
    </xf>
    <xf numFmtId="0" fontId="6" fillId="0" borderId="1" xfId="52" applyNumberFormat="1" applyFont="1" applyFill="1" applyBorder="1" applyAlignment="1" applyProtection="1">
      <alignment horizontal="center" vertical="center" wrapText="1"/>
    </xf>
    <xf numFmtId="176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7" fillId="0" borderId="0" xfId="26" applyFont="1" applyFill="1" applyAlignment="1">
      <alignment vertical="center" wrapText="1"/>
    </xf>
    <xf numFmtId="0" fontId="8" fillId="0" borderId="0" xfId="26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26" applyFont="1" applyFill="1" applyAlignment="1">
      <alignment vertical="center" wrapText="1"/>
    </xf>
    <xf numFmtId="0" fontId="1" fillId="0" borderId="0" xfId="26" applyFont="1" applyFill="1" applyAlignment="1">
      <alignment vertical="center" wrapText="1"/>
    </xf>
    <xf numFmtId="0" fontId="4" fillId="0" borderId="0" xfId="26" applyFont="1" applyFill="1" applyAlignment="1">
      <alignment horizontal="center" vertical="center" wrapText="1"/>
    </xf>
    <xf numFmtId="0" fontId="9" fillId="0" borderId="0" xfId="26" applyFont="1" applyFill="1" applyAlignment="1">
      <alignment vertical="center" wrapText="1"/>
    </xf>
    <xf numFmtId="0" fontId="9" fillId="0" borderId="0" xfId="26" applyFont="1" applyFill="1" applyAlignment="1">
      <alignment horizontal="center" vertical="center" wrapText="1"/>
    </xf>
    <xf numFmtId="0" fontId="3" fillId="0" borderId="0" xfId="26" applyFont="1" applyFill="1" applyAlignment="1">
      <alignment vertical="center" wrapText="1"/>
    </xf>
    <xf numFmtId="0" fontId="3" fillId="0" borderId="0" xfId="26" applyFont="1" applyFill="1" applyAlignment="1">
      <alignment horizontal="center" vertical="center" wrapText="1"/>
    </xf>
    <xf numFmtId="0" fontId="5" fillId="0" borderId="2" xfId="26" applyFont="1" applyFill="1" applyBorder="1" applyAlignment="1">
      <alignment horizontal="center" vertical="center" wrapText="1"/>
    </xf>
    <xf numFmtId="3" fontId="5" fillId="0" borderId="2" xfId="26" applyNumberFormat="1" applyFont="1" applyFill="1" applyBorder="1" applyAlignment="1">
      <alignment horizontal="center" vertical="center" wrapText="1"/>
    </xf>
    <xf numFmtId="3" fontId="9" fillId="0" borderId="2" xfId="26" applyNumberFormat="1" applyFont="1" applyFill="1" applyBorder="1" applyAlignment="1">
      <alignment horizontal="center" vertical="center" wrapText="1"/>
    </xf>
    <xf numFmtId="0" fontId="5" fillId="0" borderId="1" xfId="26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5" fillId="0" borderId="1" xfId="26" applyFont="1" applyFill="1" applyBorder="1" applyAlignment="1">
      <alignment vertical="center" wrapText="1"/>
    </xf>
    <xf numFmtId="0" fontId="3" fillId="0" borderId="1" xfId="26" applyFont="1" applyFill="1" applyBorder="1" applyAlignment="1">
      <alignment vertical="center" wrapText="1"/>
    </xf>
    <xf numFmtId="0" fontId="5" fillId="0" borderId="3" xfId="26" applyFont="1" applyFill="1" applyBorder="1" applyAlignment="1">
      <alignment vertical="center" wrapText="1"/>
    </xf>
    <xf numFmtId="0" fontId="5" fillId="0" borderId="3" xfId="26" applyFont="1" applyFill="1" applyBorder="1" applyAlignment="1">
      <alignment horizontal="center" vertical="center" wrapText="1"/>
    </xf>
    <xf numFmtId="0" fontId="5" fillId="0" borderId="3" xfId="26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 applyProtection="1">
      <alignment vertical="center" wrapText="1"/>
    </xf>
    <xf numFmtId="41" fontId="2" fillId="0" borderId="0" xfId="26" applyNumberFormat="1" applyFont="1" applyFill="1" applyAlignment="1">
      <alignment vertical="center" wrapText="1"/>
    </xf>
    <xf numFmtId="41" fontId="1" fillId="0" borderId="0" xfId="26" applyNumberFormat="1" applyFont="1" applyFill="1" applyAlignment="1">
      <alignment vertical="center" wrapText="1"/>
    </xf>
    <xf numFmtId="3" fontId="3" fillId="0" borderId="1" xfId="0" applyNumberFormat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1" fillId="0" borderId="0" xfId="0" applyFo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2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11" fillId="0" borderId="0" xfId="0" applyFont="1" applyFill="1">
      <alignment vertical="center"/>
    </xf>
    <xf numFmtId="3" fontId="4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/>
    <xf numFmtId="176" fontId="3" fillId="0" borderId="0" xfId="8" applyNumberFormat="1" applyFont="1" applyFill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left" vertical="center" wrapText="1"/>
    </xf>
    <xf numFmtId="176" fontId="10" fillId="0" borderId="2" xfId="0" applyNumberFormat="1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left" vertical="center" wrapText="1"/>
    </xf>
    <xf numFmtId="0" fontId="12" fillId="0" borderId="0" xfId="0" applyFont="1" applyFill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常规_附表2：2015年基金预算调整表(初稿）" xfId="26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_表二：2015年财政收入预测人大报告附表(20150108)" xfId="50"/>
    <cellStyle name="常规_Sheet1" xfId="51"/>
    <cellStyle name="常规_直99_2005年一般性转移支付基础测算数据" xf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143"/>
  <sheetViews>
    <sheetView tabSelected="1" zoomScale="90" zoomScaleNormal="90" workbookViewId="0">
      <pane xSplit="5" ySplit="5" topLeftCell="F136" activePane="bottomRight" state="frozen"/>
      <selection/>
      <selection pane="topRight"/>
      <selection pane="bottomLeft"/>
      <selection pane="bottomRight" activeCell="J141" sqref="J141"/>
    </sheetView>
  </sheetViews>
  <sheetFormatPr defaultColWidth="9" defaultRowHeight="26" customHeight="1"/>
  <cols>
    <col min="1" max="1" width="37.375" style="17" customWidth="1"/>
    <col min="2" max="2" width="13.375" style="17" customWidth="1"/>
    <col min="3" max="3" width="13.1916666666667" style="17" customWidth="1"/>
    <col min="4" max="4" width="10.75" style="17" customWidth="1"/>
    <col min="5" max="5" width="13.5" style="17" customWidth="1"/>
    <col min="6" max="16367" width="9" style="17"/>
    <col min="16368" max="16384" width="9" style="45"/>
  </cols>
  <sheetData>
    <row r="1" ht="12" customHeight="1"/>
    <row r="2" s="40" customFormat="1" customHeight="1" spans="1:16368">
      <c r="A2" s="46" t="s">
        <v>0</v>
      </c>
      <c r="B2" s="46"/>
      <c r="C2" s="46"/>
      <c r="D2" s="46"/>
      <c r="E2" s="46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</row>
    <row r="3" s="40" customFormat="1" ht="19" customHeight="1" spans="1:16368">
      <c r="A3" s="47"/>
      <c r="B3" s="47"/>
      <c r="C3" s="47"/>
      <c r="D3" s="47"/>
      <c r="E3" s="48" t="s">
        <v>1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</row>
    <row r="4" s="40" customFormat="1" ht="19" customHeight="1" spans="1:16368">
      <c r="A4" s="49" t="s">
        <v>2</v>
      </c>
      <c r="B4" s="49" t="s">
        <v>3</v>
      </c>
      <c r="C4" s="50" t="s">
        <v>4</v>
      </c>
      <c r="D4" s="49" t="s">
        <v>5</v>
      </c>
      <c r="E4" s="49" t="s">
        <v>6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</row>
    <row r="5" s="40" customFormat="1" ht="12" customHeight="1" spans="1:16368">
      <c r="A5" s="49"/>
      <c r="B5" s="49"/>
      <c r="C5" s="50"/>
      <c r="D5" s="49"/>
      <c r="E5" s="49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</row>
    <row r="6" s="41" customFormat="1" customHeight="1" spans="1:5">
      <c r="A6" s="51" t="s">
        <v>7</v>
      </c>
      <c r="B6" s="29">
        <f>B7+B23+B24+B26+B25</f>
        <v>159003</v>
      </c>
      <c r="C6" s="29">
        <f>C7+C23+C24+C26+C25</f>
        <v>122088</v>
      </c>
      <c r="D6" s="29">
        <f>D7+D23+D24+D26+D25</f>
        <v>-2598</v>
      </c>
      <c r="E6" s="29">
        <f>E7+E23+E24+E26+E25</f>
        <v>156405</v>
      </c>
    </row>
    <row r="7" s="41" customFormat="1" customHeight="1" spans="1:5">
      <c r="A7" s="52" t="s">
        <v>8</v>
      </c>
      <c r="B7" s="29">
        <f>B8+B17</f>
        <v>76670</v>
      </c>
      <c r="C7" s="29">
        <f>C8+C17</f>
        <v>60739</v>
      </c>
      <c r="D7" s="29">
        <f>D8+D17</f>
        <v>-928</v>
      </c>
      <c r="E7" s="29">
        <f>E8+E17</f>
        <v>75742</v>
      </c>
    </row>
    <row r="8" s="41" customFormat="1" customHeight="1" spans="1:5">
      <c r="A8" s="53" t="s">
        <v>9</v>
      </c>
      <c r="B8" s="29">
        <f>B9+B10+B11+B12+B13+B14+B15+B16</f>
        <v>70450</v>
      </c>
      <c r="C8" s="29">
        <f>C9+C10+C11+C12+C13+C14+C15+C16</f>
        <v>55250</v>
      </c>
      <c r="D8" s="29">
        <f>D9+D10+D11+D12+D13+D14+D15+D16</f>
        <v>-1573</v>
      </c>
      <c r="E8" s="29">
        <f>E9+E10+E11+E12+E13+E14+E15+E16</f>
        <v>68877</v>
      </c>
    </row>
    <row r="9" s="41" customFormat="1" customHeight="1" spans="1:5">
      <c r="A9" s="53" t="s">
        <v>10</v>
      </c>
      <c r="B9" s="29">
        <v>12200</v>
      </c>
      <c r="C9" s="29">
        <v>12351</v>
      </c>
      <c r="D9" s="29">
        <f>E9-B9</f>
        <v>1044</v>
      </c>
      <c r="E9" s="29">
        <v>13244</v>
      </c>
    </row>
    <row r="10" s="41" customFormat="1" customHeight="1" spans="1:5">
      <c r="A10" s="54" t="s">
        <v>11</v>
      </c>
      <c r="B10" s="29">
        <v>6800</v>
      </c>
      <c r="C10" s="55">
        <v>5185</v>
      </c>
      <c r="D10" s="29">
        <f t="shared" ref="D10:D16" si="0">E10-B10</f>
        <v>-1570</v>
      </c>
      <c r="E10" s="29">
        <v>5230</v>
      </c>
    </row>
    <row r="11" s="41" customFormat="1" customHeight="1" spans="1:5">
      <c r="A11" s="54" t="s">
        <v>12</v>
      </c>
      <c r="B11" s="29">
        <v>3300</v>
      </c>
      <c r="C11" s="55">
        <v>2797</v>
      </c>
      <c r="D11" s="29">
        <f t="shared" si="0"/>
        <v>-212</v>
      </c>
      <c r="E11" s="29">
        <v>3088</v>
      </c>
    </row>
    <row r="12" s="41" customFormat="1" customHeight="1" spans="1:5">
      <c r="A12" s="54" t="s">
        <v>13</v>
      </c>
      <c r="B12" s="29">
        <v>5550</v>
      </c>
      <c r="C12" s="55">
        <v>5278</v>
      </c>
      <c r="D12" s="29">
        <f t="shared" si="0"/>
        <v>57</v>
      </c>
      <c r="E12" s="29">
        <v>5607</v>
      </c>
    </row>
    <row r="13" s="41" customFormat="1" customHeight="1" spans="1:5">
      <c r="A13" s="54" t="s">
        <v>14</v>
      </c>
      <c r="B13" s="29">
        <v>24500</v>
      </c>
      <c r="C13" s="55">
        <v>12751</v>
      </c>
      <c r="D13" s="29">
        <f t="shared" si="0"/>
        <v>-1128</v>
      </c>
      <c r="E13" s="29">
        <v>23372</v>
      </c>
    </row>
    <row r="14" s="41" customFormat="1" customHeight="1" spans="1:5">
      <c r="A14" s="54" t="s">
        <v>15</v>
      </c>
      <c r="B14" s="29">
        <v>6200</v>
      </c>
      <c r="C14" s="55">
        <v>4300</v>
      </c>
      <c r="D14" s="29">
        <f t="shared" si="0"/>
        <v>-1768</v>
      </c>
      <c r="E14" s="29">
        <v>4432</v>
      </c>
    </row>
    <row r="15" s="41" customFormat="1" customHeight="1" spans="1:5">
      <c r="A15" s="54" t="s">
        <v>16</v>
      </c>
      <c r="B15" s="29">
        <v>11900</v>
      </c>
      <c r="C15" s="55">
        <v>12588</v>
      </c>
      <c r="D15" s="29">
        <f t="shared" si="0"/>
        <v>2004</v>
      </c>
      <c r="E15" s="29">
        <v>13904</v>
      </c>
    </row>
    <row r="16" s="41" customFormat="1" customHeight="1" spans="1:5">
      <c r="A16" s="54" t="s">
        <v>17</v>
      </c>
      <c r="B16" s="29"/>
      <c r="C16" s="55">
        <v>0</v>
      </c>
      <c r="D16" s="29">
        <f t="shared" si="0"/>
        <v>0</v>
      </c>
      <c r="E16" s="29"/>
    </row>
    <row r="17" s="41" customFormat="1" customHeight="1" spans="1:5">
      <c r="A17" s="53" t="s">
        <v>18</v>
      </c>
      <c r="B17" s="29">
        <f>B18+B19+B20+B21+B22</f>
        <v>6220</v>
      </c>
      <c r="C17" s="29">
        <f>C18+C19+C20+C21+C22</f>
        <v>5489</v>
      </c>
      <c r="D17" s="29">
        <f>D18+D19+D20+D21+D22</f>
        <v>645</v>
      </c>
      <c r="E17" s="29">
        <f>E18+E19+E20+E21+E22</f>
        <v>6865</v>
      </c>
    </row>
    <row r="18" s="41" customFormat="1" customHeight="1" spans="1:5">
      <c r="A18" s="54" t="s">
        <v>19</v>
      </c>
      <c r="B18" s="29">
        <v>2340</v>
      </c>
      <c r="C18" s="29">
        <v>2221</v>
      </c>
      <c r="D18" s="29">
        <f t="shared" ref="D18:D26" si="1">E18-B18</f>
        <v>-5</v>
      </c>
      <c r="E18" s="29">
        <v>2335</v>
      </c>
    </row>
    <row r="19" s="41" customFormat="1" customHeight="1" spans="1:5">
      <c r="A19" s="54" t="s">
        <v>20</v>
      </c>
      <c r="B19" s="29">
        <v>2500</v>
      </c>
      <c r="C19" s="29">
        <v>2638</v>
      </c>
      <c r="D19" s="29">
        <f t="shared" si="1"/>
        <v>274</v>
      </c>
      <c r="E19" s="29">
        <v>2774</v>
      </c>
    </row>
    <row r="20" s="41" customFormat="1" customHeight="1" spans="1:5">
      <c r="A20" s="54" t="s">
        <v>21</v>
      </c>
      <c r="B20" s="29">
        <v>370</v>
      </c>
      <c r="C20" s="29">
        <v>155</v>
      </c>
      <c r="D20" s="29">
        <f t="shared" si="1"/>
        <v>53</v>
      </c>
      <c r="E20" s="29">
        <v>423</v>
      </c>
    </row>
    <row r="21" s="41" customFormat="1" customHeight="1" spans="1:5">
      <c r="A21" s="54" t="s">
        <v>22</v>
      </c>
      <c r="B21" s="29">
        <v>1010</v>
      </c>
      <c r="C21" s="29">
        <v>472</v>
      </c>
      <c r="D21" s="29">
        <f t="shared" si="1"/>
        <v>320</v>
      </c>
      <c r="E21" s="29">
        <v>1330</v>
      </c>
    </row>
    <row r="22" s="42" customFormat="1" customHeight="1" spans="1:5">
      <c r="A22" s="54" t="s">
        <v>23</v>
      </c>
      <c r="B22" s="29">
        <v>0</v>
      </c>
      <c r="C22" s="29">
        <v>3</v>
      </c>
      <c r="D22" s="29">
        <f t="shared" si="1"/>
        <v>3</v>
      </c>
      <c r="E22" s="29">
        <v>3</v>
      </c>
    </row>
    <row r="23" s="42" customFormat="1" customHeight="1" spans="1:5">
      <c r="A23" s="52" t="s">
        <v>24</v>
      </c>
      <c r="B23" s="29">
        <v>32763</v>
      </c>
      <c r="C23" s="29">
        <v>49418</v>
      </c>
      <c r="D23" s="29">
        <f t="shared" si="1"/>
        <v>17972</v>
      </c>
      <c r="E23" s="29">
        <v>50735</v>
      </c>
    </row>
    <row r="24" s="43" customFormat="1" customHeight="1" spans="1:16368">
      <c r="A24" s="56" t="s">
        <v>25</v>
      </c>
      <c r="B24" s="57">
        <v>27275</v>
      </c>
      <c r="C24" s="57">
        <v>9883</v>
      </c>
      <c r="D24" s="29">
        <f t="shared" si="1"/>
        <v>88</v>
      </c>
      <c r="E24" s="29">
        <v>27363</v>
      </c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  <c r="AML24" s="44"/>
      <c r="AMM24" s="44"/>
      <c r="AMN24" s="44"/>
      <c r="AMO24" s="44"/>
      <c r="AMP24" s="44"/>
      <c r="AMQ24" s="44"/>
      <c r="AMR24" s="44"/>
      <c r="AMS24" s="44"/>
      <c r="AMT24" s="44"/>
      <c r="AMU24" s="44"/>
      <c r="AMV24" s="44"/>
      <c r="AMW24" s="44"/>
      <c r="AMX24" s="44"/>
      <c r="AMY24" s="44"/>
      <c r="AMZ24" s="44"/>
      <c r="ANA24" s="44"/>
      <c r="ANB24" s="44"/>
      <c r="ANC24" s="44"/>
      <c r="AND24" s="44"/>
      <c r="ANE24" s="44"/>
      <c r="ANF24" s="44"/>
      <c r="ANG24" s="44"/>
      <c r="ANH24" s="44"/>
      <c r="ANI24" s="44"/>
      <c r="ANJ24" s="44"/>
      <c r="ANK24" s="44"/>
      <c r="ANL24" s="44"/>
      <c r="ANM24" s="44"/>
      <c r="ANN24" s="44"/>
      <c r="ANO24" s="44"/>
      <c r="ANP24" s="44"/>
      <c r="ANQ24" s="44"/>
      <c r="ANR24" s="44"/>
      <c r="ANS24" s="44"/>
      <c r="ANT24" s="44"/>
      <c r="ANU24" s="44"/>
      <c r="ANV24" s="44"/>
      <c r="ANW24" s="44"/>
      <c r="ANX24" s="44"/>
      <c r="ANY24" s="44"/>
      <c r="ANZ24" s="44"/>
      <c r="AOA24" s="44"/>
      <c r="AOB24" s="44"/>
      <c r="AOC24" s="44"/>
      <c r="AOD24" s="44"/>
      <c r="AOE24" s="44"/>
      <c r="AOF24" s="44"/>
      <c r="AOG24" s="44"/>
      <c r="AOH24" s="44"/>
      <c r="AOI24" s="44"/>
      <c r="AOJ24" s="44"/>
      <c r="AOK24" s="44"/>
      <c r="AOL24" s="44"/>
      <c r="AOM24" s="44"/>
      <c r="AON24" s="44"/>
      <c r="AOO24" s="44"/>
      <c r="AOP24" s="44"/>
      <c r="AOQ24" s="44"/>
      <c r="AOR24" s="44"/>
      <c r="AOS24" s="44"/>
      <c r="AOT24" s="44"/>
      <c r="AOU24" s="44"/>
      <c r="AOV24" s="44"/>
      <c r="AOW24" s="44"/>
      <c r="AOX24" s="44"/>
      <c r="AOY24" s="44"/>
      <c r="AOZ24" s="44"/>
      <c r="APA24" s="44"/>
      <c r="APB24" s="44"/>
      <c r="APC24" s="44"/>
      <c r="APD24" s="44"/>
      <c r="APE24" s="44"/>
      <c r="APF24" s="44"/>
      <c r="APG24" s="44"/>
      <c r="APH24" s="44"/>
      <c r="API24" s="44"/>
      <c r="APJ24" s="44"/>
      <c r="APK24" s="44"/>
      <c r="APL24" s="44"/>
      <c r="APM24" s="44"/>
      <c r="APN24" s="44"/>
      <c r="APO24" s="44"/>
      <c r="APP24" s="44"/>
      <c r="APQ24" s="44"/>
      <c r="APR24" s="44"/>
      <c r="APS24" s="44"/>
      <c r="APT24" s="44"/>
      <c r="APU24" s="44"/>
      <c r="APV24" s="44"/>
      <c r="APW24" s="44"/>
      <c r="APX24" s="44"/>
      <c r="APY24" s="44"/>
      <c r="APZ24" s="44"/>
      <c r="AQA24" s="44"/>
      <c r="AQB24" s="44"/>
      <c r="AQC24" s="44"/>
      <c r="AQD24" s="44"/>
      <c r="AQE24" s="44"/>
      <c r="AQF24" s="44"/>
      <c r="AQG24" s="44"/>
      <c r="AQH24" s="44"/>
      <c r="AQI24" s="44"/>
      <c r="AQJ24" s="44"/>
      <c r="AQK24" s="44"/>
      <c r="AQL24" s="44"/>
      <c r="AQM24" s="44"/>
      <c r="AQN24" s="44"/>
      <c r="AQO24" s="44"/>
      <c r="AQP24" s="44"/>
      <c r="AQQ24" s="44"/>
      <c r="AQR24" s="44"/>
      <c r="AQS24" s="44"/>
      <c r="AQT24" s="44"/>
      <c r="AQU24" s="44"/>
      <c r="AQV24" s="44"/>
      <c r="AQW24" s="44"/>
      <c r="AQX24" s="44"/>
      <c r="AQY24" s="44"/>
      <c r="AQZ24" s="44"/>
      <c r="ARA24" s="44"/>
      <c r="ARB24" s="44"/>
      <c r="ARC24" s="44"/>
      <c r="ARD24" s="44"/>
      <c r="ARE24" s="44"/>
      <c r="ARF24" s="44"/>
      <c r="ARG24" s="44"/>
      <c r="ARH24" s="44"/>
      <c r="ARI24" s="44"/>
      <c r="ARJ24" s="44"/>
      <c r="ARK24" s="44"/>
      <c r="ARL24" s="44"/>
      <c r="ARM24" s="44"/>
      <c r="ARN24" s="44"/>
      <c r="ARO24" s="44"/>
      <c r="ARP24" s="44"/>
      <c r="ARQ24" s="44"/>
      <c r="ARR24" s="44"/>
      <c r="ARS24" s="44"/>
      <c r="ART24" s="44"/>
      <c r="ARU24" s="44"/>
      <c r="ARV24" s="44"/>
      <c r="ARW24" s="44"/>
      <c r="ARX24" s="44"/>
      <c r="ARY24" s="44"/>
      <c r="ARZ24" s="44"/>
      <c r="ASA24" s="44"/>
      <c r="ASB24" s="44"/>
      <c r="ASC24" s="44"/>
      <c r="ASD24" s="44"/>
      <c r="ASE24" s="44"/>
      <c r="ASF24" s="44"/>
      <c r="ASG24" s="44"/>
      <c r="ASH24" s="44"/>
      <c r="ASI24" s="44"/>
      <c r="ASJ24" s="44"/>
      <c r="ASK24" s="44"/>
      <c r="ASL24" s="44"/>
      <c r="ASM24" s="44"/>
      <c r="ASN24" s="44"/>
      <c r="ASO24" s="44"/>
      <c r="ASP24" s="44"/>
      <c r="ASQ24" s="44"/>
      <c r="ASR24" s="44"/>
      <c r="ASS24" s="44"/>
      <c r="AST24" s="44"/>
      <c r="ASU24" s="44"/>
      <c r="ASV24" s="44"/>
      <c r="ASW24" s="44"/>
      <c r="ASX24" s="44"/>
      <c r="ASY24" s="44"/>
      <c r="ASZ24" s="44"/>
      <c r="ATA24" s="44"/>
      <c r="ATB24" s="44"/>
      <c r="ATC24" s="44"/>
      <c r="ATD24" s="44"/>
      <c r="ATE24" s="44"/>
      <c r="ATF24" s="44"/>
      <c r="ATG24" s="44"/>
      <c r="ATH24" s="44"/>
      <c r="ATI24" s="44"/>
      <c r="ATJ24" s="44"/>
      <c r="ATK24" s="44"/>
      <c r="ATL24" s="44"/>
      <c r="ATM24" s="44"/>
      <c r="ATN24" s="44"/>
      <c r="ATO24" s="44"/>
      <c r="ATP24" s="44"/>
      <c r="ATQ24" s="44"/>
      <c r="ATR24" s="44"/>
      <c r="ATS24" s="44"/>
      <c r="ATT24" s="44"/>
      <c r="ATU24" s="44"/>
      <c r="ATV24" s="44"/>
      <c r="ATW24" s="44"/>
      <c r="ATX24" s="44"/>
      <c r="ATY24" s="44"/>
      <c r="ATZ24" s="44"/>
      <c r="AUA24" s="44"/>
      <c r="AUB24" s="44"/>
      <c r="AUC24" s="44"/>
      <c r="AUD24" s="44"/>
      <c r="AUE24" s="44"/>
      <c r="AUF24" s="44"/>
      <c r="AUG24" s="44"/>
      <c r="AUH24" s="44"/>
      <c r="AUI24" s="44"/>
      <c r="AUJ24" s="44"/>
      <c r="AUK24" s="44"/>
      <c r="AUL24" s="44"/>
      <c r="AUM24" s="44"/>
      <c r="AUN24" s="44"/>
      <c r="AUO24" s="44"/>
      <c r="AUP24" s="44"/>
      <c r="AUQ24" s="44"/>
      <c r="AUR24" s="44"/>
      <c r="AUS24" s="44"/>
      <c r="AUT24" s="44"/>
      <c r="AUU24" s="44"/>
      <c r="AUV24" s="44"/>
      <c r="AUW24" s="44"/>
      <c r="AUX24" s="44"/>
      <c r="AUY24" s="44"/>
      <c r="AUZ24" s="44"/>
      <c r="AVA24" s="44"/>
      <c r="AVB24" s="44"/>
      <c r="AVC24" s="44"/>
      <c r="AVD24" s="44"/>
      <c r="AVE24" s="44"/>
      <c r="AVF24" s="44"/>
      <c r="AVG24" s="44"/>
      <c r="AVH24" s="44"/>
      <c r="AVI24" s="44"/>
      <c r="AVJ24" s="44"/>
      <c r="AVK24" s="44"/>
      <c r="AVL24" s="44"/>
      <c r="AVM24" s="44"/>
      <c r="AVN24" s="44"/>
      <c r="AVO24" s="44"/>
      <c r="AVP24" s="44"/>
      <c r="AVQ24" s="44"/>
      <c r="AVR24" s="44"/>
      <c r="AVS24" s="44"/>
      <c r="AVT24" s="44"/>
      <c r="AVU24" s="44"/>
      <c r="AVV24" s="44"/>
      <c r="AVW24" s="44"/>
      <c r="AVX24" s="44"/>
      <c r="AVY24" s="44"/>
      <c r="AVZ24" s="44"/>
      <c r="AWA24" s="44"/>
      <c r="AWB24" s="44"/>
      <c r="AWC24" s="44"/>
      <c r="AWD24" s="44"/>
      <c r="AWE24" s="44"/>
      <c r="AWF24" s="44"/>
      <c r="AWG24" s="44"/>
      <c r="AWH24" s="44"/>
      <c r="AWI24" s="44"/>
      <c r="AWJ24" s="44"/>
      <c r="AWK24" s="44"/>
      <c r="AWL24" s="44"/>
      <c r="AWM24" s="44"/>
      <c r="AWN24" s="44"/>
      <c r="AWO24" s="44"/>
      <c r="AWP24" s="44"/>
      <c r="AWQ24" s="44"/>
      <c r="AWR24" s="44"/>
      <c r="AWS24" s="44"/>
      <c r="AWT24" s="44"/>
      <c r="AWU24" s="44"/>
      <c r="AWV24" s="44"/>
      <c r="AWW24" s="44"/>
      <c r="AWX24" s="44"/>
      <c r="AWY24" s="44"/>
      <c r="AWZ24" s="44"/>
      <c r="AXA24" s="44"/>
      <c r="AXB24" s="44"/>
      <c r="AXC24" s="44"/>
      <c r="AXD24" s="44"/>
      <c r="AXE24" s="44"/>
      <c r="AXF24" s="44"/>
      <c r="AXG24" s="44"/>
      <c r="AXH24" s="44"/>
      <c r="AXI24" s="44"/>
      <c r="AXJ24" s="44"/>
      <c r="AXK24" s="44"/>
      <c r="AXL24" s="44"/>
      <c r="AXM24" s="44"/>
      <c r="AXN24" s="44"/>
      <c r="AXO24" s="44"/>
      <c r="AXP24" s="44"/>
      <c r="AXQ24" s="44"/>
      <c r="AXR24" s="44"/>
      <c r="AXS24" s="44"/>
      <c r="AXT24" s="44"/>
      <c r="AXU24" s="44"/>
      <c r="AXV24" s="44"/>
      <c r="AXW24" s="44"/>
      <c r="AXX24" s="44"/>
      <c r="AXY24" s="44"/>
      <c r="AXZ24" s="44"/>
      <c r="AYA24" s="44"/>
      <c r="AYB24" s="44"/>
      <c r="AYC24" s="44"/>
      <c r="AYD24" s="44"/>
      <c r="AYE24" s="44"/>
      <c r="AYF24" s="44"/>
      <c r="AYG24" s="44"/>
      <c r="AYH24" s="44"/>
      <c r="AYI24" s="44"/>
      <c r="AYJ24" s="44"/>
      <c r="AYK24" s="44"/>
      <c r="AYL24" s="44"/>
      <c r="AYM24" s="44"/>
      <c r="AYN24" s="44"/>
      <c r="AYO24" s="44"/>
      <c r="AYP24" s="44"/>
      <c r="AYQ24" s="44"/>
      <c r="AYR24" s="44"/>
      <c r="AYS24" s="44"/>
      <c r="AYT24" s="44"/>
      <c r="AYU24" s="44"/>
      <c r="AYV24" s="44"/>
      <c r="AYW24" s="44"/>
      <c r="AYX24" s="44"/>
      <c r="AYY24" s="44"/>
      <c r="AYZ24" s="44"/>
      <c r="AZA24" s="44"/>
      <c r="AZB24" s="44"/>
      <c r="AZC24" s="44"/>
      <c r="AZD24" s="44"/>
      <c r="AZE24" s="44"/>
      <c r="AZF24" s="44"/>
      <c r="AZG24" s="44"/>
      <c r="AZH24" s="44"/>
      <c r="AZI24" s="44"/>
      <c r="AZJ24" s="44"/>
      <c r="AZK24" s="44"/>
      <c r="AZL24" s="44"/>
      <c r="AZM24" s="44"/>
      <c r="AZN24" s="44"/>
      <c r="AZO24" s="44"/>
      <c r="AZP24" s="44"/>
      <c r="AZQ24" s="44"/>
      <c r="AZR24" s="44"/>
      <c r="AZS24" s="44"/>
      <c r="AZT24" s="44"/>
      <c r="AZU24" s="44"/>
      <c r="AZV24" s="44"/>
      <c r="AZW24" s="44"/>
      <c r="AZX24" s="44"/>
      <c r="AZY24" s="44"/>
      <c r="AZZ24" s="44"/>
      <c r="BAA24" s="44"/>
      <c r="BAB24" s="44"/>
      <c r="BAC24" s="44"/>
      <c r="BAD24" s="44"/>
      <c r="BAE24" s="44"/>
      <c r="BAF24" s="44"/>
      <c r="BAG24" s="44"/>
      <c r="BAH24" s="44"/>
      <c r="BAI24" s="44"/>
      <c r="BAJ24" s="44"/>
      <c r="BAK24" s="44"/>
      <c r="BAL24" s="44"/>
      <c r="BAM24" s="44"/>
      <c r="BAN24" s="44"/>
      <c r="BAO24" s="44"/>
      <c r="BAP24" s="44"/>
      <c r="BAQ24" s="44"/>
      <c r="BAR24" s="44"/>
      <c r="BAS24" s="44"/>
      <c r="BAT24" s="44"/>
      <c r="BAU24" s="44"/>
      <c r="BAV24" s="44"/>
      <c r="BAW24" s="44"/>
      <c r="BAX24" s="44"/>
      <c r="BAY24" s="44"/>
      <c r="BAZ24" s="44"/>
      <c r="BBA24" s="44"/>
      <c r="BBB24" s="44"/>
      <c r="BBC24" s="44"/>
      <c r="BBD24" s="44"/>
      <c r="BBE24" s="44"/>
      <c r="BBF24" s="44"/>
      <c r="BBG24" s="44"/>
      <c r="BBH24" s="44"/>
      <c r="BBI24" s="44"/>
      <c r="BBJ24" s="44"/>
      <c r="BBK24" s="44"/>
      <c r="BBL24" s="44"/>
      <c r="BBM24" s="44"/>
      <c r="BBN24" s="44"/>
      <c r="BBO24" s="44"/>
      <c r="BBP24" s="44"/>
      <c r="BBQ24" s="44"/>
      <c r="BBR24" s="44"/>
      <c r="BBS24" s="44"/>
      <c r="BBT24" s="44"/>
      <c r="BBU24" s="44"/>
      <c r="BBV24" s="44"/>
      <c r="BBW24" s="44"/>
      <c r="BBX24" s="44"/>
      <c r="BBY24" s="44"/>
      <c r="BBZ24" s="44"/>
      <c r="BCA24" s="44"/>
      <c r="BCB24" s="44"/>
      <c r="BCC24" s="44"/>
      <c r="BCD24" s="44"/>
      <c r="BCE24" s="44"/>
      <c r="BCF24" s="44"/>
      <c r="BCG24" s="44"/>
      <c r="BCH24" s="44"/>
      <c r="BCI24" s="44"/>
      <c r="BCJ24" s="44"/>
      <c r="BCK24" s="44"/>
      <c r="BCL24" s="44"/>
      <c r="BCM24" s="44"/>
      <c r="BCN24" s="44"/>
      <c r="BCO24" s="44"/>
      <c r="BCP24" s="44"/>
      <c r="BCQ24" s="44"/>
      <c r="BCR24" s="44"/>
      <c r="BCS24" s="44"/>
      <c r="BCT24" s="44"/>
      <c r="BCU24" s="44"/>
      <c r="BCV24" s="44"/>
      <c r="BCW24" s="44"/>
      <c r="BCX24" s="44"/>
      <c r="BCY24" s="44"/>
      <c r="BCZ24" s="44"/>
      <c r="BDA24" s="44"/>
      <c r="BDB24" s="44"/>
      <c r="BDC24" s="44"/>
      <c r="BDD24" s="44"/>
      <c r="BDE24" s="44"/>
      <c r="BDF24" s="44"/>
      <c r="BDG24" s="44"/>
      <c r="BDH24" s="44"/>
      <c r="BDI24" s="44"/>
      <c r="BDJ24" s="44"/>
      <c r="BDK24" s="44"/>
      <c r="BDL24" s="44"/>
      <c r="BDM24" s="44"/>
      <c r="BDN24" s="44"/>
      <c r="BDO24" s="44"/>
      <c r="BDP24" s="44"/>
      <c r="BDQ24" s="44"/>
      <c r="BDR24" s="44"/>
      <c r="BDS24" s="44"/>
      <c r="BDT24" s="44"/>
      <c r="BDU24" s="44"/>
      <c r="BDV24" s="44"/>
      <c r="BDW24" s="44"/>
      <c r="BDX24" s="44"/>
      <c r="BDY24" s="44"/>
      <c r="BDZ24" s="44"/>
      <c r="BEA24" s="44"/>
      <c r="BEB24" s="44"/>
      <c r="BEC24" s="44"/>
      <c r="BED24" s="44"/>
      <c r="BEE24" s="44"/>
      <c r="BEF24" s="44"/>
      <c r="BEG24" s="44"/>
      <c r="BEH24" s="44"/>
      <c r="BEI24" s="44"/>
      <c r="BEJ24" s="44"/>
      <c r="BEK24" s="44"/>
      <c r="BEL24" s="44"/>
      <c r="BEM24" s="44"/>
      <c r="BEN24" s="44"/>
      <c r="BEO24" s="44"/>
      <c r="BEP24" s="44"/>
      <c r="BEQ24" s="44"/>
      <c r="BER24" s="44"/>
      <c r="BES24" s="44"/>
      <c r="BET24" s="44"/>
      <c r="BEU24" s="44"/>
      <c r="BEV24" s="44"/>
      <c r="BEW24" s="44"/>
      <c r="BEX24" s="44"/>
      <c r="BEY24" s="44"/>
      <c r="BEZ24" s="44"/>
      <c r="BFA24" s="44"/>
      <c r="BFB24" s="44"/>
      <c r="BFC24" s="44"/>
      <c r="BFD24" s="44"/>
      <c r="BFE24" s="44"/>
      <c r="BFF24" s="44"/>
      <c r="BFG24" s="44"/>
      <c r="BFH24" s="44"/>
      <c r="BFI24" s="44"/>
      <c r="BFJ24" s="44"/>
      <c r="BFK24" s="44"/>
      <c r="BFL24" s="44"/>
      <c r="BFM24" s="44"/>
      <c r="BFN24" s="44"/>
      <c r="BFO24" s="44"/>
      <c r="BFP24" s="44"/>
      <c r="BFQ24" s="44"/>
      <c r="BFR24" s="44"/>
      <c r="BFS24" s="44"/>
      <c r="BFT24" s="44"/>
      <c r="BFU24" s="44"/>
      <c r="BFV24" s="44"/>
      <c r="BFW24" s="44"/>
      <c r="BFX24" s="44"/>
      <c r="BFY24" s="44"/>
      <c r="BFZ24" s="44"/>
      <c r="BGA24" s="44"/>
      <c r="BGB24" s="44"/>
      <c r="BGC24" s="44"/>
      <c r="BGD24" s="44"/>
      <c r="BGE24" s="44"/>
      <c r="BGF24" s="44"/>
      <c r="BGG24" s="44"/>
      <c r="BGH24" s="44"/>
      <c r="BGI24" s="44"/>
      <c r="BGJ24" s="44"/>
      <c r="BGK24" s="44"/>
      <c r="BGL24" s="44"/>
      <c r="BGM24" s="44"/>
      <c r="BGN24" s="44"/>
      <c r="BGO24" s="44"/>
      <c r="BGP24" s="44"/>
      <c r="BGQ24" s="44"/>
      <c r="BGR24" s="44"/>
      <c r="BGS24" s="44"/>
      <c r="BGT24" s="44"/>
      <c r="BGU24" s="44"/>
      <c r="BGV24" s="44"/>
      <c r="BGW24" s="44"/>
      <c r="BGX24" s="44"/>
      <c r="BGY24" s="44"/>
      <c r="BGZ24" s="44"/>
      <c r="BHA24" s="44"/>
      <c r="BHB24" s="44"/>
      <c r="BHC24" s="44"/>
      <c r="BHD24" s="44"/>
      <c r="BHE24" s="44"/>
      <c r="BHF24" s="44"/>
      <c r="BHG24" s="44"/>
      <c r="BHH24" s="44"/>
      <c r="BHI24" s="44"/>
      <c r="BHJ24" s="44"/>
      <c r="BHK24" s="44"/>
      <c r="BHL24" s="44"/>
      <c r="BHM24" s="44"/>
      <c r="BHN24" s="44"/>
      <c r="BHO24" s="44"/>
      <c r="BHP24" s="44"/>
      <c r="BHQ24" s="44"/>
      <c r="BHR24" s="44"/>
      <c r="BHS24" s="44"/>
      <c r="BHT24" s="44"/>
      <c r="BHU24" s="44"/>
      <c r="BHV24" s="44"/>
      <c r="BHW24" s="44"/>
      <c r="BHX24" s="44"/>
      <c r="BHY24" s="44"/>
      <c r="BHZ24" s="44"/>
      <c r="BIA24" s="44"/>
      <c r="BIB24" s="44"/>
      <c r="BIC24" s="44"/>
      <c r="BID24" s="44"/>
      <c r="BIE24" s="44"/>
      <c r="BIF24" s="44"/>
      <c r="BIG24" s="44"/>
      <c r="BIH24" s="44"/>
      <c r="BII24" s="44"/>
      <c r="BIJ24" s="44"/>
      <c r="BIK24" s="44"/>
      <c r="BIL24" s="44"/>
      <c r="BIM24" s="44"/>
      <c r="BIN24" s="44"/>
      <c r="BIO24" s="44"/>
      <c r="BIP24" s="44"/>
      <c r="BIQ24" s="44"/>
      <c r="BIR24" s="44"/>
      <c r="BIS24" s="44"/>
      <c r="BIT24" s="44"/>
      <c r="BIU24" s="44"/>
      <c r="BIV24" s="44"/>
      <c r="BIW24" s="44"/>
      <c r="BIX24" s="44"/>
      <c r="BIY24" s="44"/>
      <c r="BIZ24" s="44"/>
      <c r="BJA24" s="44"/>
      <c r="BJB24" s="44"/>
      <c r="BJC24" s="44"/>
      <c r="BJD24" s="44"/>
      <c r="BJE24" s="44"/>
      <c r="BJF24" s="44"/>
      <c r="BJG24" s="44"/>
      <c r="BJH24" s="44"/>
      <c r="BJI24" s="44"/>
      <c r="BJJ24" s="44"/>
      <c r="BJK24" s="44"/>
      <c r="BJL24" s="44"/>
      <c r="BJM24" s="44"/>
      <c r="BJN24" s="44"/>
      <c r="BJO24" s="44"/>
      <c r="BJP24" s="44"/>
      <c r="BJQ24" s="44"/>
      <c r="BJR24" s="44"/>
      <c r="BJS24" s="44"/>
      <c r="BJT24" s="44"/>
      <c r="BJU24" s="44"/>
      <c r="BJV24" s="44"/>
      <c r="BJW24" s="44"/>
      <c r="BJX24" s="44"/>
      <c r="BJY24" s="44"/>
      <c r="BJZ24" s="44"/>
      <c r="BKA24" s="44"/>
      <c r="BKB24" s="44"/>
      <c r="BKC24" s="44"/>
      <c r="BKD24" s="44"/>
      <c r="BKE24" s="44"/>
      <c r="BKF24" s="44"/>
      <c r="BKG24" s="44"/>
      <c r="BKH24" s="44"/>
      <c r="BKI24" s="44"/>
      <c r="BKJ24" s="44"/>
      <c r="BKK24" s="44"/>
      <c r="BKL24" s="44"/>
      <c r="BKM24" s="44"/>
      <c r="BKN24" s="44"/>
      <c r="BKO24" s="44"/>
      <c r="BKP24" s="44"/>
      <c r="BKQ24" s="44"/>
      <c r="BKR24" s="44"/>
      <c r="BKS24" s="44"/>
      <c r="BKT24" s="44"/>
      <c r="BKU24" s="44"/>
      <c r="BKV24" s="44"/>
      <c r="BKW24" s="44"/>
      <c r="BKX24" s="44"/>
      <c r="BKY24" s="44"/>
      <c r="BKZ24" s="44"/>
      <c r="BLA24" s="44"/>
      <c r="BLB24" s="44"/>
      <c r="BLC24" s="44"/>
      <c r="BLD24" s="44"/>
      <c r="BLE24" s="44"/>
      <c r="BLF24" s="44"/>
      <c r="BLG24" s="44"/>
      <c r="BLH24" s="44"/>
      <c r="BLI24" s="44"/>
      <c r="BLJ24" s="44"/>
      <c r="BLK24" s="44"/>
      <c r="BLL24" s="44"/>
      <c r="BLM24" s="44"/>
      <c r="BLN24" s="44"/>
      <c r="BLO24" s="44"/>
      <c r="BLP24" s="44"/>
      <c r="BLQ24" s="44"/>
      <c r="BLR24" s="44"/>
      <c r="BLS24" s="44"/>
      <c r="BLT24" s="44"/>
      <c r="BLU24" s="44"/>
      <c r="BLV24" s="44"/>
      <c r="BLW24" s="44"/>
      <c r="BLX24" s="44"/>
      <c r="BLY24" s="44"/>
      <c r="BLZ24" s="44"/>
      <c r="BMA24" s="44"/>
      <c r="BMB24" s="44"/>
      <c r="BMC24" s="44"/>
      <c r="BMD24" s="44"/>
      <c r="BME24" s="44"/>
      <c r="BMF24" s="44"/>
      <c r="BMG24" s="44"/>
      <c r="BMH24" s="44"/>
      <c r="BMI24" s="44"/>
      <c r="BMJ24" s="44"/>
      <c r="BMK24" s="44"/>
      <c r="BML24" s="44"/>
      <c r="BMM24" s="44"/>
      <c r="BMN24" s="44"/>
      <c r="BMO24" s="44"/>
      <c r="BMP24" s="44"/>
      <c r="BMQ24" s="44"/>
      <c r="BMR24" s="44"/>
      <c r="BMS24" s="44"/>
      <c r="BMT24" s="44"/>
      <c r="BMU24" s="44"/>
      <c r="BMV24" s="44"/>
      <c r="BMW24" s="44"/>
      <c r="BMX24" s="44"/>
      <c r="BMY24" s="44"/>
      <c r="BMZ24" s="44"/>
      <c r="BNA24" s="44"/>
      <c r="BNB24" s="44"/>
      <c r="BNC24" s="44"/>
      <c r="BND24" s="44"/>
      <c r="BNE24" s="44"/>
      <c r="BNF24" s="44"/>
      <c r="BNG24" s="44"/>
      <c r="BNH24" s="44"/>
      <c r="BNI24" s="44"/>
      <c r="BNJ24" s="44"/>
      <c r="BNK24" s="44"/>
      <c r="BNL24" s="44"/>
      <c r="BNM24" s="44"/>
      <c r="BNN24" s="44"/>
      <c r="BNO24" s="44"/>
      <c r="BNP24" s="44"/>
      <c r="BNQ24" s="44"/>
      <c r="BNR24" s="44"/>
      <c r="BNS24" s="44"/>
      <c r="BNT24" s="44"/>
      <c r="BNU24" s="44"/>
      <c r="BNV24" s="44"/>
      <c r="BNW24" s="44"/>
      <c r="BNX24" s="44"/>
      <c r="BNY24" s="44"/>
      <c r="BNZ24" s="44"/>
      <c r="BOA24" s="44"/>
      <c r="BOB24" s="44"/>
      <c r="BOC24" s="44"/>
      <c r="BOD24" s="44"/>
      <c r="BOE24" s="44"/>
      <c r="BOF24" s="44"/>
      <c r="BOG24" s="44"/>
      <c r="BOH24" s="44"/>
      <c r="BOI24" s="44"/>
      <c r="BOJ24" s="44"/>
      <c r="BOK24" s="44"/>
      <c r="BOL24" s="44"/>
      <c r="BOM24" s="44"/>
      <c r="BON24" s="44"/>
      <c r="BOO24" s="44"/>
      <c r="BOP24" s="44"/>
      <c r="BOQ24" s="44"/>
      <c r="BOR24" s="44"/>
      <c r="BOS24" s="44"/>
      <c r="BOT24" s="44"/>
      <c r="BOU24" s="44"/>
      <c r="BOV24" s="44"/>
      <c r="BOW24" s="44"/>
      <c r="BOX24" s="44"/>
      <c r="BOY24" s="44"/>
      <c r="BOZ24" s="44"/>
      <c r="BPA24" s="44"/>
      <c r="BPB24" s="44"/>
      <c r="BPC24" s="44"/>
      <c r="BPD24" s="44"/>
      <c r="BPE24" s="44"/>
      <c r="BPF24" s="44"/>
      <c r="BPG24" s="44"/>
      <c r="BPH24" s="44"/>
      <c r="BPI24" s="44"/>
      <c r="BPJ24" s="44"/>
      <c r="BPK24" s="44"/>
      <c r="BPL24" s="44"/>
      <c r="BPM24" s="44"/>
      <c r="BPN24" s="44"/>
      <c r="BPO24" s="44"/>
      <c r="BPP24" s="44"/>
      <c r="BPQ24" s="44"/>
      <c r="BPR24" s="44"/>
      <c r="BPS24" s="44"/>
      <c r="BPT24" s="44"/>
      <c r="BPU24" s="44"/>
      <c r="BPV24" s="44"/>
      <c r="BPW24" s="44"/>
      <c r="BPX24" s="44"/>
      <c r="BPY24" s="44"/>
      <c r="BPZ24" s="44"/>
      <c r="BQA24" s="44"/>
      <c r="BQB24" s="44"/>
      <c r="BQC24" s="44"/>
      <c r="BQD24" s="44"/>
      <c r="BQE24" s="44"/>
      <c r="BQF24" s="44"/>
      <c r="BQG24" s="44"/>
      <c r="BQH24" s="44"/>
      <c r="BQI24" s="44"/>
      <c r="BQJ24" s="44"/>
      <c r="BQK24" s="44"/>
      <c r="BQL24" s="44"/>
      <c r="BQM24" s="44"/>
      <c r="BQN24" s="44"/>
      <c r="BQO24" s="44"/>
      <c r="BQP24" s="44"/>
      <c r="BQQ24" s="44"/>
      <c r="BQR24" s="44"/>
      <c r="BQS24" s="44"/>
      <c r="BQT24" s="44"/>
      <c r="BQU24" s="44"/>
      <c r="BQV24" s="44"/>
      <c r="BQW24" s="44"/>
      <c r="BQX24" s="44"/>
      <c r="BQY24" s="44"/>
      <c r="BQZ24" s="44"/>
      <c r="BRA24" s="44"/>
      <c r="BRB24" s="44"/>
      <c r="BRC24" s="44"/>
      <c r="BRD24" s="44"/>
      <c r="BRE24" s="44"/>
      <c r="BRF24" s="44"/>
      <c r="BRG24" s="44"/>
      <c r="BRH24" s="44"/>
      <c r="BRI24" s="44"/>
      <c r="BRJ24" s="44"/>
      <c r="BRK24" s="44"/>
      <c r="BRL24" s="44"/>
      <c r="BRM24" s="44"/>
      <c r="BRN24" s="44"/>
      <c r="BRO24" s="44"/>
      <c r="BRP24" s="44"/>
      <c r="BRQ24" s="44"/>
      <c r="BRR24" s="44"/>
      <c r="BRS24" s="44"/>
      <c r="BRT24" s="44"/>
      <c r="BRU24" s="44"/>
      <c r="BRV24" s="44"/>
      <c r="BRW24" s="44"/>
      <c r="BRX24" s="44"/>
      <c r="BRY24" s="44"/>
      <c r="BRZ24" s="44"/>
      <c r="BSA24" s="44"/>
      <c r="BSB24" s="44"/>
      <c r="BSC24" s="44"/>
      <c r="BSD24" s="44"/>
      <c r="BSE24" s="44"/>
      <c r="BSF24" s="44"/>
      <c r="BSG24" s="44"/>
      <c r="BSH24" s="44"/>
      <c r="BSI24" s="44"/>
      <c r="BSJ24" s="44"/>
      <c r="BSK24" s="44"/>
      <c r="BSL24" s="44"/>
      <c r="BSM24" s="44"/>
      <c r="BSN24" s="44"/>
      <c r="BSO24" s="44"/>
      <c r="BSP24" s="44"/>
      <c r="BSQ24" s="44"/>
      <c r="BSR24" s="44"/>
      <c r="BSS24" s="44"/>
      <c r="BST24" s="44"/>
      <c r="BSU24" s="44"/>
      <c r="BSV24" s="44"/>
      <c r="BSW24" s="44"/>
      <c r="BSX24" s="44"/>
      <c r="BSY24" s="44"/>
      <c r="BSZ24" s="44"/>
      <c r="BTA24" s="44"/>
      <c r="BTB24" s="44"/>
      <c r="BTC24" s="44"/>
      <c r="BTD24" s="44"/>
      <c r="BTE24" s="44"/>
      <c r="BTF24" s="44"/>
      <c r="BTG24" s="44"/>
      <c r="BTH24" s="44"/>
      <c r="BTI24" s="44"/>
      <c r="BTJ24" s="44"/>
      <c r="BTK24" s="44"/>
      <c r="BTL24" s="44"/>
      <c r="BTM24" s="44"/>
      <c r="BTN24" s="44"/>
      <c r="BTO24" s="44"/>
      <c r="BTP24" s="44"/>
      <c r="BTQ24" s="44"/>
      <c r="BTR24" s="44"/>
      <c r="BTS24" s="44"/>
      <c r="BTT24" s="44"/>
      <c r="BTU24" s="44"/>
      <c r="BTV24" s="44"/>
      <c r="BTW24" s="44"/>
      <c r="BTX24" s="44"/>
      <c r="BTY24" s="44"/>
      <c r="BTZ24" s="44"/>
      <c r="BUA24" s="44"/>
      <c r="BUB24" s="44"/>
      <c r="BUC24" s="44"/>
      <c r="BUD24" s="44"/>
      <c r="BUE24" s="44"/>
      <c r="BUF24" s="44"/>
      <c r="BUG24" s="44"/>
      <c r="BUH24" s="44"/>
      <c r="BUI24" s="44"/>
      <c r="BUJ24" s="44"/>
      <c r="BUK24" s="44"/>
      <c r="BUL24" s="44"/>
      <c r="BUM24" s="44"/>
      <c r="BUN24" s="44"/>
      <c r="BUO24" s="44"/>
      <c r="BUP24" s="44"/>
      <c r="BUQ24" s="44"/>
      <c r="BUR24" s="44"/>
      <c r="BUS24" s="44"/>
      <c r="BUT24" s="44"/>
      <c r="BUU24" s="44"/>
      <c r="BUV24" s="44"/>
      <c r="BUW24" s="44"/>
      <c r="BUX24" s="44"/>
      <c r="BUY24" s="44"/>
      <c r="BUZ24" s="44"/>
      <c r="BVA24" s="44"/>
      <c r="BVB24" s="44"/>
      <c r="BVC24" s="44"/>
      <c r="BVD24" s="44"/>
      <c r="BVE24" s="44"/>
      <c r="BVF24" s="44"/>
      <c r="BVG24" s="44"/>
      <c r="BVH24" s="44"/>
      <c r="BVI24" s="44"/>
      <c r="BVJ24" s="44"/>
      <c r="BVK24" s="44"/>
      <c r="BVL24" s="44"/>
      <c r="BVM24" s="44"/>
      <c r="BVN24" s="44"/>
      <c r="BVO24" s="44"/>
      <c r="BVP24" s="44"/>
      <c r="BVQ24" s="44"/>
      <c r="BVR24" s="44"/>
      <c r="BVS24" s="44"/>
      <c r="BVT24" s="44"/>
      <c r="BVU24" s="44"/>
      <c r="BVV24" s="44"/>
      <c r="BVW24" s="44"/>
      <c r="BVX24" s="44"/>
      <c r="BVY24" s="44"/>
      <c r="BVZ24" s="44"/>
      <c r="BWA24" s="44"/>
      <c r="BWB24" s="44"/>
      <c r="BWC24" s="44"/>
      <c r="BWD24" s="44"/>
      <c r="BWE24" s="44"/>
      <c r="BWF24" s="44"/>
      <c r="BWG24" s="44"/>
      <c r="BWH24" s="44"/>
      <c r="BWI24" s="44"/>
      <c r="BWJ24" s="44"/>
      <c r="BWK24" s="44"/>
      <c r="BWL24" s="44"/>
      <c r="BWM24" s="44"/>
      <c r="BWN24" s="44"/>
      <c r="BWO24" s="44"/>
      <c r="BWP24" s="44"/>
      <c r="BWQ24" s="44"/>
      <c r="BWR24" s="44"/>
      <c r="BWS24" s="44"/>
      <c r="BWT24" s="44"/>
      <c r="BWU24" s="44"/>
      <c r="BWV24" s="44"/>
      <c r="BWW24" s="44"/>
      <c r="BWX24" s="44"/>
      <c r="BWY24" s="44"/>
      <c r="BWZ24" s="44"/>
      <c r="BXA24" s="44"/>
      <c r="BXB24" s="44"/>
      <c r="BXC24" s="44"/>
      <c r="BXD24" s="44"/>
      <c r="BXE24" s="44"/>
      <c r="BXF24" s="44"/>
      <c r="BXG24" s="44"/>
      <c r="BXH24" s="44"/>
      <c r="BXI24" s="44"/>
      <c r="BXJ24" s="44"/>
      <c r="BXK24" s="44"/>
      <c r="BXL24" s="44"/>
      <c r="BXM24" s="44"/>
      <c r="BXN24" s="44"/>
      <c r="BXO24" s="44"/>
      <c r="BXP24" s="44"/>
      <c r="BXQ24" s="44"/>
      <c r="BXR24" s="44"/>
      <c r="BXS24" s="44"/>
      <c r="BXT24" s="44"/>
      <c r="BXU24" s="44"/>
      <c r="BXV24" s="44"/>
      <c r="BXW24" s="44"/>
      <c r="BXX24" s="44"/>
      <c r="BXY24" s="44"/>
      <c r="BXZ24" s="44"/>
      <c r="BYA24" s="44"/>
      <c r="BYB24" s="44"/>
      <c r="BYC24" s="44"/>
      <c r="BYD24" s="44"/>
      <c r="BYE24" s="44"/>
      <c r="BYF24" s="44"/>
      <c r="BYG24" s="44"/>
      <c r="BYH24" s="44"/>
      <c r="BYI24" s="44"/>
      <c r="BYJ24" s="44"/>
      <c r="BYK24" s="44"/>
      <c r="BYL24" s="44"/>
      <c r="BYM24" s="44"/>
      <c r="BYN24" s="44"/>
      <c r="BYO24" s="44"/>
      <c r="BYP24" s="44"/>
      <c r="BYQ24" s="44"/>
      <c r="BYR24" s="44"/>
      <c r="BYS24" s="44"/>
      <c r="BYT24" s="44"/>
      <c r="BYU24" s="44"/>
      <c r="BYV24" s="44"/>
      <c r="BYW24" s="44"/>
      <c r="BYX24" s="44"/>
      <c r="BYY24" s="44"/>
      <c r="BYZ24" s="44"/>
      <c r="BZA24" s="44"/>
      <c r="BZB24" s="44"/>
      <c r="BZC24" s="44"/>
      <c r="BZD24" s="44"/>
      <c r="BZE24" s="44"/>
      <c r="BZF24" s="44"/>
      <c r="BZG24" s="44"/>
      <c r="BZH24" s="44"/>
      <c r="BZI24" s="44"/>
      <c r="BZJ24" s="44"/>
      <c r="BZK24" s="44"/>
      <c r="BZL24" s="44"/>
      <c r="BZM24" s="44"/>
      <c r="BZN24" s="44"/>
      <c r="BZO24" s="44"/>
      <c r="BZP24" s="44"/>
      <c r="BZQ24" s="44"/>
      <c r="BZR24" s="44"/>
      <c r="BZS24" s="44"/>
      <c r="BZT24" s="44"/>
      <c r="BZU24" s="44"/>
      <c r="BZV24" s="44"/>
      <c r="BZW24" s="44"/>
      <c r="BZX24" s="44"/>
      <c r="BZY24" s="44"/>
      <c r="BZZ24" s="44"/>
      <c r="CAA24" s="44"/>
      <c r="CAB24" s="44"/>
      <c r="CAC24" s="44"/>
      <c r="CAD24" s="44"/>
      <c r="CAE24" s="44"/>
      <c r="CAF24" s="44"/>
      <c r="CAG24" s="44"/>
      <c r="CAH24" s="44"/>
      <c r="CAI24" s="44"/>
      <c r="CAJ24" s="44"/>
      <c r="CAK24" s="44"/>
      <c r="CAL24" s="44"/>
      <c r="CAM24" s="44"/>
      <c r="CAN24" s="44"/>
      <c r="CAO24" s="44"/>
      <c r="CAP24" s="44"/>
      <c r="CAQ24" s="44"/>
      <c r="CAR24" s="44"/>
      <c r="CAS24" s="44"/>
      <c r="CAT24" s="44"/>
      <c r="CAU24" s="44"/>
      <c r="CAV24" s="44"/>
      <c r="CAW24" s="44"/>
      <c r="CAX24" s="44"/>
      <c r="CAY24" s="44"/>
      <c r="CAZ24" s="44"/>
      <c r="CBA24" s="44"/>
      <c r="CBB24" s="44"/>
      <c r="CBC24" s="44"/>
      <c r="CBD24" s="44"/>
      <c r="CBE24" s="44"/>
      <c r="CBF24" s="44"/>
      <c r="CBG24" s="44"/>
      <c r="CBH24" s="44"/>
      <c r="CBI24" s="44"/>
      <c r="CBJ24" s="44"/>
      <c r="CBK24" s="44"/>
      <c r="CBL24" s="44"/>
      <c r="CBM24" s="44"/>
      <c r="CBN24" s="44"/>
      <c r="CBO24" s="44"/>
      <c r="CBP24" s="44"/>
      <c r="CBQ24" s="44"/>
      <c r="CBR24" s="44"/>
      <c r="CBS24" s="44"/>
      <c r="CBT24" s="44"/>
      <c r="CBU24" s="44"/>
      <c r="CBV24" s="44"/>
      <c r="CBW24" s="44"/>
      <c r="CBX24" s="44"/>
      <c r="CBY24" s="44"/>
      <c r="CBZ24" s="44"/>
      <c r="CCA24" s="44"/>
      <c r="CCB24" s="44"/>
      <c r="CCC24" s="44"/>
      <c r="CCD24" s="44"/>
      <c r="CCE24" s="44"/>
      <c r="CCF24" s="44"/>
      <c r="CCG24" s="44"/>
      <c r="CCH24" s="44"/>
      <c r="CCI24" s="44"/>
      <c r="CCJ24" s="44"/>
      <c r="CCK24" s="44"/>
      <c r="CCL24" s="44"/>
      <c r="CCM24" s="44"/>
      <c r="CCN24" s="44"/>
      <c r="CCO24" s="44"/>
      <c r="CCP24" s="44"/>
      <c r="CCQ24" s="44"/>
      <c r="CCR24" s="44"/>
      <c r="CCS24" s="44"/>
      <c r="CCT24" s="44"/>
      <c r="CCU24" s="44"/>
      <c r="CCV24" s="44"/>
      <c r="CCW24" s="44"/>
      <c r="CCX24" s="44"/>
      <c r="CCY24" s="44"/>
      <c r="CCZ24" s="44"/>
      <c r="CDA24" s="44"/>
      <c r="CDB24" s="44"/>
      <c r="CDC24" s="44"/>
      <c r="CDD24" s="44"/>
      <c r="CDE24" s="44"/>
      <c r="CDF24" s="44"/>
      <c r="CDG24" s="44"/>
      <c r="CDH24" s="44"/>
      <c r="CDI24" s="44"/>
      <c r="CDJ24" s="44"/>
      <c r="CDK24" s="44"/>
      <c r="CDL24" s="44"/>
      <c r="CDM24" s="44"/>
      <c r="CDN24" s="44"/>
      <c r="CDO24" s="44"/>
      <c r="CDP24" s="44"/>
      <c r="CDQ24" s="44"/>
      <c r="CDR24" s="44"/>
      <c r="CDS24" s="44"/>
      <c r="CDT24" s="44"/>
      <c r="CDU24" s="44"/>
      <c r="CDV24" s="44"/>
      <c r="CDW24" s="44"/>
      <c r="CDX24" s="44"/>
      <c r="CDY24" s="44"/>
      <c r="CDZ24" s="44"/>
      <c r="CEA24" s="44"/>
      <c r="CEB24" s="44"/>
      <c r="CEC24" s="44"/>
      <c r="CED24" s="44"/>
      <c r="CEE24" s="44"/>
      <c r="CEF24" s="44"/>
      <c r="CEG24" s="44"/>
      <c r="CEH24" s="44"/>
      <c r="CEI24" s="44"/>
      <c r="CEJ24" s="44"/>
      <c r="CEK24" s="44"/>
      <c r="CEL24" s="44"/>
      <c r="CEM24" s="44"/>
      <c r="CEN24" s="44"/>
      <c r="CEO24" s="44"/>
      <c r="CEP24" s="44"/>
      <c r="CEQ24" s="44"/>
      <c r="CER24" s="44"/>
      <c r="CES24" s="44"/>
      <c r="CET24" s="44"/>
      <c r="CEU24" s="44"/>
      <c r="CEV24" s="44"/>
      <c r="CEW24" s="44"/>
      <c r="CEX24" s="44"/>
      <c r="CEY24" s="44"/>
      <c r="CEZ24" s="44"/>
      <c r="CFA24" s="44"/>
      <c r="CFB24" s="44"/>
      <c r="CFC24" s="44"/>
      <c r="CFD24" s="44"/>
      <c r="CFE24" s="44"/>
      <c r="CFF24" s="44"/>
      <c r="CFG24" s="44"/>
      <c r="CFH24" s="44"/>
      <c r="CFI24" s="44"/>
      <c r="CFJ24" s="44"/>
      <c r="CFK24" s="44"/>
      <c r="CFL24" s="44"/>
      <c r="CFM24" s="44"/>
      <c r="CFN24" s="44"/>
      <c r="CFO24" s="44"/>
      <c r="CFP24" s="44"/>
      <c r="CFQ24" s="44"/>
      <c r="CFR24" s="44"/>
      <c r="CFS24" s="44"/>
      <c r="CFT24" s="44"/>
      <c r="CFU24" s="44"/>
      <c r="CFV24" s="44"/>
      <c r="CFW24" s="44"/>
      <c r="CFX24" s="44"/>
      <c r="CFY24" s="44"/>
      <c r="CFZ24" s="44"/>
      <c r="CGA24" s="44"/>
      <c r="CGB24" s="44"/>
      <c r="CGC24" s="44"/>
      <c r="CGD24" s="44"/>
      <c r="CGE24" s="44"/>
      <c r="CGF24" s="44"/>
      <c r="CGG24" s="44"/>
      <c r="CGH24" s="44"/>
      <c r="CGI24" s="44"/>
      <c r="CGJ24" s="44"/>
      <c r="CGK24" s="44"/>
      <c r="CGL24" s="44"/>
      <c r="CGM24" s="44"/>
      <c r="CGN24" s="44"/>
      <c r="CGO24" s="44"/>
      <c r="CGP24" s="44"/>
      <c r="CGQ24" s="44"/>
      <c r="CGR24" s="44"/>
      <c r="CGS24" s="44"/>
      <c r="CGT24" s="44"/>
      <c r="CGU24" s="44"/>
      <c r="CGV24" s="44"/>
      <c r="CGW24" s="44"/>
      <c r="CGX24" s="44"/>
      <c r="CGY24" s="44"/>
      <c r="CGZ24" s="44"/>
      <c r="CHA24" s="44"/>
      <c r="CHB24" s="44"/>
      <c r="CHC24" s="44"/>
      <c r="CHD24" s="44"/>
      <c r="CHE24" s="44"/>
      <c r="CHF24" s="44"/>
      <c r="CHG24" s="44"/>
      <c r="CHH24" s="44"/>
      <c r="CHI24" s="44"/>
      <c r="CHJ24" s="44"/>
      <c r="CHK24" s="44"/>
      <c r="CHL24" s="44"/>
      <c r="CHM24" s="44"/>
      <c r="CHN24" s="44"/>
      <c r="CHO24" s="44"/>
      <c r="CHP24" s="44"/>
      <c r="CHQ24" s="44"/>
      <c r="CHR24" s="44"/>
      <c r="CHS24" s="44"/>
      <c r="CHT24" s="44"/>
      <c r="CHU24" s="44"/>
      <c r="CHV24" s="44"/>
      <c r="CHW24" s="44"/>
      <c r="CHX24" s="44"/>
      <c r="CHY24" s="44"/>
      <c r="CHZ24" s="44"/>
      <c r="CIA24" s="44"/>
      <c r="CIB24" s="44"/>
      <c r="CIC24" s="44"/>
      <c r="CID24" s="44"/>
      <c r="CIE24" s="44"/>
      <c r="CIF24" s="44"/>
      <c r="CIG24" s="44"/>
      <c r="CIH24" s="44"/>
      <c r="CII24" s="44"/>
      <c r="CIJ24" s="44"/>
      <c r="CIK24" s="44"/>
      <c r="CIL24" s="44"/>
      <c r="CIM24" s="44"/>
      <c r="CIN24" s="44"/>
      <c r="CIO24" s="44"/>
      <c r="CIP24" s="44"/>
      <c r="CIQ24" s="44"/>
      <c r="CIR24" s="44"/>
      <c r="CIS24" s="44"/>
      <c r="CIT24" s="44"/>
      <c r="CIU24" s="44"/>
      <c r="CIV24" s="44"/>
      <c r="CIW24" s="44"/>
      <c r="CIX24" s="44"/>
      <c r="CIY24" s="44"/>
      <c r="CIZ24" s="44"/>
      <c r="CJA24" s="44"/>
      <c r="CJB24" s="44"/>
      <c r="CJC24" s="44"/>
      <c r="CJD24" s="44"/>
      <c r="CJE24" s="44"/>
      <c r="CJF24" s="44"/>
      <c r="CJG24" s="44"/>
      <c r="CJH24" s="44"/>
      <c r="CJI24" s="44"/>
      <c r="CJJ24" s="44"/>
      <c r="CJK24" s="44"/>
      <c r="CJL24" s="44"/>
      <c r="CJM24" s="44"/>
      <c r="CJN24" s="44"/>
      <c r="CJO24" s="44"/>
      <c r="CJP24" s="44"/>
      <c r="CJQ24" s="44"/>
      <c r="CJR24" s="44"/>
      <c r="CJS24" s="44"/>
      <c r="CJT24" s="44"/>
      <c r="CJU24" s="44"/>
      <c r="CJV24" s="44"/>
      <c r="CJW24" s="44"/>
      <c r="CJX24" s="44"/>
      <c r="CJY24" s="44"/>
      <c r="CJZ24" s="44"/>
      <c r="CKA24" s="44"/>
      <c r="CKB24" s="44"/>
      <c r="CKC24" s="44"/>
      <c r="CKD24" s="44"/>
      <c r="CKE24" s="44"/>
      <c r="CKF24" s="44"/>
      <c r="CKG24" s="44"/>
      <c r="CKH24" s="44"/>
      <c r="CKI24" s="44"/>
      <c r="CKJ24" s="44"/>
      <c r="CKK24" s="44"/>
      <c r="CKL24" s="44"/>
      <c r="CKM24" s="44"/>
      <c r="CKN24" s="44"/>
      <c r="CKO24" s="44"/>
      <c r="CKP24" s="44"/>
      <c r="CKQ24" s="44"/>
      <c r="CKR24" s="44"/>
      <c r="CKS24" s="44"/>
      <c r="CKT24" s="44"/>
      <c r="CKU24" s="44"/>
      <c r="CKV24" s="44"/>
      <c r="CKW24" s="44"/>
      <c r="CKX24" s="44"/>
      <c r="CKY24" s="44"/>
      <c r="CKZ24" s="44"/>
      <c r="CLA24" s="44"/>
      <c r="CLB24" s="44"/>
      <c r="CLC24" s="44"/>
      <c r="CLD24" s="44"/>
      <c r="CLE24" s="44"/>
      <c r="CLF24" s="44"/>
      <c r="CLG24" s="44"/>
      <c r="CLH24" s="44"/>
      <c r="CLI24" s="44"/>
      <c r="CLJ24" s="44"/>
      <c r="CLK24" s="44"/>
      <c r="CLL24" s="44"/>
      <c r="CLM24" s="44"/>
      <c r="CLN24" s="44"/>
      <c r="CLO24" s="44"/>
      <c r="CLP24" s="44"/>
      <c r="CLQ24" s="44"/>
      <c r="CLR24" s="44"/>
      <c r="CLS24" s="44"/>
      <c r="CLT24" s="44"/>
      <c r="CLU24" s="44"/>
      <c r="CLV24" s="44"/>
      <c r="CLW24" s="44"/>
      <c r="CLX24" s="44"/>
      <c r="CLY24" s="44"/>
      <c r="CLZ24" s="44"/>
      <c r="CMA24" s="44"/>
      <c r="CMB24" s="44"/>
      <c r="CMC24" s="44"/>
      <c r="CMD24" s="44"/>
      <c r="CME24" s="44"/>
      <c r="CMF24" s="44"/>
      <c r="CMG24" s="44"/>
      <c r="CMH24" s="44"/>
      <c r="CMI24" s="44"/>
      <c r="CMJ24" s="44"/>
      <c r="CMK24" s="44"/>
      <c r="CML24" s="44"/>
      <c r="CMM24" s="44"/>
      <c r="CMN24" s="44"/>
      <c r="CMO24" s="44"/>
      <c r="CMP24" s="44"/>
      <c r="CMQ24" s="44"/>
      <c r="CMR24" s="44"/>
      <c r="CMS24" s="44"/>
      <c r="CMT24" s="44"/>
      <c r="CMU24" s="44"/>
      <c r="CMV24" s="44"/>
      <c r="CMW24" s="44"/>
      <c r="CMX24" s="44"/>
      <c r="CMY24" s="44"/>
      <c r="CMZ24" s="44"/>
      <c r="CNA24" s="44"/>
      <c r="CNB24" s="44"/>
      <c r="CNC24" s="44"/>
      <c r="CND24" s="44"/>
      <c r="CNE24" s="44"/>
      <c r="CNF24" s="44"/>
      <c r="CNG24" s="44"/>
      <c r="CNH24" s="44"/>
      <c r="CNI24" s="44"/>
      <c r="CNJ24" s="44"/>
      <c r="CNK24" s="44"/>
      <c r="CNL24" s="44"/>
      <c r="CNM24" s="44"/>
      <c r="CNN24" s="44"/>
      <c r="CNO24" s="44"/>
      <c r="CNP24" s="44"/>
      <c r="CNQ24" s="44"/>
      <c r="CNR24" s="44"/>
      <c r="CNS24" s="44"/>
      <c r="CNT24" s="44"/>
      <c r="CNU24" s="44"/>
      <c r="CNV24" s="44"/>
      <c r="CNW24" s="44"/>
      <c r="CNX24" s="44"/>
      <c r="CNY24" s="44"/>
      <c r="CNZ24" s="44"/>
      <c r="COA24" s="44"/>
      <c r="COB24" s="44"/>
      <c r="COC24" s="44"/>
      <c r="COD24" s="44"/>
      <c r="COE24" s="44"/>
      <c r="COF24" s="44"/>
      <c r="COG24" s="44"/>
      <c r="COH24" s="44"/>
      <c r="COI24" s="44"/>
      <c r="COJ24" s="44"/>
      <c r="COK24" s="44"/>
      <c r="COL24" s="44"/>
      <c r="COM24" s="44"/>
      <c r="CON24" s="44"/>
      <c r="COO24" s="44"/>
      <c r="COP24" s="44"/>
      <c r="COQ24" s="44"/>
      <c r="COR24" s="44"/>
      <c r="COS24" s="44"/>
      <c r="COT24" s="44"/>
      <c r="COU24" s="44"/>
      <c r="COV24" s="44"/>
      <c r="COW24" s="44"/>
      <c r="COX24" s="44"/>
      <c r="COY24" s="44"/>
      <c r="COZ24" s="44"/>
      <c r="CPA24" s="44"/>
      <c r="CPB24" s="44"/>
      <c r="CPC24" s="44"/>
      <c r="CPD24" s="44"/>
      <c r="CPE24" s="44"/>
      <c r="CPF24" s="44"/>
      <c r="CPG24" s="44"/>
      <c r="CPH24" s="44"/>
      <c r="CPI24" s="44"/>
      <c r="CPJ24" s="44"/>
      <c r="CPK24" s="44"/>
      <c r="CPL24" s="44"/>
      <c r="CPM24" s="44"/>
      <c r="CPN24" s="44"/>
      <c r="CPO24" s="44"/>
      <c r="CPP24" s="44"/>
      <c r="CPQ24" s="44"/>
      <c r="CPR24" s="44"/>
      <c r="CPS24" s="44"/>
      <c r="CPT24" s="44"/>
      <c r="CPU24" s="44"/>
      <c r="CPV24" s="44"/>
      <c r="CPW24" s="44"/>
      <c r="CPX24" s="44"/>
      <c r="CPY24" s="44"/>
      <c r="CPZ24" s="44"/>
      <c r="CQA24" s="44"/>
      <c r="CQB24" s="44"/>
      <c r="CQC24" s="44"/>
      <c r="CQD24" s="44"/>
      <c r="CQE24" s="44"/>
      <c r="CQF24" s="44"/>
      <c r="CQG24" s="44"/>
      <c r="CQH24" s="44"/>
      <c r="CQI24" s="44"/>
      <c r="CQJ24" s="44"/>
      <c r="CQK24" s="44"/>
      <c r="CQL24" s="44"/>
      <c r="CQM24" s="44"/>
      <c r="CQN24" s="44"/>
      <c r="CQO24" s="44"/>
      <c r="CQP24" s="44"/>
      <c r="CQQ24" s="44"/>
      <c r="CQR24" s="44"/>
      <c r="CQS24" s="44"/>
      <c r="CQT24" s="44"/>
      <c r="CQU24" s="44"/>
      <c r="CQV24" s="44"/>
      <c r="CQW24" s="44"/>
      <c r="CQX24" s="44"/>
      <c r="CQY24" s="44"/>
      <c r="CQZ24" s="44"/>
      <c r="CRA24" s="44"/>
      <c r="CRB24" s="44"/>
      <c r="CRC24" s="44"/>
      <c r="CRD24" s="44"/>
      <c r="CRE24" s="44"/>
      <c r="CRF24" s="44"/>
      <c r="CRG24" s="44"/>
      <c r="CRH24" s="44"/>
      <c r="CRI24" s="44"/>
      <c r="CRJ24" s="44"/>
      <c r="CRK24" s="44"/>
      <c r="CRL24" s="44"/>
      <c r="CRM24" s="44"/>
      <c r="CRN24" s="44"/>
      <c r="CRO24" s="44"/>
      <c r="CRP24" s="44"/>
      <c r="CRQ24" s="44"/>
      <c r="CRR24" s="44"/>
      <c r="CRS24" s="44"/>
      <c r="CRT24" s="44"/>
      <c r="CRU24" s="44"/>
      <c r="CRV24" s="44"/>
      <c r="CRW24" s="44"/>
      <c r="CRX24" s="44"/>
      <c r="CRY24" s="44"/>
      <c r="CRZ24" s="44"/>
      <c r="CSA24" s="44"/>
      <c r="CSB24" s="44"/>
      <c r="CSC24" s="44"/>
      <c r="CSD24" s="44"/>
      <c r="CSE24" s="44"/>
      <c r="CSF24" s="44"/>
      <c r="CSG24" s="44"/>
      <c r="CSH24" s="44"/>
      <c r="CSI24" s="44"/>
      <c r="CSJ24" s="44"/>
      <c r="CSK24" s="44"/>
      <c r="CSL24" s="44"/>
      <c r="CSM24" s="44"/>
      <c r="CSN24" s="44"/>
      <c r="CSO24" s="44"/>
      <c r="CSP24" s="44"/>
      <c r="CSQ24" s="44"/>
      <c r="CSR24" s="44"/>
      <c r="CSS24" s="44"/>
      <c r="CST24" s="44"/>
      <c r="CSU24" s="44"/>
      <c r="CSV24" s="44"/>
      <c r="CSW24" s="44"/>
      <c r="CSX24" s="44"/>
      <c r="CSY24" s="44"/>
      <c r="CSZ24" s="44"/>
      <c r="CTA24" s="44"/>
      <c r="CTB24" s="44"/>
      <c r="CTC24" s="44"/>
      <c r="CTD24" s="44"/>
      <c r="CTE24" s="44"/>
      <c r="CTF24" s="44"/>
      <c r="CTG24" s="44"/>
      <c r="CTH24" s="44"/>
      <c r="CTI24" s="44"/>
      <c r="CTJ24" s="44"/>
      <c r="CTK24" s="44"/>
      <c r="CTL24" s="44"/>
      <c r="CTM24" s="44"/>
      <c r="CTN24" s="44"/>
      <c r="CTO24" s="44"/>
      <c r="CTP24" s="44"/>
      <c r="CTQ24" s="44"/>
      <c r="CTR24" s="44"/>
      <c r="CTS24" s="44"/>
      <c r="CTT24" s="44"/>
      <c r="CTU24" s="44"/>
      <c r="CTV24" s="44"/>
      <c r="CTW24" s="44"/>
      <c r="CTX24" s="44"/>
      <c r="CTY24" s="44"/>
      <c r="CTZ24" s="44"/>
      <c r="CUA24" s="44"/>
      <c r="CUB24" s="44"/>
      <c r="CUC24" s="44"/>
      <c r="CUD24" s="44"/>
      <c r="CUE24" s="44"/>
      <c r="CUF24" s="44"/>
      <c r="CUG24" s="44"/>
      <c r="CUH24" s="44"/>
      <c r="CUI24" s="44"/>
      <c r="CUJ24" s="44"/>
      <c r="CUK24" s="44"/>
      <c r="CUL24" s="44"/>
      <c r="CUM24" s="44"/>
      <c r="CUN24" s="44"/>
      <c r="CUO24" s="44"/>
      <c r="CUP24" s="44"/>
      <c r="CUQ24" s="44"/>
      <c r="CUR24" s="44"/>
      <c r="CUS24" s="44"/>
      <c r="CUT24" s="44"/>
      <c r="CUU24" s="44"/>
      <c r="CUV24" s="44"/>
      <c r="CUW24" s="44"/>
      <c r="CUX24" s="44"/>
      <c r="CUY24" s="44"/>
      <c r="CUZ24" s="44"/>
      <c r="CVA24" s="44"/>
      <c r="CVB24" s="44"/>
      <c r="CVC24" s="44"/>
      <c r="CVD24" s="44"/>
      <c r="CVE24" s="44"/>
      <c r="CVF24" s="44"/>
      <c r="CVG24" s="44"/>
      <c r="CVH24" s="44"/>
      <c r="CVI24" s="44"/>
      <c r="CVJ24" s="44"/>
      <c r="CVK24" s="44"/>
      <c r="CVL24" s="44"/>
      <c r="CVM24" s="44"/>
      <c r="CVN24" s="44"/>
      <c r="CVO24" s="44"/>
      <c r="CVP24" s="44"/>
      <c r="CVQ24" s="44"/>
      <c r="CVR24" s="44"/>
      <c r="CVS24" s="44"/>
      <c r="CVT24" s="44"/>
      <c r="CVU24" s="44"/>
      <c r="CVV24" s="44"/>
      <c r="CVW24" s="44"/>
      <c r="CVX24" s="44"/>
      <c r="CVY24" s="44"/>
      <c r="CVZ24" s="44"/>
      <c r="CWA24" s="44"/>
      <c r="CWB24" s="44"/>
      <c r="CWC24" s="44"/>
      <c r="CWD24" s="44"/>
      <c r="CWE24" s="44"/>
      <c r="CWF24" s="44"/>
      <c r="CWG24" s="44"/>
      <c r="CWH24" s="44"/>
      <c r="CWI24" s="44"/>
      <c r="CWJ24" s="44"/>
      <c r="CWK24" s="44"/>
      <c r="CWL24" s="44"/>
      <c r="CWM24" s="44"/>
      <c r="CWN24" s="44"/>
      <c r="CWO24" s="44"/>
      <c r="CWP24" s="44"/>
      <c r="CWQ24" s="44"/>
      <c r="CWR24" s="44"/>
      <c r="CWS24" s="44"/>
      <c r="CWT24" s="44"/>
      <c r="CWU24" s="44"/>
      <c r="CWV24" s="44"/>
      <c r="CWW24" s="44"/>
      <c r="CWX24" s="44"/>
      <c r="CWY24" s="44"/>
      <c r="CWZ24" s="44"/>
      <c r="CXA24" s="44"/>
      <c r="CXB24" s="44"/>
      <c r="CXC24" s="44"/>
      <c r="CXD24" s="44"/>
      <c r="CXE24" s="44"/>
      <c r="CXF24" s="44"/>
      <c r="CXG24" s="44"/>
      <c r="CXH24" s="44"/>
      <c r="CXI24" s="44"/>
      <c r="CXJ24" s="44"/>
      <c r="CXK24" s="44"/>
      <c r="CXL24" s="44"/>
      <c r="CXM24" s="44"/>
      <c r="CXN24" s="44"/>
      <c r="CXO24" s="44"/>
      <c r="CXP24" s="44"/>
      <c r="CXQ24" s="44"/>
      <c r="CXR24" s="44"/>
      <c r="CXS24" s="44"/>
      <c r="CXT24" s="44"/>
      <c r="CXU24" s="44"/>
      <c r="CXV24" s="44"/>
      <c r="CXW24" s="44"/>
      <c r="CXX24" s="44"/>
      <c r="CXY24" s="44"/>
      <c r="CXZ24" s="44"/>
      <c r="CYA24" s="44"/>
      <c r="CYB24" s="44"/>
      <c r="CYC24" s="44"/>
      <c r="CYD24" s="44"/>
      <c r="CYE24" s="44"/>
      <c r="CYF24" s="44"/>
      <c r="CYG24" s="44"/>
      <c r="CYH24" s="44"/>
      <c r="CYI24" s="44"/>
      <c r="CYJ24" s="44"/>
      <c r="CYK24" s="44"/>
      <c r="CYL24" s="44"/>
      <c r="CYM24" s="44"/>
      <c r="CYN24" s="44"/>
      <c r="CYO24" s="44"/>
      <c r="CYP24" s="44"/>
      <c r="CYQ24" s="44"/>
      <c r="CYR24" s="44"/>
      <c r="CYS24" s="44"/>
      <c r="CYT24" s="44"/>
      <c r="CYU24" s="44"/>
      <c r="CYV24" s="44"/>
      <c r="CYW24" s="44"/>
      <c r="CYX24" s="44"/>
      <c r="CYY24" s="44"/>
      <c r="CYZ24" s="44"/>
      <c r="CZA24" s="44"/>
      <c r="CZB24" s="44"/>
      <c r="CZC24" s="44"/>
      <c r="CZD24" s="44"/>
      <c r="CZE24" s="44"/>
      <c r="CZF24" s="44"/>
      <c r="CZG24" s="44"/>
      <c r="CZH24" s="44"/>
      <c r="CZI24" s="44"/>
      <c r="CZJ24" s="44"/>
      <c r="CZK24" s="44"/>
      <c r="CZL24" s="44"/>
      <c r="CZM24" s="44"/>
      <c r="CZN24" s="44"/>
      <c r="CZO24" s="44"/>
      <c r="CZP24" s="44"/>
      <c r="CZQ24" s="44"/>
      <c r="CZR24" s="44"/>
      <c r="CZS24" s="44"/>
      <c r="CZT24" s="44"/>
      <c r="CZU24" s="44"/>
      <c r="CZV24" s="44"/>
      <c r="CZW24" s="44"/>
      <c r="CZX24" s="44"/>
      <c r="CZY24" s="44"/>
      <c r="CZZ24" s="44"/>
      <c r="DAA24" s="44"/>
      <c r="DAB24" s="44"/>
      <c r="DAC24" s="44"/>
      <c r="DAD24" s="44"/>
      <c r="DAE24" s="44"/>
      <c r="DAF24" s="44"/>
      <c r="DAG24" s="44"/>
      <c r="DAH24" s="44"/>
      <c r="DAI24" s="44"/>
      <c r="DAJ24" s="44"/>
      <c r="DAK24" s="44"/>
      <c r="DAL24" s="44"/>
      <c r="DAM24" s="44"/>
      <c r="DAN24" s="44"/>
      <c r="DAO24" s="44"/>
      <c r="DAP24" s="44"/>
      <c r="DAQ24" s="44"/>
      <c r="DAR24" s="44"/>
      <c r="DAS24" s="44"/>
      <c r="DAT24" s="44"/>
      <c r="DAU24" s="44"/>
      <c r="DAV24" s="44"/>
      <c r="DAW24" s="44"/>
      <c r="DAX24" s="44"/>
      <c r="DAY24" s="44"/>
      <c r="DAZ24" s="44"/>
      <c r="DBA24" s="44"/>
      <c r="DBB24" s="44"/>
      <c r="DBC24" s="44"/>
      <c r="DBD24" s="44"/>
      <c r="DBE24" s="44"/>
      <c r="DBF24" s="44"/>
      <c r="DBG24" s="44"/>
      <c r="DBH24" s="44"/>
      <c r="DBI24" s="44"/>
      <c r="DBJ24" s="44"/>
      <c r="DBK24" s="44"/>
      <c r="DBL24" s="44"/>
      <c r="DBM24" s="44"/>
      <c r="DBN24" s="44"/>
      <c r="DBO24" s="44"/>
      <c r="DBP24" s="44"/>
      <c r="DBQ24" s="44"/>
      <c r="DBR24" s="44"/>
      <c r="DBS24" s="44"/>
      <c r="DBT24" s="44"/>
      <c r="DBU24" s="44"/>
      <c r="DBV24" s="44"/>
      <c r="DBW24" s="44"/>
      <c r="DBX24" s="44"/>
      <c r="DBY24" s="44"/>
      <c r="DBZ24" s="44"/>
      <c r="DCA24" s="44"/>
      <c r="DCB24" s="44"/>
      <c r="DCC24" s="44"/>
      <c r="DCD24" s="44"/>
      <c r="DCE24" s="44"/>
      <c r="DCF24" s="44"/>
      <c r="DCG24" s="44"/>
      <c r="DCH24" s="44"/>
      <c r="DCI24" s="44"/>
      <c r="DCJ24" s="44"/>
      <c r="DCK24" s="44"/>
      <c r="DCL24" s="44"/>
      <c r="DCM24" s="44"/>
      <c r="DCN24" s="44"/>
      <c r="DCO24" s="44"/>
      <c r="DCP24" s="44"/>
      <c r="DCQ24" s="44"/>
      <c r="DCR24" s="44"/>
      <c r="DCS24" s="44"/>
      <c r="DCT24" s="44"/>
      <c r="DCU24" s="44"/>
      <c r="DCV24" s="44"/>
      <c r="DCW24" s="44"/>
      <c r="DCX24" s="44"/>
      <c r="DCY24" s="44"/>
      <c r="DCZ24" s="44"/>
      <c r="DDA24" s="44"/>
      <c r="DDB24" s="44"/>
      <c r="DDC24" s="44"/>
      <c r="DDD24" s="44"/>
      <c r="DDE24" s="44"/>
      <c r="DDF24" s="44"/>
      <c r="DDG24" s="44"/>
      <c r="DDH24" s="44"/>
      <c r="DDI24" s="44"/>
      <c r="DDJ24" s="44"/>
      <c r="DDK24" s="44"/>
      <c r="DDL24" s="44"/>
      <c r="DDM24" s="44"/>
      <c r="DDN24" s="44"/>
      <c r="DDO24" s="44"/>
      <c r="DDP24" s="44"/>
      <c r="DDQ24" s="44"/>
      <c r="DDR24" s="44"/>
      <c r="DDS24" s="44"/>
      <c r="DDT24" s="44"/>
      <c r="DDU24" s="44"/>
      <c r="DDV24" s="44"/>
      <c r="DDW24" s="44"/>
      <c r="DDX24" s="44"/>
      <c r="DDY24" s="44"/>
      <c r="DDZ24" s="44"/>
      <c r="DEA24" s="44"/>
      <c r="DEB24" s="44"/>
      <c r="DEC24" s="44"/>
      <c r="DED24" s="44"/>
      <c r="DEE24" s="44"/>
      <c r="DEF24" s="44"/>
      <c r="DEG24" s="44"/>
      <c r="DEH24" s="44"/>
      <c r="DEI24" s="44"/>
      <c r="DEJ24" s="44"/>
      <c r="DEK24" s="44"/>
      <c r="DEL24" s="44"/>
      <c r="DEM24" s="44"/>
      <c r="DEN24" s="44"/>
      <c r="DEO24" s="44"/>
      <c r="DEP24" s="44"/>
      <c r="DEQ24" s="44"/>
      <c r="DER24" s="44"/>
      <c r="DES24" s="44"/>
      <c r="DET24" s="44"/>
      <c r="DEU24" s="44"/>
      <c r="DEV24" s="44"/>
      <c r="DEW24" s="44"/>
      <c r="DEX24" s="44"/>
      <c r="DEY24" s="44"/>
      <c r="DEZ24" s="44"/>
      <c r="DFA24" s="44"/>
      <c r="DFB24" s="44"/>
      <c r="DFC24" s="44"/>
      <c r="DFD24" s="44"/>
      <c r="DFE24" s="44"/>
      <c r="DFF24" s="44"/>
      <c r="DFG24" s="44"/>
      <c r="DFH24" s="44"/>
      <c r="DFI24" s="44"/>
      <c r="DFJ24" s="44"/>
      <c r="DFK24" s="44"/>
      <c r="DFL24" s="44"/>
      <c r="DFM24" s="44"/>
      <c r="DFN24" s="44"/>
      <c r="DFO24" s="44"/>
      <c r="DFP24" s="44"/>
      <c r="DFQ24" s="44"/>
      <c r="DFR24" s="44"/>
      <c r="DFS24" s="44"/>
      <c r="DFT24" s="44"/>
      <c r="DFU24" s="44"/>
      <c r="DFV24" s="44"/>
      <c r="DFW24" s="44"/>
      <c r="DFX24" s="44"/>
      <c r="DFY24" s="44"/>
      <c r="DFZ24" s="44"/>
      <c r="DGA24" s="44"/>
      <c r="DGB24" s="44"/>
      <c r="DGC24" s="44"/>
      <c r="DGD24" s="44"/>
      <c r="DGE24" s="44"/>
      <c r="DGF24" s="44"/>
      <c r="DGG24" s="44"/>
      <c r="DGH24" s="44"/>
      <c r="DGI24" s="44"/>
      <c r="DGJ24" s="44"/>
      <c r="DGK24" s="44"/>
      <c r="DGL24" s="44"/>
      <c r="DGM24" s="44"/>
      <c r="DGN24" s="44"/>
      <c r="DGO24" s="44"/>
      <c r="DGP24" s="44"/>
      <c r="DGQ24" s="44"/>
      <c r="DGR24" s="44"/>
      <c r="DGS24" s="44"/>
      <c r="DGT24" s="44"/>
      <c r="DGU24" s="44"/>
      <c r="DGV24" s="44"/>
      <c r="DGW24" s="44"/>
      <c r="DGX24" s="44"/>
      <c r="DGY24" s="44"/>
      <c r="DGZ24" s="44"/>
      <c r="DHA24" s="44"/>
      <c r="DHB24" s="44"/>
      <c r="DHC24" s="44"/>
      <c r="DHD24" s="44"/>
      <c r="DHE24" s="44"/>
      <c r="DHF24" s="44"/>
      <c r="DHG24" s="44"/>
      <c r="DHH24" s="44"/>
      <c r="DHI24" s="44"/>
      <c r="DHJ24" s="44"/>
      <c r="DHK24" s="44"/>
      <c r="DHL24" s="44"/>
      <c r="DHM24" s="44"/>
      <c r="DHN24" s="44"/>
      <c r="DHO24" s="44"/>
      <c r="DHP24" s="44"/>
      <c r="DHQ24" s="44"/>
      <c r="DHR24" s="44"/>
      <c r="DHS24" s="44"/>
      <c r="DHT24" s="44"/>
      <c r="DHU24" s="44"/>
      <c r="DHV24" s="44"/>
      <c r="DHW24" s="44"/>
      <c r="DHX24" s="44"/>
      <c r="DHY24" s="44"/>
      <c r="DHZ24" s="44"/>
      <c r="DIA24" s="44"/>
      <c r="DIB24" s="44"/>
      <c r="DIC24" s="44"/>
      <c r="DID24" s="44"/>
      <c r="DIE24" s="44"/>
      <c r="DIF24" s="44"/>
      <c r="DIG24" s="44"/>
      <c r="DIH24" s="44"/>
      <c r="DII24" s="44"/>
      <c r="DIJ24" s="44"/>
      <c r="DIK24" s="44"/>
      <c r="DIL24" s="44"/>
      <c r="DIM24" s="44"/>
      <c r="DIN24" s="44"/>
      <c r="DIO24" s="44"/>
      <c r="DIP24" s="44"/>
      <c r="DIQ24" s="44"/>
      <c r="DIR24" s="44"/>
      <c r="DIS24" s="44"/>
      <c r="DIT24" s="44"/>
      <c r="DIU24" s="44"/>
      <c r="DIV24" s="44"/>
      <c r="DIW24" s="44"/>
      <c r="DIX24" s="44"/>
      <c r="DIY24" s="44"/>
      <c r="DIZ24" s="44"/>
      <c r="DJA24" s="44"/>
      <c r="DJB24" s="44"/>
      <c r="DJC24" s="44"/>
      <c r="DJD24" s="44"/>
      <c r="DJE24" s="44"/>
      <c r="DJF24" s="44"/>
      <c r="DJG24" s="44"/>
      <c r="DJH24" s="44"/>
      <c r="DJI24" s="44"/>
      <c r="DJJ24" s="44"/>
      <c r="DJK24" s="44"/>
      <c r="DJL24" s="44"/>
      <c r="DJM24" s="44"/>
      <c r="DJN24" s="44"/>
      <c r="DJO24" s="44"/>
      <c r="DJP24" s="44"/>
      <c r="DJQ24" s="44"/>
      <c r="DJR24" s="44"/>
      <c r="DJS24" s="44"/>
      <c r="DJT24" s="44"/>
      <c r="DJU24" s="44"/>
      <c r="DJV24" s="44"/>
      <c r="DJW24" s="44"/>
      <c r="DJX24" s="44"/>
      <c r="DJY24" s="44"/>
      <c r="DJZ24" s="44"/>
      <c r="DKA24" s="44"/>
      <c r="DKB24" s="44"/>
      <c r="DKC24" s="44"/>
      <c r="DKD24" s="44"/>
      <c r="DKE24" s="44"/>
      <c r="DKF24" s="44"/>
      <c r="DKG24" s="44"/>
      <c r="DKH24" s="44"/>
      <c r="DKI24" s="44"/>
      <c r="DKJ24" s="44"/>
      <c r="DKK24" s="44"/>
      <c r="DKL24" s="44"/>
      <c r="DKM24" s="44"/>
      <c r="DKN24" s="44"/>
      <c r="DKO24" s="44"/>
      <c r="DKP24" s="44"/>
      <c r="DKQ24" s="44"/>
      <c r="DKR24" s="44"/>
      <c r="DKS24" s="44"/>
      <c r="DKT24" s="44"/>
      <c r="DKU24" s="44"/>
      <c r="DKV24" s="44"/>
      <c r="DKW24" s="44"/>
      <c r="DKX24" s="44"/>
      <c r="DKY24" s="44"/>
      <c r="DKZ24" s="44"/>
      <c r="DLA24" s="44"/>
      <c r="DLB24" s="44"/>
      <c r="DLC24" s="44"/>
      <c r="DLD24" s="44"/>
      <c r="DLE24" s="44"/>
      <c r="DLF24" s="44"/>
      <c r="DLG24" s="44"/>
      <c r="DLH24" s="44"/>
      <c r="DLI24" s="44"/>
      <c r="DLJ24" s="44"/>
      <c r="DLK24" s="44"/>
      <c r="DLL24" s="44"/>
      <c r="DLM24" s="44"/>
      <c r="DLN24" s="44"/>
      <c r="DLO24" s="44"/>
      <c r="DLP24" s="44"/>
      <c r="DLQ24" s="44"/>
      <c r="DLR24" s="44"/>
      <c r="DLS24" s="44"/>
      <c r="DLT24" s="44"/>
      <c r="DLU24" s="44"/>
      <c r="DLV24" s="44"/>
      <c r="DLW24" s="44"/>
      <c r="DLX24" s="44"/>
      <c r="DLY24" s="44"/>
      <c r="DLZ24" s="44"/>
      <c r="DMA24" s="44"/>
      <c r="DMB24" s="44"/>
      <c r="DMC24" s="44"/>
      <c r="DMD24" s="44"/>
      <c r="DME24" s="44"/>
      <c r="DMF24" s="44"/>
      <c r="DMG24" s="44"/>
      <c r="DMH24" s="44"/>
      <c r="DMI24" s="44"/>
      <c r="DMJ24" s="44"/>
      <c r="DMK24" s="44"/>
      <c r="DML24" s="44"/>
      <c r="DMM24" s="44"/>
      <c r="DMN24" s="44"/>
      <c r="DMO24" s="44"/>
      <c r="DMP24" s="44"/>
      <c r="DMQ24" s="44"/>
      <c r="DMR24" s="44"/>
      <c r="DMS24" s="44"/>
      <c r="DMT24" s="44"/>
      <c r="DMU24" s="44"/>
      <c r="DMV24" s="44"/>
      <c r="DMW24" s="44"/>
      <c r="DMX24" s="44"/>
      <c r="DMY24" s="44"/>
      <c r="DMZ24" s="44"/>
      <c r="DNA24" s="44"/>
      <c r="DNB24" s="44"/>
      <c r="DNC24" s="44"/>
      <c r="DND24" s="44"/>
      <c r="DNE24" s="44"/>
      <c r="DNF24" s="44"/>
      <c r="DNG24" s="44"/>
      <c r="DNH24" s="44"/>
      <c r="DNI24" s="44"/>
      <c r="DNJ24" s="44"/>
      <c r="DNK24" s="44"/>
      <c r="DNL24" s="44"/>
      <c r="DNM24" s="44"/>
      <c r="DNN24" s="44"/>
      <c r="DNO24" s="44"/>
      <c r="DNP24" s="44"/>
      <c r="DNQ24" s="44"/>
      <c r="DNR24" s="44"/>
      <c r="DNS24" s="44"/>
      <c r="DNT24" s="44"/>
      <c r="DNU24" s="44"/>
      <c r="DNV24" s="44"/>
      <c r="DNW24" s="44"/>
      <c r="DNX24" s="44"/>
      <c r="DNY24" s="44"/>
      <c r="DNZ24" s="44"/>
      <c r="DOA24" s="44"/>
      <c r="DOB24" s="44"/>
      <c r="DOC24" s="44"/>
      <c r="DOD24" s="44"/>
      <c r="DOE24" s="44"/>
      <c r="DOF24" s="44"/>
      <c r="DOG24" s="44"/>
      <c r="DOH24" s="44"/>
      <c r="DOI24" s="44"/>
      <c r="DOJ24" s="44"/>
      <c r="DOK24" s="44"/>
      <c r="DOL24" s="44"/>
      <c r="DOM24" s="44"/>
      <c r="DON24" s="44"/>
      <c r="DOO24" s="44"/>
      <c r="DOP24" s="44"/>
      <c r="DOQ24" s="44"/>
      <c r="DOR24" s="44"/>
      <c r="DOS24" s="44"/>
      <c r="DOT24" s="44"/>
      <c r="DOU24" s="44"/>
      <c r="DOV24" s="44"/>
      <c r="DOW24" s="44"/>
      <c r="DOX24" s="44"/>
      <c r="DOY24" s="44"/>
      <c r="DOZ24" s="44"/>
      <c r="DPA24" s="44"/>
      <c r="DPB24" s="44"/>
      <c r="DPC24" s="44"/>
      <c r="DPD24" s="44"/>
      <c r="DPE24" s="44"/>
      <c r="DPF24" s="44"/>
      <c r="DPG24" s="44"/>
      <c r="DPH24" s="44"/>
      <c r="DPI24" s="44"/>
      <c r="DPJ24" s="44"/>
      <c r="DPK24" s="44"/>
      <c r="DPL24" s="44"/>
      <c r="DPM24" s="44"/>
      <c r="DPN24" s="44"/>
      <c r="DPO24" s="44"/>
      <c r="DPP24" s="44"/>
      <c r="DPQ24" s="44"/>
      <c r="DPR24" s="44"/>
      <c r="DPS24" s="44"/>
      <c r="DPT24" s="44"/>
      <c r="DPU24" s="44"/>
      <c r="DPV24" s="44"/>
      <c r="DPW24" s="44"/>
      <c r="DPX24" s="44"/>
      <c r="DPY24" s="44"/>
      <c r="DPZ24" s="44"/>
      <c r="DQA24" s="44"/>
      <c r="DQB24" s="44"/>
      <c r="DQC24" s="44"/>
      <c r="DQD24" s="44"/>
      <c r="DQE24" s="44"/>
      <c r="DQF24" s="44"/>
      <c r="DQG24" s="44"/>
      <c r="DQH24" s="44"/>
      <c r="DQI24" s="44"/>
      <c r="DQJ24" s="44"/>
      <c r="DQK24" s="44"/>
      <c r="DQL24" s="44"/>
      <c r="DQM24" s="44"/>
      <c r="DQN24" s="44"/>
      <c r="DQO24" s="44"/>
      <c r="DQP24" s="44"/>
      <c r="DQQ24" s="44"/>
      <c r="DQR24" s="44"/>
      <c r="DQS24" s="44"/>
      <c r="DQT24" s="44"/>
      <c r="DQU24" s="44"/>
      <c r="DQV24" s="44"/>
      <c r="DQW24" s="44"/>
      <c r="DQX24" s="44"/>
      <c r="DQY24" s="44"/>
      <c r="DQZ24" s="44"/>
      <c r="DRA24" s="44"/>
      <c r="DRB24" s="44"/>
      <c r="DRC24" s="44"/>
      <c r="DRD24" s="44"/>
      <c r="DRE24" s="44"/>
      <c r="DRF24" s="44"/>
      <c r="DRG24" s="44"/>
      <c r="DRH24" s="44"/>
      <c r="DRI24" s="44"/>
      <c r="DRJ24" s="44"/>
      <c r="DRK24" s="44"/>
      <c r="DRL24" s="44"/>
      <c r="DRM24" s="44"/>
      <c r="DRN24" s="44"/>
      <c r="DRO24" s="44"/>
      <c r="DRP24" s="44"/>
      <c r="DRQ24" s="44"/>
      <c r="DRR24" s="44"/>
      <c r="DRS24" s="44"/>
      <c r="DRT24" s="44"/>
      <c r="DRU24" s="44"/>
      <c r="DRV24" s="44"/>
      <c r="DRW24" s="44"/>
      <c r="DRX24" s="44"/>
      <c r="DRY24" s="44"/>
      <c r="DRZ24" s="44"/>
      <c r="DSA24" s="44"/>
      <c r="DSB24" s="44"/>
      <c r="DSC24" s="44"/>
      <c r="DSD24" s="44"/>
      <c r="DSE24" s="44"/>
      <c r="DSF24" s="44"/>
      <c r="DSG24" s="44"/>
      <c r="DSH24" s="44"/>
      <c r="DSI24" s="44"/>
      <c r="DSJ24" s="44"/>
      <c r="DSK24" s="44"/>
      <c r="DSL24" s="44"/>
      <c r="DSM24" s="44"/>
      <c r="DSN24" s="44"/>
      <c r="DSO24" s="44"/>
      <c r="DSP24" s="44"/>
      <c r="DSQ24" s="44"/>
      <c r="DSR24" s="44"/>
      <c r="DSS24" s="44"/>
      <c r="DST24" s="44"/>
      <c r="DSU24" s="44"/>
      <c r="DSV24" s="44"/>
      <c r="DSW24" s="44"/>
      <c r="DSX24" s="44"/>
      <c r="DSY24" s="44"/>
      <c r="DSZ24" s="44"/>
      <c r="DTA24" s="44"/>
      <c r="DTB24" s="44"/>
      <c r="DTC24" s="44"/>
      <c r="DTD24" s="44"/>
      <c r="DTE24" s="44"/>
      <c r="DTF24" s="44"/>
      <c r="DTG24" s="44"/>
      <c r="DTH24" s="44"/>
      <c r="DTI24" s="44"/>
      <c r="DTJ24" s="44"/>
      <c r="DTK24" s="44"/>
      <c r="DTL24" s="44"/>
      <c r="DTM24" s="44"/>
      <c r="DTN24" s="44"/>
      <c r="DTO24" s="44"/>
      <c r="DTP24" s="44"/>
      <c r="DTQ24" s="44"/>
      <c r="DTR24" s="44"/>
      <c r="DTS24" s="44"/>
      <c r="DTT24" s="44"/>
      <c r="DTU24" s="44"/>
      <c r="DTV24" s="44"/>
      <c r="DTW24" s="44"/>
      <c r="DTX24" s="44"/>
      <c r="DTY24" s="44"/>
      <c r="DTZ24" s="44"/>
      <c r="DUA24" s="44"/>
      <c r="DUB24" s="44"/>
      <c r="DUC24" s="44"/>
      <c r="DUD24" s="44"/>
      <c r="DUE24" s="44"/>
      <c r="DUF24" s="44"/>
      <c r="DUG24" s="44"/>
      <c r="DUH24" s="44"/>
      <c r="DUI24" s="44"/>
      <c r="DUJ24" s="44"/>
      <c r="DUK24" s="44"/>
      <c r="DUL24" s="44"/>
      <c r="DUM24" s="44"/>
      <c r="DUN24" s="44"/>
      <c r="DUO24" s="44"/>
      <c r="DUP24" s="44"/>
      <c r="DUQ24" s="44"/>
      <c r="DUR24" s="44"/>
      <c r="DUS24" s="44"/>
      <c r="DUT24" s="44"/>
      <c r="DUU24" s="44"/>
      <c r="DUV24" s="44"/>
      <c r="DUW24" s="44"/>
      <c r="DUX24" s="44"/>
      <c r="DUY24" s="44"/>
      <c r="DUZ24" s="44"/>
      <c r="DVA24" s="44"/>
      <c r="DVB24" s="44"/>
      <c r="DVC24" s="44"/>
      <c r="DVD24" s="44"/>
      <c r="DVE24" s="44"/>
      <c r="DVF24" s="44"/>
      <c r="DVG24" s="44"/>
      <c r="DVH24" s="44"/>
      <c r="DVI24" s="44"/>
      <c r="DVJ24" s="44"/>
      <c r="DVK24" s="44"/>
      <c r="DVL24" s="44"/>
      <c r="DVM24" s="44"/>
      <c r="DVN24" s="44"/>
      <c r="DVO24" s="44"/>
      <c r="DVP24" s="44"/>
      <c r="DVQ24" s="44"/>
      <c r="DVR24" s="44"/>
      <c r="DVS24" s="44"/>
      <c r="DVT24" s="44"/>
      <c r="DVU24" s="44"/>
      <c r="DVV24" s="44"/>
      <c r="DVW24" s="44"/>
      <c r="DVX24" s="44"/>
      <c r="DVY24" s="44"/>
      <c r="DVZ24" s="44"/>
      <c r="DWA24" s="44"/>
      <c r="DWB24" s="44"/>
      <c r="DWC24" s="44"/>
      <c r="DWD24" s="44"/>
      <c r="DWE24" s="44"/>
      <c r="DWF24" s="44"/>
      <c r="DWG24" s="44"/>
      <c r="DWH24" s="44"/>
      <c r="DWI24" s="44"/>
      <c r="DWJ24" s="44"/>
      <c r="DWK24" s="44"/>
      <c r="DWL24" s="44"/>
      <c r="DWM24" s="44"/>
      <c r="DWN24" s="44"/>
      <c r="DWO24" s="44"/>
      <c r="DWP24" s="44"/>
      <c r="DWQ24" s="44"/>
      <c r="DWR24" s="44"/>
      <c r="DWS24" s="44"/>
      <c r="DWT24" s="44"/>
      <c r="DWU24" s="44"/>
      <c r="DWV24" s="44"/>
      <c r="DWW24" s="44"/>
      <c r="DWX24" s="44"/>
      <c r="DWY24" s="44"/>
      <c r="DWZ24" s="44"/>
      <c r="DXA24" s="44"/>
      <c r="DXB24" s="44"/>
      <c r="DXC24" s="44"/>
      <c r="DXD24" s="44"/>
      <c r="DXE24" s="44"/>
      <c r="DXF24" s="44"/>
      <c r="DXG24" s="44"/>
      <c r="DXH24" s="44"/>
      <c r="DXI24" s="44"/>
      <c r="DXJ24" s="44"/>
      <c r="DXK24" s="44"/>
      <c r="DXL24" s="44"/>
      <c r="DXM24" s="44"/>
      <c r="DXN24" s="44"/>
      <c r="DXO24" s="44"/>
      <c r="DXP24" s="44"/>
      <c r="DXQ24" s="44"/>
      <c r="DXR24" s="44"/>
      <c r="DXS24" s="44"/>
      <c r="DXT24" s="44"/>
      <c r="DXU24" s="44"/>
      <c r="DXV24" s="44"/>
      <c r="DXW24" s="44"/>
      <c r="DXX24" s="44"/>
      <c r="DXY24" s="44"/>
      <c r="DXZ24" s="44"/>
      <c r="DYA24" s="44"/>
      <c r="DYB24" s="44"/>
      <c r="DYC24" s="44"/>
      <c r="DYD24" s="44"/>
      <c r="DYE24" s="44"/>
      <c r="DYF24" s="44"/>
      <c r="DYG24" s="44"/>
      <c r="DYH24" s="44"/>
      <c r="DYI24" s="44"/>
      <c r="DYJ24" s="44"/>
      <c r="DYK24" s="44"/>
      <c r="DYL24" s="44"/>
      <c r="DYM24" s="44"/>
      <c r="DYN24" s="44"/>
      <c r="DYO24" s="44"/>
      <c r="DYP24" s="44"/>
      <c r="DYQ24" s="44"/>
      <c r="DYR24" s="44"/>
      <c r="DYS24" s="44"/>
      <c r="DYT24" s="44"/>
      <c r="DYU24" s="44"/>
      <c r="DYV24" s="44"/>
      <c r="DYW24" s="44"/>
      <c r="DYX24" s="44"/>
      <c r="DYY24" s="44"/>
      <c r="DYZ24" s="44"/>
      <c r="DZA24" s="44"/>
      <c r="DZB24" s="44"/>
      <c r="DZC24" s="44"/>
      <c r="DZD24" s="44"/>
      <c r="DZE24" s="44"/>
      <c r="DZF24" s="44"/>
      <c r="DZG24" s="44"/>
      <c r="DZH24" s="44"/>
      <c r="DZI24" s="44"/>
      <c r="DZJ24" s="44"/>
      <c r="DZK24" s="44"/>
      <c r="DZL24" s="44"/>
      <c r="DZM24" s="44"/>
      <c r="DZN24" s="44"/>
      <c r="DZO24" s="44"/>
      <c r="DZP24" s="44"/>
      <c r="DZQ24" s="44"/>
      <c r="DZR24" s="44"/>
      <c r="DZS24" s="44"/>
      <c r="DZT24" s="44"/>
      <c r="DZU24" s="44"/>
      <c r="DZV24" s="44"/>
      <c r="DZW24" s="44"/>
      <c r="DZX24" s="44"/>
      <c r="DZY24" s="44"/>
      <c r="DZZ24" s="44"/>
      <c r="EAA24" s="44"/>
      <c r="EAB24" s="44"/>
      <c r="EAC24" s="44"/>
      <c r="EAD24" s="44"/>
      <c r="EAE24" s="44"/>
      <c r="EAF24" s="44"/>
      <c r="EAG24" s="44"/>
      <c r="EAH24" s="44"/>
      <c r="EAI24" s="44"/>
      <c r="EAJ24" s="44"/>
      <c r="EAK24" s="44"/>
      <c r="EAL24" s="44"/>
      <c r="EAM24" s="44"/>
      <c r="EAN24" s="44"/>
      <c r="EAO24" s="44"/>
      <c r="EAP24" s="44"/>
      <c r="EAQ24" s="44"/>
      <c r="EAR24" s="44"/>
      <c r="EAS24" s="44"/>
      <c r="EAT24" s="44"/>
      <c r="EAU24" s="44"/>
      <c r="EAV24" s="44"/>
      <c r="EAW24" s="44"/>
      <c r="EAX24" s="44"/>
      <c r="EAY24" s="44"/>
      <c r="EAZ24" s="44"/>
      <c r="EBA24" s="44"/>
      <c r="EBB24" s="44"/>
      <c r="EBC24" s="44"/>
      <c r="EBD24" s="44"/>
      <c r="EBE24" s="44"/>
      <c r="EBF24" s="44"/>
      <c r="EBG24" s="44"/>
      <c r="EBH24" s="44"/>
      <c r="EBI24" s="44"/>
      <c r="EBJ24" s="44"/>
      <c r="EBK24" s="44"/>
      <c r="EBL24" s="44"/>
      <c r="EBM24" s="44"/>
      <c r="EBN24" s="44"/>
      <c r="EBO24" s="44"/>
      <c r="EBP24" s="44"/>
      <c r="EBQ24" s="44"/>
      <c r="EBR24" s="44"/>
      <c r="EBS24" s="44"/>
      <c r="EBT24" s="44"/>
      <c r="EBU24" s="44"/>
      <c r="EBV24" s="44"/>
      <c r="EBW24" s="44"/>
      <c r="EBX24" s="44"/>
      <c r="EBY24" s="44"/>
      <c r="EBZ24" s="44"/>
      <c r="ECA24" s="44"/>
      <c r="ECB24" s="44"/>
      <c r="ECC24" s="44"/>
      <c r="ECD24" s="44"/>
      <c r="ECE24" s="44"/>
      <c r="ECF24" s="44"/>
      <c r="ECG24" s="44"/>
      <c r="ECH24" s="44"/>
      <c r="ECI24" s="44"/>
      <c r="ECJ24" s="44"/>
      <c r="ECK24" s="44"/>
      <c r="ECL24" s="44"/>
      <c r="ECM24" s="44"/>
      <c r="ECN24" s="44"/>
      <c r="ECO24" s="44"/>
      <c r="ECP24" s="44"/>
      <c r="ECQ24" s="44"/>
      <c r="ECR24" s="44"/>
      <c r="ECS24" s="44"/>
      <c r="ECT24" s="44"/>
      <c r="ECU24" s="44"/>
      <c r="ECV24" s="44"/>
      <c r="ECW24" s="44"/>
      <c r="ECX24" s="44"/>
      <c r="ECY24" s="44"/>
      <c r="ECZ24" s="44"/>
      <c r="EDA24" s="44"/>
      <c r="EDB24" s="44"/>
      <c r="EDC24" s="44"/>
      <c r="EDD24" s="44"/>
      <c r="EDE24" s="44"/>
      <c r="EDF24" s="44"/>
      <c r="EDG24" s="44"/>
      <c r="EDH24" s="44"/>
      <c r="EDI24" s="44"/>
      <c r="EDJ24" s="44"/>
      <c r="EDK24" s="44"/>
      <c r="EDL24" s="44"/>
      <c r="EDM24" s="44"/>
      <c r="EDN24" s="44"/>
      <c r="EDO24" s="44"/>
      <c r="EDP24" s="44"/>
      <c r="EDQ24" s="44"/>
      <c r="EDR24" s="44"/>
      <c r="EDS24" s="44"/>
      <c r="EDT24" s="44"/>
      <c r="EDU24" s="44"/>
      <c r="EDV24" s="44"/>
      <c r="EDW24" s="44"/>
      <c r="EDX24" s="44"/>
      <c r="EDY24" s="44"/>
      <c r="EDZ24" s="44"/>
      <c r="EEA24" s="44"/>
      <c r="EEB24" s="44"/>
      <c r="EEC24" s="44"/>
      <c r="EED24" s="44"/>
      <c r="EEE24" s="44"/>
      <c r="EEF24" s="44"/>
      <c r="EEG24" s="44"/>
      <c r="EEH24" s="44"/>
      <c r="EEI24" s="44"/>
      <c r="EEJ24" s="44"/>
      <c r="EEK24" s="44"/>
      <c r="EEL24" s="44"/>
      <c r="EEM24" s="44"/>
      <c r="EEN24" s="44"/>
      <c r="EEO24" s="44"/>
      <c r="EEP24" s="44"/>
      <c r="EEQ24" s="44"/>
      <c r="EER24" s="44"/>
      <c r="EES24" s="44"/>
      <c r="EET24" s="44"/>
      <c r="EEU24" s="44"/>
      <c r="EEV24" s="44"/>
      <c r="EEW24" s="44"/>
      <c r="EEX24" s="44"/>
      <c r="EEY24" s="44"/>
      <c r="EEZ24" s="44"/>
      <c r="EFA24" s="44"/>
      <c r="EFB24" s="44"/>
      <c r="EFC24" s="44"/>
      <c r="EFD24" s="44"/>
      <c r="EFE24" s="44"/>
      <c r="EFF24" s="44"/>
      <c r="EFG24" s="44"/>
      <c r="EFH24" s="44"/>
      <c r="EFI24" s="44"/>
      <c r="EFJ24" s="44"/>
      <c r="EFK24" s="44"/>
      <c r="EFL24" s="44"/>
      <c r="EFM24" s="44"/>
      <c r="EFN24" s="44"/>
      <c r="EFO24" s="44"/>
      <c r="EFP24" s="44"/>
      <c r="EFQ24" s="44"/>
      <c r="EFR24" s="44"/>
      <c r="EFS24" s="44"/>
      <c r="EFT24" s="44"/>
      <c r="EFU24" s="44"/>
      <c r="EFV24" s="44"/>
      <c r="EFW24" s="44"/>
      <c r="EFX24" s="44"/>
      <c r="EFY24" s="44"/>
      <c r="EFZ24" s="44"/>
      <c r="EGA24" s="44"/>
      <c r="EGB24" s="44"/>
      <c r="EGC24" s="44"/>
      <c r="EGD24" s="44"/>
      <c r="EGE24" s="44"/>
      <c r="EGF24" s="44"/>
      <c r="EGG24" s="44"/>
      <c r="EGH24" s="44"/>
      <c r="EGI24" s="44"/>
      <c r="EGJ24" s="44"/>
      <c r="EGK24" s="44"/>
      <c r="EGL24" s="44"/>
      <c r="EGM24" s="44"/>
      <c r="EGN24" s="44"/>
      <c r="EGO24" s="44"/>
      <c r="EGP24" s="44"/>
      <c r="EGQ24" s="44"/>
      <c r="EGR24" s="44"/>
      <c r="EGS24" s="44"/>
      <c r="EGT24" s="44"/>
      <c r="EGU24" s="44"/>
      <c r="EGV24" s="44"/>
      <c r="EGW24" s="44"/>
      <c r="EGX24" s="44"/>
      <c r="EGY24" s="44"/>
      <c r="EGZ24" s="44"/>
      <c r="EHA24" s="44"/>
      <c r="EHB24" s="44"/>
      <c r="EHC24" s="44"/>
      <c r="EHD24" s="44"/>
      <c r="EHE24" s="44"/>
      <c r="EHF24" s="44"/>
      <c r="EHG24" s="44"/>
      <c r="EHH24" s="44"/>
      <c r="EHI24" s="44"/>
      <c r="EHJ24" s="44"/>
      <c r="EHK24" s="44"/>
      <c r="EHL24" s="44"/>
      <c r="EHM24" s="44"/>
      <c r="EHN24" s="44"/>
      <c r="EHO24" s="44"/>
      <c r="EHP24" s="44"/>
      <c r="EHQ24" s="44"/>
      <c r="EHR24" s="44"/>
      <c r="EHS24" s="44"/>
      <c r="EHT24" s="44"/>
      <c r="EHU24" s="44"/>
      <c r="EHV24" s="44"/>
      <c r="EHW24" s="44"/>
      <c r="EHX24" s="44"/>
      <c r="EHY24" s="44"/>
      <c r="EHZ24" s="44"/>
      <c r="EIA24" s="44"/>
      <c r="EIB24" s="44"/>
      <c r="EIC24" s="44"/>
      <c r="EID24" s="44"/>
      <c r="EIE24" s="44"/>
      <c r="EIF24" s="44"/>
      <c r="EIG24" s="44"/>
      <c r="EIH24" s="44"/>
      <c r="EII24" s="44"/>
      <c r="EIJ24" s="44"/>
      <c r="EIK24" s="44"/>
      <c r="EIL24" s="44"/>
      <c r="EIM24" s="44"/>
      <c r="EIN24" s="44"/>
      <c r="EIO24" s="44"/>
      <c r="EIP24" s="44"/>
      <c r="EIQ24" s="44"/>
      <c r="EIR24" s="44"/>
      <c r="EIS24" s="44"/>
      <c r="EIT24" s="44"/>
      <c r="EIU24" s="44"/>
      <c r="EIV24" s="44"/>
      <c r="EIW24" s="44"/>
      <c r="EIX24" s="44"/>
      <c r="EIY24" s="44"/>
      <c r="EIZ24" s="44"/>
      <c r="EJA24" s="44"/>
      <c r="EJB24" s="44"/>
      <c r="EJC24" s="44"/>
      <c r="EJD24" s="44"/>
      <c r="EJE24" s="44"/>
      <c r="EJF24" s="44"/>
      <c r="EJG24" s="44"/>
      <c r="EJH24" s="44"/>
      <c r="EJI24" s="44"/>
      <c r="EJJ24" s="44"/>
      <c r="EJK24" s="44"/>
      <c r="EJL24" s="44"/>
      <c r="EJM24" s="44"/>
      <c r="EJN24" s="44"/>
      <c r="EJO24" s="44"/>
      <c r="EJP24" s="44"/>
      <c r="EJQ24" s="44"/>
      <c r="EJR24" s="44"/>
      <c r="EJS24" s="44"/>
      <c r="EJT24" s="44"/>
      <c r="EJU24" s="44"/>
      <c r="EJV24" s="44"/>
      <c r="EJW24" s="44"/>
      <c r="EJX24" s="44"/>
      <c r="EJY24" s="44"/>
      <c r="EJZ24" s="44"/>
      <c r="EKA24" s="44"/>
      <c r="EKB24" s="44"/>
      <c r="EKC24" s="44"/>
      <c r="EKD24" s="44"/>
      <c r="EKE24" s="44"/>
      <c r="EKF24" s="44"/>
      <c r="EKG24" s="44"/>
      <c r="EKH24" s="44"/>
      <c r="EKI24" s="44"/>
      <c r="EKJ24" s="44"/>
      <c r="EKK24" s="44"/>
      <c r="EKL24" s="44"/>
      <c r="EKM24" s="44"/>
      <c r="EKN24" s="44"/>
      <c r="EKO24" s="44"/>
      <c r="EKP24" s="44"/>
      <c r="EKQ24" s="44"/>
      <c r="EKR24" s="44"/>
      <c r="EKS24" s="44"/>
      <c r="EKT24" s="44"/>
      <c r="EKU24" s="44"/>
      <c r="EKV24" s="44"/>
      <c r="EKW24" s="44"/>
      <c r="EKX24" s="44"/>
      <c r="EKY24" s="44"/>
      <c r="EKZ24" s="44"/>
      <c r="ELA24" s="44"/>
      <c r="ELB24" s="44"/>
      <c r="ELC24" s="44"/>
      <c r="ELD24" s="44"/>
      <c r="ELE24" s="44"/>
      <c r="ELF24" s="44"/>
      <c r="ELG24" s="44"/>
      <c r="ELH24" s="44"/>
      <c r="ELI24" s="44"/>
      <c r="ELJ24" s="44"/>
      <c r="ELK24" s="44"/>
      <c r="ELL24" s="44"/>
      <c r="ELM24" s="44"/>
      <c r="ELN24" s="44"/>
      <c r="ELO24" s="44"/>
      <c r="ELP24" s="44"/>
      <c r="ELQ24" s="44"/>
      <c r="ELR24" s="44"/>
      <c r="ELS24" s="44"/>
      <c r="ELT24" s="44"/>
      <c r="ELU24" s="44"/>
      <c r="ELV24" s="44"/>
      <c r="ELW24" s="44"/>
      <c r="ELX24" s="44"/>
      <c r="ELY24" s="44"/>
      <c r="ELZ24" s="44"/>
      <c r="EMA24" s="44"/>
      <c r="EMB24" s="44"/>
      <c r="EMC24" s="44"/>
      <c r="EMD24" s="44"/>
      <c r="EME24" s="44"/>
      <c r="EMF24" s="44"/>
      <c r="EMG24" s="44"/>
      <c r="EMH24" s="44"/>
      <c r="EMI24" s="44"/>
      <c r="EMJ24" s="44"/>
      <c r="EMK24" s="44"/>
      <c r="EML24" s="44"/>
      <c r="EMM24" s="44"/>
      <c r="EMN24" s="44"/>
      <c r="EMO24" s="44"/>
      <c r="EMP24" s="44"/>
      <c r="EMQ24" s="44"/>
      <c r="EMR24" s="44"/>
      <c r="EMS24" s="44"/>
      <c r="EMT24" s="44"/>
      <c r="EMU24" s="44"/>
      <c r="EMV24" s="44"/>
      <c r="EMW24" s="44"/>
      <c r="EMX24" s="44"/>
      <c r="EMY24" s="44"/>
      <c r="EMZ24" s="44"/>
      <c r="ENA24" s="44"/>
      <c r="ENB24" s="44"/>
      <c r="ENC24" s="44"/>
      <c r="END24" s="44"/>
      <c r="ENE24" s="44"/>
      <c r="ENF24" s="44"/>
      <c r="ENG24" s="44"/>
      <c r="ENH24" s="44"/>
      <c r="ENI24" s="44"/>
      <c r="ENJ24" s="44"/>
      <c r="ENK24" s="44"/>
      <c r="ENL24" s="44"/>
      <c r="ENM24" s="44"/>
      <c r="ENN24" s="44"/>
      <c r="ENO24" s="44"/>
      <c r="ENP24" s="44"/>
      <c r="ENQ24" s="44"/>
      <c r="ENR24" s="44"/>
      <c r="ENS24" s="44"/>
      <c r="ENT24" s="44"/>
      <c r="ENU24" s="44"/>
      <c r="ENV24" s="44"/>
      <c r="ENW24" s="44"/>
      <c r="ENX24" s="44"/>
      <c r="ENY24" s="44"/>
      <c r="ENZ24" s="44"/>
      <c r="EOA24" s="44"/>
      <c r="EOB24" s="44"/>
      <c r="EOC24" s="44"/>
      <c r="EOD24" s="44"/>
      <c r="EOE24" s="44"/>
      <c r="EOF24" s="44"/>
      <c r="EOG24" s="44"/>
      <c r="EOH24" s="44"/>
      <c r="EOI24" s="44"/>
      <c r="EOJ24" s="44"/>
      <c r="EOK24" s="44"/>
      <c r="EOL24" s="44"/>
      <c r="EOM24" s="44"/>
      <c r="EON24" s="44"/>
      <c r="EOO24" s="44"/>
      <c r="EOP24" s="44"/>
      <c r="EOQ24" s="44"/>
      <c r="EOR24" s="44"/>
      <c r="EOS24" s="44"/>
      <c r="EOT24" s="44"/>
      <c r="EOU24" s="44"/>
      <c r="EOV24" s="44"/>
      <c r="EOW24" s="44"/>
      <c r="EOX24" s="44"/>
      <c r="EOY24" s="44"/>
      <c r="EOZ24" s="44"/>
      <c r="EPA24" s="44"/>
      <c r="EPB24" s="44"/>
      <c r="EPC24" s="44"/>
      <c r="EPD24" s="44"/>
      <c r="EPE24" s="44"/>
      <c r="EPF24" s="44"/>
      <c r="EPG24" s="44"/>
      <c r="EPH24" s="44"/>
      <c r="EPI24" s="44"/>
      <c r="EPJ24" s="44"/>
      <c r="EPK24" s="44"/>
      <c r="EPL24" s="44"/>
      <c r="EPM24" s="44"/>
      <c r="EPN24" s="44"/>
      <c r="EPO24" s="44"/>
      <c r="EPP24" s="44"/>
      <c r="EPQ24" s="44"/>
      <c r="EPR24" s="44"/>
      <c r="EPS24" s="44"/>
      <c r="EPT24" s="44"/>
      <c r="EPU24" s="44"/>
      <c r="EPV24" s="44"/>
      <c r="EPW24" s="44"/>
      <c r="EPX24" s="44"/>
      <c r="EPY24" s="44"/>
      <c r="EPZ24" s="44"/>
      <c r="EQA24" s="44"/>
      <c r="EQB24" s="44"/>
      <c r="EQC24" s="44"/>
      <c r="EQD24" s="44"/>
      <c r="EQE24" s="44"/>
      <c r="EQF24" s="44"/>
      <c r="EQG24" s="44"/>
      <c r="EQH24" s="44"/>
      <c r="EQI24" s="44"/>
      <c r="EQJ24" s="44"/>
      <c r="EQK24" s="44"/>
      <c r="EQL24" s="44"/>
      <c r="EQM24" s="44"/>
      <c r="EQN24" s="44"/>
      <c r="EQO24" s="44"/>
      <c r="EQP24" s="44"/>
      <c r="EQQ24" s="44"/>
      <c r="EQR24" s="44"/>
      <c r="EQS24" s="44"/>
      <c r="EQT24" s="44"/>
      <c r="EQU24" s="44"/>
      <c r="EQV24" s="44"/>
      <c r="EQW24" s="44"/>
      <c r="EQX24" s="44"/>
      <c r="EQY24" s="44"/>
      <c r="EQZ24" s="44"/>
      <c r="ERA24" s="44"/>
      <c r="ERB24" s="44"/>
      <c r="ERC24" s="44"/>
      <c r="ERD24" s="44"/>
      <c r="ERE24" s="44"/>
      <c r="ERF24" s="44"/>
      <c r="ERG24" s="44"/>
      <c r="ERH24" s="44"/>
      <c r="ERI24" s="44"/>
      <c r="ERJ24" s="44"/>
      <c r="ERK24" s="44"/>
      <c r="ERL24" s="44"/>
      <c r="ERM24" s="44"/>
      <c r="ERN24" s="44"/>
      <c r="ERO24" s="44"/>
      <c r="ERP24" s="44"/>
      <c r="ERQ24" s="44"/>
      <c r="ERR24" s="44"/>
      <c r="ERS24" s="44"/>
      <c r="ERT24" s="44"/>
      <c r="ERU24" s="44"/>
      <c r="ERV24" s="44"/>
      <c r="ERW24" s="44"/>
      <c r="ERX24" s="44"/>
      <c r="ERY24" s="44"/>
      <c r="ERZ24" s="44"/>
      <c r="ESA24" s="44"/>
      <c r="ESB24" s="44"/>
      <c r="ESC24" s="44"/>
      <c r="ESD24" s="44"/>
      <c r="ESE24" s="44"/>
      <c r="ESF24" s="44"/>
      <c r="ESG24" s="44"/>
      <c r="ESH24" s="44"/>
      <c r="ESI24" s="44"/>
      <c r="ESJ24" s="44"/>
      <c r="ESK24" s="44"/>
      <c r="ESL24" s="44"/>
      <c r="ESM24" s="44"/>
      <c r="ESN24" s="44"/>
      <c r="ESO24" s="44"/>
      <c r="ESP24" s="44"/>
      <c r="ESQ24" s="44"/>
      <c r="ESR24" s="44"/>
      <c r="ESS24" s="44"/>
      <c r="EST24" s="44"/>
      <c r="ESU24" s="44"/>
      <c r="ESV24" s="44"/>
      <c r="ESW24" s="44"/>
      <c r="ESX24" s="44"/>
      <c r="ESY24" s="44"/>
      <c r="ESZ24" s="44"/>
      <c r="ETA24" s="44"/>
      <c r="ETB24" s="44"/>
      <c r="ETC24" s="44"/>
      <c r="ETD24" s="44"/>
      <c r="ETE24" s="44"/>
      <c r="ETF24" s="44"/>
      <c r="ETG24" s="44"/>
      <c r="ETH24" s="44"/>
      <c r="ETI24" s="44"/>
      <c r="ETJ24" s="44"/>
      <c r="ETK24" s="44"/>
      <c r="ETL24" s="44"/>
      <c r="ETM24" s="44"/>
      <c r="ETN24" s="44"/>
      <c r="ETO24" s="44"/>
      <c r="ETP24" s="44"/>
      <c r="ETQ24" s="44"/>
      <c r="ETR24" s="44"/>
      <c r="ETS24" s="44"/>
      <c r="ETT24" s="44"/>
      <c r="ETU24" s="44"/>
      <c r="ETV24" s="44"/>
      <c r="ETW24" s="44"/>
      <c r="ETX24" s="44"/>
      <c r="ETY24" s="44"/>
      <c r="ETZ24" s="44"/>
      <c r="EUA24" s="44"/>
      <c r="EUB24" s="44"/>
      <c r="EUC24" s="44"/>
      <c r="EUD24" s="44"/>
      <c r="EUE24" s="44"/>
      <c r="EUF24" s="44"/>
      <c r="EUG24" s="44"/>
      <c r="EUH24" s="44"/>
      <c r="EUI24" s="44"/>
      <c r="EUJ24" s="44"/>
      <c r="EUK24" s="44"/>
      <c r="EUL24" s="44"/>
      <c r="EUM24" s="44"/>
      <c r="EUN24" s="44"/>
      <c r="EUO24" s="44"/>
      <c r="EUP24" s="44"/>
      <c r="EUQ24" s="44"/>
      <c r="EUR24" s="44"/>
      <c r="EUS24" s="44"/>
      <c r="EUT24" s="44"/>
      <c r="EUU24" s="44"/>
      <c r="EUV24" s="44"/>
      <c r="EUW24" s="44"/>
      <c r="EUX24" s="44"/>
      <c r="EUY24" s="44"/>
      <c r="EUZ24" s="44"/>
      <c r="EVA24" s="44"/>
      <c r="EVB24" s="44"/>
      <c r="EVC24" s="44"/>
      <c r="EVD24" s="44"/>
      <c r="EVE24" s="44"/>
      <c r="EVF24" s="44"/>
      <c r="EVG24" s="44"/>
      <c r="EVH24" s="44"/>
      <c r="EVI24" s="44"/>
      <c r="EVJ24" s="44"/>
      <c r="EVK24" s="44"/>
      <c r="EVL24" s="44"/>
      <c r="EVM24" s="44"/>
      <c r="EVN24" s="44"/>
      <c r="EVO24" s="44"/>
      <c r="EVP24" s="44"/>
      <c r="EVQ24" s="44"/>
      <c r="EVR24" s="44"/>
      <c r="EVS24" s="44"/>
      <c r="EVT24" s="44"/>
      <c r="EVU24" s="44"/>
      <c r="EVV24" s="44"/>
      <c r="EVW24" s="44"/>
      <c r="EVX24" s="44"/>
      <c r="EVY24" s="44"/>
      <c r="EVZ24" s="44"/>
      <c r="EWA24" s="44"/>
      <c r="EWB24" s="44"/>
      <c r="EWC24" s="44"/>
      <c r="EWD24" s="44"/>
      <c r="EWE24" s="44"/>
      <c r="EWF24" s="44"/>
      <c r="EWG24" s="44"/>
      <c r="EWH24" s="44"/>
      <c r="EWI24" s="44"/>
      <c r="EWJ24" s="44"/>
      <c r="EWK24" s="44"/>
      <c r="EWL24" s="44"/>
      <c r="EWM24" s="44"/>
      <c r="EWN24" s="44"/>
      <c r="EWO24" s="44"/>
      <c r="EWP24" s="44"/>
      <c r="EWQ24" s="44"/>
      <c r="EWR24" s="44"/>
      <c r="EWS24" s="44"/>
      <c r="EWT24" s="44"/>
      <c r="EWU24" s="44"/>
      <c r="EWV24" s="44"/>
      <c r="EWW24" s="44"/>
      <c r="EWX24" s="44"/>
      <c r="EWY24" s="44"/>
      <c r="EWZ24" s="44"/>
      <c r="EXA24" s="44"/>
      <c r="EXB24" s="44"/>
      <c r="EXC24" s="44"/>
      <c r="EXD24" s="44"/>
      <c r="EXE24" s="44"/>
      <c r="EXF24" s="44"/>
      <c r="EXG24" s="44"/>
      <c r="EXH24" s="44"/>
      <c r="EXI24" s="44"/>
      <c r="EXJ24" s="44"/>
      <c r="EXK24" s="44"/>
      <c r="EXL24" s="44"/>
      <c r="EXM24" s="44"/>
      <c r="EXN24" s="44"/>
      <c r="EXO24" s="44"/>
      <c r="EXP24" s="44"/>
      <c r="EXQ24" s="44"/>
      <c r="EXR24" s="44"/>
      <c r="EXS24" s="44"/>
      <c r="EXT24" s="44"/>
      <c r="EXU24" s="44"/>
      <c r="EXV24" s="44"/>
      <c r="EXW24" s="44"/>
      <c r="EXX24" s="44"/>
      <c r="EXY24" s="44"/>
      <c r="EXZ24" s="44"/>
      <c r="EYA24" s="44"/>
      <c r="EYB24" s="44"/>
      <c r="EYC24" s="44"/>
      <c r="EYD24" s="44"/>
      <c r="EYE24" s="44"/>
      <c r="EYF24" s="44"/>
      <c r="EYG24" s="44"/>
      <c r="EYH24" s="44"/>
      <c r="EYI24" s="44"/>
      <c r="EYJ24" s="44"/>
      <c r="EYK24" s="44"/>
      <c r="EYL24" s="44"/>
      <c r="EYM24" s="44"/>
      <c r="EYN24" s="44"/>
      <c r="EYO24" s="44"/>
      <c r="EYP24" s="44"/>
      <c r="EYQ24" s="44"/>
      <c r="EYR24" s="44"/>
      <c r="EYS24" s="44"/>
      <c r="EYT24" s="44"/>
      <c r="EYU24" s="44"/>
      <c r="EYV24" s="44"/>
      <c r="EYW24" s="44"/>
      <c r="EYX24" s="44"/>
      <c r="EYY24" s="44"/>
      <c r="EYZ24" s="44"/>
      <c r="EZA24" s="44"/>
      <c r="EZB24" s="44"/>
      <c r="EZC24" s="44"/>
      <c r="EZD24" s="44"/>
      <c r="EZE24" s="44"/>
      <c r="EZF24" s="44"/>
      <c r="EZG24" s="44"/>
      <c r="EZH24" s="44"/>
      <c r="EZI24" s="44"/>
      <c r="EZJ24" s="44"/>
      <c r="EZK24" s="44"/>
      <c r="EZL24" s="44"/>
      <c r="EZM24" s="44"/>
      <c r="EZN24" s="44"/>
      <c r="EZO24" s="44"/>
      <c r="EZP24" s="44"/>
      <c r="EZQ24" s="44"/>
      <c r="EZR24" s="44"/>
      <c r="EZS24" s="44"/>
      <c r="EZT24" s="44"/>
      <c r="EZU24" s="44"/>
      <c r="EZV24" s="44"/>
      <c r="EZW24" s="44"/>
      <c r="EZX24" s="44"/>
      <c r="EZY24" s="44"/>
      <c r="EZZ24" s="44"/>
      <c r="FAA24" s="44"/>
      <c r="FAB24" s="44"/>
      <c r="FAC24" s="44"/>
      <c r="FAD24" s="44"/>
      <c r="FAE24" s="44"/>
      <c r="FAF24" s="44"/>
      <c r="FAG24" s="44"/>
      <c r="FAH24" s="44"/>
      <c r="FAI24" s="44"/>
      <c r="FAJ24" s="44"/>
      <c r="FAK24" s="44"/>
      <c r="FAL24" s="44"/>
      <c r="FAM24" s="44"/>
      <c r="FAN24" s="44"/>
      <c r="FAO24" s="44"/>
      <c r="FAP24" s="44"/>
      <c r="FAQ24" s="44"/>
      <c r="FAR24" s="44"/>
      <c r="FAS24" s="44"/>
      <c r="FAT24" s="44"/>
      <c r="FAU24" s="44"/>
      <c r="FAV24" s="44"/>
      <c r="FAW24" s="44"/>
      <c r="FAX24" s="44"/>
      <c r="FAY24" s="44"/>
      <c r="FAZ24" s="44"/>
      <c r="FBA24" s="44"/>
      <c r="FBB24" s="44"/>
      <c r="FBC24" s="44"/>
      <c r="FBD24" s="44"/>
      <c r="FBE24" s="44"/>
      <c r="FBF24" s="44"/>
      <c r="FBG24" s="44"/>
      <c r="FBH24" s="44"/>
      <c r="FBI24" s="44"/>
      <c r="FBJ24" s="44"/>
      <c r="FBK24" s="44"/>
      <c r="FBL24" s="44"/>
      <c r="FBM24" s="44"/>
      <c r="FBN24" s="44"/>
      <c r="FBO24" s="44"/>
      <c r="FBP24" s="44"/>
      <c r="FBQ24" s="44"/>
      <c r="FBR24" s="44"/>
      <c r="FBS24" s="44"/>
      <c r="FBT24" s="44"/>
      <c r="FBU24" s="44"/>
      <c r="FBV24" s="44"/>
      <c r="FBW24" s="44"/>
      <c r="FBX24" s="44"/>
      <c r="FBY24" s="44"/>
      <c r="FBZ24" s="44"/>
      <c r="FCA24" s="44"/>
      <c r="FCB24" s="44"/>
      <c r="FCC24" s="44"/>
      <c r="FCD24" s="44"/>
      <c r="FCE24" s="44"/>
      <c r="FCF24" s="44"/>
      <c r="FCG24" s="44"/>
      <c r="FCH24" s="44"/>
      <c r="FCI24" s="44"/>
      <c r="FCJ24" s="44"/>
      <c r="FCK24" s="44"/>
      <c r="FCL24" s="44"/>
      <c r="FCM24" s="44"/>
      <c r="FCN24" s="44"/>
      <c r="FCO24" s="44"/>
      <c r="FCP24" s="44"/>
      <c r="FCQ24" s="44"/>
      <c r="FCR24" s="44"/>
      <c r="FCS24" s="44"/>
      <c r="FCT24" s="44"/>
      <c r="FCU24" s="44"/>
      <c r="FCV24" s="44"/>
      <c r="FCW24" s="44"/>
      <c r="FCX24" s="44"/>
      <c r="FCY24" s="44"/>
      <c r="FCZ24" s="44"/>
      <c r="FDA24" s="44"/>
      <c r="FDB24" s="44"/>
      <c r="FDC24" s="44"/>
      <c r="FDD24" s="44"/>
      <c r="FDE24" s="44"/>
      <c r="FDF24" s="44"/>
      <c r="FDG24" s="44"/>
      <c r="FDH24" s="44"/>
      <c r="FDI24" s="44"/>
      <c r="FDJ24" s="44"/>
      <c r="FDK24" s="44"/>
      <c r="FDL24" s="44"/>
      <c r="FDM24" s="44"/>
      <c r="FDN24" s="44"/>
      <c r="FDO24" s="44"/>
      <c r="FDP24" s="44"/>
      <c r="FDQ24" s="44"/>
      <c r="FDR24" s="44"/>
      <c r="FDS24" s="44"/>
      <c r="FDT24" s="44"/>
      <c r="FDU24" s="44"/>
      <c r="FDV24" s="44"/>
      <c r="FDW24" s="44"/>
      <c r="FDX24" s="44"/>
      <c r="FDY24" s="44"/>
      <c r="FDZ24" s="44"/>
      <c r="FEA24" s="44"/>
      <c r="FEB24" s="44"/>
      <c r="FEC24" s="44"/>
      <c r="FED24" s="44"/>
      <c r="FEE24" s="44"/>
      <c r="FEF24" s="44"/>
      <c r="FEG24" s="44"/>
      <c r="FEH24" s="44"/>
      <c r="FEI24" s="44"/>
      <c r="FEJ24" s="44"/>
      <c r="FEK24" s="44"/>
      <c r="FEL24" s="44"/>
      <c r="FEM24" s="44"/>
      <c r="FEN24" s="44"/>
      <c r="FEO24" s="44"/>
      <c r="FEP24" s="44"/>
      <c r="FEQ24" s="44"/>
      <c r="FER24" s="44"/>
      <c r="FES24" s="44"/>
      <c r="FET24" s="44"/>
      <c r="FEU24" s="44"/>
      <c r="FEV24" s="44"/>
      <c r="FEW24" s="44"/>
      <c r="FEX24" s="44"/>
      <c r="FEY24" s="44"/>
      <c r="FEZ24" s="44"/>
      <c r="FFA24" s="44"/>
      <c r="FFB24" s="44"/>
      <c r="FFC24" s="44"/>
      <c r="FFD24" s="44"/>
      <c r="FFE24" s="44"/>
      <c r="FFF24" s="44"/>
      <c r="FFG24" s="44"/>
      <c r="FFH24" s="44"/>
      <c r="FFI24" s="44"/>
      <c r="FFJ24" s="44"/>
      <c r="FFK24" s="44"/>
      <c r="FFL24" s="44"/>
      <c r="FFM24" s="44"/>
      <c r="FFN24" s="44"/>
      <c r="FFO24" s="44"/>
      <c r="FFP24" s="44"/>
      <c r="FFQ24" s="44"/>
      <c r="FFR24" s="44"/>
      <c r="FFS24" s="44"/>
      <c r="FFT24" s="44"/>
      <c r="FFU24" s="44"/>
      <c r="FFV24" s="44"/>
      <c r="FFW24" s="44"/>
      <c r="FFX24" s="44"/>
      <c r="FFY24" s="44"/>
      <c r="FFZ24" s="44"/>
      <c r="FGA24" s="44"/>
      <c r="FGB24" s="44"/>
      <c r="FGC24" s="44"/>
      <c r="FGD24" s="44"/>
      <c r="FGE24" s="44"/>
      <c r="FGF24" s="44"/>
      <c r="FGG24" s="44"/>
      <c r="FGH24" s="44"/>
      <c r="FGI24" s="44"/>
      <c r="FGJ24" s="44"/>
      <c r="FGK24" s="44"/>
      <c r="FGL24" s="44"/>
      <c r="FGM24" s="44"/>
      <c r="FGN24" s="44"/>
      <c r="FGO24" s="44"/>
      <c r="FGP24" s="44"/>
      <c r="FGQ24" s="44"/>
      <c r="FGR24" s="44"/>
      <c r="FGS24" s="44"/>
      <c r="FGT24" s="44"/>
      <c r="FGU24" s="44"/>
      <c r="FGV24" s="44"/>
      <c r="FGW24" s="44"/>
      <c r="FGX24" s="44"/>
      <c r="FGY24" s="44"/>
      <c r="FGZ24" s="44"/>
      <c r="FHA24" s="44"/>
      <c r="FHB24" s="44"/>
      <c r="FHC24" s="44"/>
      <c r="FHD24" s="44"/>
      <c r="FHE24" s="44"/>
      <c r="FHF24" s="44"/>
      <c r="FHG24" s="44"/>
      <c r="FHH24" s="44"/>
      <c r="FHI24" s="44"/>
      <c r="FHJ24" s="44"/>
      <c r="FHK24" s="44"/>
      <c r="FHL24" s="44"/>
      <c r="FHM24" s="44"/>
      <c r="FHN24" s="44"/>
      <c r="FHO24" s="44"/>
      <c r="FHP24" s="44"/>
      <c r="FHQ24" s="44"/>
      <c r="FHR24" s="44"/>
      <c r="FHS24" s="44"/>
      <c r="FHT24" s="44"/>
      <c r="FHU24" s="44"/>
      <c r="FHV24" s="44"/>
      <c r="FHW24" s="44"/>
      <c r="FHX24" s="44"/>
      <c r="FHY24" s="44"/>
      <c r="FHZ24" s="44"/>
      <c r="FIA24" s="44"/>
      <c r="FIB24" s="44"/>
      <c r="FIC24" s="44"/>
      <c r="FID24" s="44"/>
      <c r="FIE24" s="44"/>
      <c r="FIF24" s="44"/>
      <c r="FIG24" s="44"/>
      <c r="FIH24" s="44"/>
      <c r="FII24" s="44"/>
      <c r="FIJ24" s="44"/>
      <c r="FIK24" s="44"/>
      <c r="FIL24" s="44"/>
      <c r="FIM24" s="44"/>
      <c r="FIN24" s="44"/>
      <c r="FIO24" s="44"/>
      <c r="FIP24" s="44"/>
      <c r="FIQ24" s="44"/>
      <c r="FIR24" s="44"/>
      <c r="FIS24" s="44"/>
      <c r="FIT24" s="44"/>
      <c r="FIU24" s="44"/>
      <c r="FIV24" s="44"/>
      <c r="FIW24" s="44"/>
      <c r="FIX24" s="44"/>
      <c r="FIY24" s="44"/>
      <c r="FIZ24" s="44"/>
      <c r="FJA24" s="44"/>
      <c r="FJB24" s="44"/>
      <c r="FJC24" s="44"/>
      <c r="FJD24" s="44"/>
      <c r="FJE24" s="44"/>
      <c r="FJF24" s="44"/>
      <c r="FJG24" s="44"/>
      <c r="FJH24" s="44"/>
      <c r="FJI24" s="44"/>
      <c r="FJJ24" s="44"/>
      <c r="FJK24" s="44"/>
      <c r="FJL24" s="44"/>
      <c r="FJM24" s="44"/>
      <c r="FJN24" s="44"/>
      <c r="FJO24" s="44"/>
      <c r="FJP24" s="44"/>
      <c r="FJQ24" s="44"/>
      <c r="FJR24" s="44"/>
      <c r="FJS24" s="44"/>
      <c r="FJT24" s="44"/>
      <c r="FJU24" s="44"/>
      <c r="FJV24" s="44"/>
      <c r="FJW24" s="44"/>
      <c r="FJX24" s="44"/>
      <c r="FJY24" s="44"/>
      <c r="FJZ24" s="44"/>
      <c r="FKA24" s="44"/>
      <c r="FKB24" s="44"/>
      <c r="FKC24" s="44"/>
      <c r="FKD24" s="44"/>
      <c r="FKE24" s="44"/>
      <c r="FKF24" s="44"/>
      <c r="FKG24" s="44"/>
      <c r="FKH24" s="44"/>
      <c r="FKI24" s="44"/>
      <c r="FKJ24" s="44"/>
      <c r="FKK24" s="44"/>
      <c r="FKL24" s="44"/>
      <c r="FKM24" s="44"/>
      <c r="FKN24" s="44"/>
      <c r="FKO24" s="44"/>
      <c r="FKP24" s="44"/>
      <c r="FKQ24" s="44"/>
      <c r="FKR24" s="44"/>
      <c r="FKS24" s="44"/>
      <c r="FKT24" s="44"/>
      <c r="FKU24" s="44"/>
      <c r="FKV24" s="44"/>
      <c r="FKW24" s="44"/>
      <c r="FKX24" s="44"/>
      <c r="FKY24" s="44"/>
      <c r="FKZ24" s="44"/>
      <c r="FLA24" s="44"/>
      <c r="FLB24" s="44"/>
      <c r="FLC24" s="44"/>
      <c r="FLD24" s="44"/>
      <c r="FLE24" s="44"/>
      <c r="FLF24" s="44"/>
      <c r="FLG24" s="44"/>
      <c r="FLH24" s="44"/>
      <c r="FLI24" s="44"/>
      <c r="FLJ24" s="44"/>
      <c r="FLK24" s="44"/>
      <c r="FLL24" s="44"/>
      <c r="FLM24" s="44"/>
      <c r="FLN24" s="44"/>
      <c r="FLO24" s="44"/>
      <c r="FLP24" s="44"/>
      <c r="FLQ24" s="44"/>
      <c r="FLR24" s="44"/>
      <c r="FLS24" s="44"/>
      <c r="FLT24" s="44"/>
      <c r="FLU24" s="44"/>
      <c r="FLV24" s="44"/>
      <c r="FLW24" s="44"/>
      <c r="FLX24" s="44"/>
      <c r="FLY24" s="44"/>
      <c r="FLZ24" s="44"/>
      <c r="FMA24" s="44"/>
      <c r="FMB24" s="44"/>
      <c r="FMC24" s="44"/>
      <c r="FMD24" s="44"/>
      <c r="FME24" s="44"/>
      <c r="FMF24" s="44"/>
      <c r="FMG24" s="44"/>
      <c r="FMH24" s="44"/>
      <c r="FMI24" s="44"/>
      <c r="FMJ24" s="44"/>
      <c r="FMK24" s="44"/>
      <c r="FML24" s="44"/>
      <c r="FMM24" s="44"/>
      <c r="FMN24" s="44"/>
      <c r="FMO24" s="44"/>
      <c r="FMP24" s="44"/>
      <c r="FMQ24" s="44"/>
      <c r="FMR24" s="44"/>
      <c r="FMS24" s="44"/>
      <c r="FMT24" s="44"/>
      <c r="FMU24" s="44"/>
      <c r="FMV24" s="44"/>
      <c r="FMW24" s="44"/>
      <c r="FMX24" s="44"/>
      <c r="FMY24" s="44"/>
      <c r="FMZ24" s="44"/>
      <c r="FNA24" s="44"/>
      <c r="FNB24" s="44"/>
      <c r="FNC24" s="44"/>
      <c r="FND24" s="44"/>
      <c r="FNE24" s="44"/>
      <c r="FNF24" s="44"/>
      <c r="FNG24" s="44"/>
      <c r="FNH24" s="44"/>
      <c r="FNI24" s="44"/>
      <c r="FNJ24" s="44"/>
      <c r="FNK24" s="44"/>
      <c r="FNL24" s="44"/>
      <c r="FNM24" s="44"/>
      <c r="FNN24" s="44"/>
      <c r="FNO24" s="44"/>
      <c r="FNP24" s="44"/>
      <c r="FNQ24" s="44"/>
      <c r="FNR24" s="44"/>
      <c r="FNS24" s="44"/>
      <c r="FNT24" s="44"/>
      <c r="FNU24" s="44"/>
      <c r="FNV24" s="44"/>
      <c r="FNW24" s="44"/>
      <c r="FNX24" s="44"/>
      <c r="FNY24" s="44"/>
      <c r="FNZ24" s="44"/>
      <c r="FOA24" s="44"/>
      <c r="FOB24" s="44"/>
      <c r="FOC24" s="44"/>
      <c r="FOD24" s="44"/>
      <c r="FOE24" s="44"/>
      <c r="FOF24" s="44"/>
      <c r="FOG24" s="44"/>
      <c r="FOH24" s="44"/>
      <c r="FOI24" s="44"/>
      <c r="FOJ24" s="44"/>
      <c r="FOK24" s="44"/>
      <c r="FOL24" s="44"/>
      <c r="FOM24" s="44"/>
      <c r="FON24" s="44"/>
      <c r="FOO24" s="44"/>
      <c r="FOP24" s="44"/>
      <c r="FOQ24" s="44"/>
      <c r="FOR24" s="44"/>
      <c r="FOS24" s="44"/>
      <c r="FOT24" s="44"/>
      <c r="FOU24" s="44"/>
      <c r="FOV24" s="44"/>
      <c r="FOW24" s="44"/>
      <c r="FOX24" s="44"/>
      <c r="FOY24" s="44"/>
      <c r="FOZ24" s="44"/>
      <c r="FPA24" s="44"/>
      <c r="FPB24" s="44"/>
      <c r="FPC24" s="44"/>
      <c r="FPD24" s="44"/>
      <c r="FPE24" s="44"/>
      <c r="FPF24" s="44"/>
      <c r="FPG24" s="44"/>
      <c r="FPH24" s="44"/>
      <c r="FPI24" s="44"/>
      <c r="FPJ24" s="44"/>
      <c r="FPK24" s="44"/>
      <c r="FPL24" s="44"/>
      <c r="FPM24" s="44"/>
      <c r="FPN24" s="44"/>
      <c r="FPO24" s="44"/>
      <c r="FPP24" s="44"/>
      <c r="FPQ24" s="44"/>
      <c r="FPR24" s="44"/>
      <c r="FPS24" s="44"/>
      <c r="FPT24" s="44"/>
      <c r="FPU24" s="44"/>
      <c r="FPV24" s="44"/>
      <c r="FPW24" s="44"/>
      <c r="FPX24" s="44"/>
      <c r="FPY24" s="44"/>
      <c r="FPZ24" s="44"/>
      <c r="FQA24" s="44"/>
      <c r="FQB24" s="44"/>
      <c r="FQC24" s="44"/>
      <c r="FQD24" s="44"/>
      <c r="FQE24" s="44"/>
      <c r="FQF24" s="44"/>
      <c r="FQG24" s="44"/>
      <c r="FQH24" s="44"/>
      <c r="FQI24" s="44"/>
      <c r="FQJ24" s="44"/>
      <c r="FQK24" s="44"/>
      <c r="FQL24" s="44"/>
      <c r="FQM24" s="44"/>
      <c r="FQN24" s="44"/>
      <c r="FQO24" s="44"/>
      <c r="FQP24" s="44"/>
      <c r="FQQ24" s="44"/>
      <c r="FQR24" s="44"/>
      <c r="FQS24" s="44"/>
      <c r="FQT24" s="44"/>
      <c r="FQU24" s="44"/>
      <c r="FQV24" s="44"/>
      <c r="FQW24" s="44"/>
      <c r="FQX24" s="44"/>
      <c r="FQY24" s="44"/>
      <c r="FQZ24" s="44"/>
      <c r="FRA24" s="44"/>
      <c r="FRB24" s="44"/>
      <c r="FRC24" s="44"/>
      <c r="FRD24" s="44"/>
      <c r="FRE24" s="44"/>
      <c r="FRF24" s="44"/>
      <c r="FRG24" s="44"/>
      <c r="FRH24" s="44"/>
      <c r="FRI24" s="44"/>
      <c r="FRJ24" s="44"/>
      <c r="FRK24" s="44"/>
      <c r="FRL24" s="44"/>
      <c r="FRM24" s="44"/>
      <c r="FRN24" s="44"/>
      <c r="FRO24" s="44"/>
      <c r="FRP24" s="44"/>
      <c r="FRQ24" s="44"/>
      <c r="FRR24" s="44"/>
      <c r="FRS24" s="44"/>
      <c r="FRT24" s="44"/>
      <c r="FRU24" s="44"/>
      <c r="FRV24" s="44"/>
      <c r="FRW24" s="44"/>
      <c r="FRX24" s="44"/>
      <c r="FRY24" s="44"/>
      <c r="FRZ24" s="44"/>
      <c r="FSA24" s="44"/>
      <c r="FSB24" s="44"/>
      <c r="FSC24" s="44"/>
      <c r="FSD24" s="44"/>
      <c r="FSE24" s="44"/>
      <c r="FSF24" s="44"/>
      <c r="FSG24" s="44"/>
      <c r="FSH24" s="44"/>
      <c r="FSI24" s="44"/>
      <c r="FSJ24" s="44"/>
      <c r="FSK24" s="44"/>
      <c r="FSL24" s="44"/>
      <c r="FSM24" s="44"/>
      <c r="FSN24" s="44"/>
      <c r="FSO24" s="44"/>
      <c r="FSP24" s="44"/>
      <c r="FSQ24" s="44"/>
      <c r="FSR24" s="44"/>
      <c r="FSS24" s="44"/>
      <c r="FST24" s="44"/>
      <c r="FSU24" s="44"/>
      <c r="FSV24" s="44"/>
      <c r="FSW24" s="44"/>
      <c r="FSX24" s="44"/>
      <c r="FSY24" s="44"/>
      <c r="FSZ24" s="44"/>
      <c r="FTA24" s="44"/>
      <c r="FTB24" s="44"/>
      <c r="FTC24" s="44"/>
      <c r="FTD24" s="44"/>
      <c r="FTE24" s="44"/>
      <c r="FTF24" s="44"/>
      <c r="FTG24" s="44"/>
      <c r="FTH24" s="44"/>
      <c r="FTI24" s="44"/>
      <c r="FTJ24" s="44"/>
      <c r="FTK24" s="44"/>
      <c r="FTL24" s="44"/>
      <c r="FTM24" s="44"/>
      <c r="FTN24" s="44"/>
      <c r="FTO24" s="44"/>
      <c r="FTP24" s="44"/>
      <c r="FTQ24" s="44"/>
      <c r="FTR24" s="44"/>
      <c r="FTS24" s="44"/>
      <c r="FTT24" s="44"/>
      <c r="FTU24" s="44"/>
      <c r="FTV24" s="44"/>
      <c r="FTW24" s="44"/>
      <c r="FTX24" s="44"/>
      <c r="FTY24" s="44"/>
      <c r="FTZ24" s="44"/>
      <c r="FUA24" s="44"/>
      <c r="FUB24" s="44"/>
      <c r="FUC24" s="44"/>
      <c r="FUD24" s="44"/>
      <c r="FUE24" s="44"/>
      <c r="FUF24" s="44"/>
      <c r="FUG24" s="44"/>
      <c r="FUH24" s="44"/>
      <c r="FUI24" s="44"/>
      <c r="FUJ24" s="44"/>
      <c r="FUK24" s="44"/>
      <c r="FUL24" s="44"/>
      <c r="FUM24" s="44"/>
      <c r="FUN24" s="44"/>
      <c r="FUO24" s="44"/>
      <c r="FUP24" s="44"/>
      <c r="FUQ24" s="44"/>
      <c r="FUR24" s="44"/>
      <c r="FUS24" s="44"/>
      <c r="FUT24" s="44"/>
      <c r="FUU24" s="44"/>
      <c r="FUV24" s="44"/>
      <c r="FUW24" s="44"/>
      <c r="FUX24" s="44"/>
      <c r="FUY24" s="44"/>
      <c r="FUZ24" s="44"/>
      <c r="FVA24" s="44"/>
      <c r="FVB24" s="44"/>
      <c r="FVC24" s="44"/>
      <c r="FVD24" s="44"/>
      <c r="FVE24" s="44"/>
      <c r="FVF24" s="44"/>
      <c r="FVG24" s="44"/>
      <c r="FVH24" s="44"/>
      <c r="FVI24" s="44"/>
      <c r="FVJ24" s="44"/>
      <c r="FVK24" s="44"/>
      <c r="FVL24" s="44"/>
      <c r="FVM24" s="44"/>
      <c r="FVN24" s="44"/>
      <c r="FVO24" s="44"/>
      <c r="FVP24" s="44"/>
      <c r="FVQ24" s="44"/>
      <c r="FVR24" s="44"/>
      <c r="FVS24" s="44"/>
      <c r="FVT24" s="44"/>
      <c r="FVU24" s="44"/>
      <c r="FVV24" s="44"/>
      <c r="FVW24" s="44"/>
      <c r="FVX24" s="44"/>
      <c r="FVY24" s="44"/>
      <c r="FVZ24" s="44"/>
      <c r="FWA24" s="44"/>
      <c r="FWB24" s="44"/>
      <c r="FWC24" s="44"/>
      <c r="FWD24" s="44"/>
      <c r="FWE24" s="44"/>
      <c r="FWF24" s="44"/>
      <c r="FWG24" s="44"/>
      <c r="FWH24" s="44"/>
      <c r="FWI24" s="44"/>
      <c r="FWJ24" s="44"/>
      <c r="FWK24" s="44"/>
      <c r="FWL24" s="44"/>
      <c r="FWM24" s="44"/>
      <c r="FWN24" s="44"/>
      <c r="FWO24" s="44"/>
      <c r="FWP24" s="44"/>
      <c r="FWQ24" s="44"/>
      <c r="FWR24" s="44"/>
      <c r="FWS24" s="44"/>
      <c r="FWT24" s="44"/>
      <c r="FWU24" s="44"/>
      <c r="FWV24" s="44"/>
      <c r="FWW24" s="44"/>
      <c r="FWX24" s="44"/>
      <c r="FWY24" s="44"/>
      <c r="FWZ24" s="44"/>
      <c r="FXA24" s="44"/>
      <c r="FXB24" s="44"/>
      <c r="FXC24" s="44"/>
      <c r="FXD24" s="44"/>
      <c r="FXE24" s="44"/>
      <c r="FXF24" s="44"/>
      <c r="FXG24" s="44"/>
      <c r="FXH24" s="44"/>
      <c r="FXI24" s="44"/>
      <c r="FXJ24" s="44"/>
      <c r="FXK24" s="44"/>
      <c r="FXL24" s="44"/>
      <c r="FXM24" s="44"/>
      <c r="FXN24" s="44"/>
      <c r="FXO24" s="44"/>
      <c r="FXP24" s="44"/>
      <c r="FXQ24" s="44"/>
      <c r="FXR24" s="44"/>
      <c r="FXS24" s="44"/>
      <c r="FXT24" s="44"/>
      <c r="FXU24" s="44"/>
      <c r="FXV24" s="44"/>
      <c r="FXW24" s="44"/>
      <c r="FXX24" s="44"/>
      <c r="FXY24" s="44"/>
      <c r="FXZ24" s="44"/>
      <c r="FYA24" s="44"/>
      <c r="FYB24" s="44"/>
      <c r="FYC24" s="44"/>
      <c r="FYD24" s="44"/>
      <c r="FYE24" s="44"/>
      <c r="FYF24" s="44"/>
      <c r="FYG24" s="44"/>
      <c r="FYH24" s="44"/>
      <c r="FYI24" s="44"/>
      <c r="FYJ24" s="44"/>
      <c r="FYK24" s="44"/>
      <c r="FYL24" s="44"/>
      <c r="FYM24" s="44"/>
      <c r="FYN24" s="44"/>
      <c r="FYO24" s="44"/>
      <c r="FYP24" s="44"/>
      <c r="FYQ24" s="44"/>
      <c r="FYR24" s="44"/>
      <c r="FYS24" s="44"/>
      <c r="FYT24" s="44"/>
      <c r="FYU24" s="44"/>
      <c r="FYV24" s="44"/>
      <c r="FYW24" s="44"/>
      <c r="FYX24" s="44"/>
      <c r="FYY24" s="44"/>
      <c r="FYZ24" s="44"/>
      <c r="FZA24" s="44"/>
      <c r="FZB24" s="44"/>
      <c r="FZC24" s="44"/>
      <c r="FZD24" s="44"/>
      <c r="FZE24" s="44"/>
      <c r="FZF24" s="44"/>
      <c r="FZG24" s="44"/>
      <c r="FZH24" s="44"/>
      <c r="FZI24" s="44"/>
      <c r="FZJ24" s="44"/>
      <c r="FZK24" s="44"/>
      <c r="FZL24" s="44"/>
      <c r="FZM24" s="44"/>
      <c r="FZN24" s="44"/>
      <c r="FZO24" s="44"/>
      <c r="FZP24" s="44"/>
      <c r="FZQ24" s="44"/>
      <c r="FZR24" s="44"/>
      <c r="FZS24" s="44"/>
      <c r="FZT24" s="44"/>
      <c r="FZU24" s="44"/>
      <c r="FZV24" s="44"/>
      <c r="FZW24" s="44"/>
      <c r="FZX24" s="44"/>
      <c r="FZY24" s="44"/>
      <c r="FZZ24" s="44"/>
      <c r="GAA24" s="44"/>
      <c r="GAB24" s="44"/>
      <c r="GAC24" s="44"/>
      <c r="GAD24" s="44"/>
      <c r="GAE24" s="44"/>
      <c r="GAF24" s="44"/>
      <c r="GAG24" s="44"/>
      <c r="GAH24" s="44"/>
      <c r="GAI24" s="44"/>
      <c r="GAJ24" s="44"/>
      <c r="GAK24" s="44"/>
      <c r="GAL24" s="44"/>
      <c r="GAM24" s="44"/>
      <c r="GAN24" s="44"/>
      <c r="GAO24" s="44"/>
      <c r="GAP24" s="44"/>
      <c r="GAQ24" s="44"/>
      <c r="GAR24" s="44"/>
      <c r="GAS24" s="44"/>
      <c r="GAT24" s="44"/>
      <c r="GAU24" s="44"/>
      <c r="GAV24" s="44"/>
      <c r="GAW24" s="44"/>
      <c r="GAX24" s="44"/>
      <c r="GAY24" s="44"/>
      <c r="GAZ24" s="44"/>
      <c r="GBA24" s="44"/>
      <c r="GBB24" s="44"/>
      <c r="GBC24" s="44"/>
      <c r="GBD24" s="44"/>
      <c r="GBE24" s="44"/>
      <c r="GBF24" s="44"/>
      <c r="GBG24" s="44"/>
      <c r="GBH24" s="44"/>
      <c r="GBI24" s="44"/>
      <c r="GBJ24" s="44"/>
      <c r="GBK24" s="44"/>
      <c r="GBL24" s="44"/>
      <c r="GBM24" s="44"/>
      <c r="GBN24" s="44"/>
      <c r="GBO24" s="44"/>
      <c r="GBP24" s="44"/>
      <c r="GBQ24" s="44"/>
      <c r="GBR24" s="44"/>
      <c r="GBS24" s="44"/>
      <c r="GBT24" s="44"/>
      <c r="GBU24" s="44"/>
      <c r="GBV24" s="44"/>
      <c r="GBW24" s="44"/>
      <c r="GBX24" s="44"/>
      <c r="GBY24" s="44"/>
      <c r="GBZ24" s="44"/>
      <c r="GCA24" s="44"/>
      <c r="GCB24" s="44"/>
      <c r="GCC24" s="44"/>
      <c r="GCD24" s="44"/>
      <c r="GCE24" s="44"/>
      <c r="GCF24" s="44"/>
      <c r="GCG24" s="44"/>
      <c r="GCH24" s="44"/>
      <c r="GCI24" s="44"/>
      <c r="GCJ24" s="44"/>
      <c r="GCK24" s="44"/>
      <c r="GCL24" s="44"/>
      <c r="GCM24" s="44"/>
      <c r="GCN24" s="44"/>
      <c r="GCO24" s="44"/>
      <c r="GCP24" s="44"/>
      <c r="GCQ24" s="44"/>
      <c r="GCR24" s="44"/>
      <c r="GCS24" s="44"/>
      <c r="GCT24" s="44"/>
      <c r="GCU24" s="44"/>
      <c r="GCV24" s="44"/>
      <c r="GCW24" s="44"/>
      <c r="GCX24" s="44"/>
      <c r="GCY24" s="44"/>
      <c r="GCZ24" s="44"/>
      <c r="GDA24" s="44"/>
      <c r="GDB24" s="44"/>
      <c r="GDC24" s="44"/>
      <c r="GDD24" s="44"/>
      <c r="GDE24" s="44"/>
      <c r="GDF24" s="44"/>
      <c r="GDG24" s="44"/>
      <c r="GDH24" s="44"/>
      <c r="GDI24" s="44"/>
      <c r="GDJ24" s="44"/>
      <c r="GDK24" s="44"/>
      <c r="GDL24" s="44"/>
      <c r="GDM24" s="44"/>
      <c r="GDN24" s="44"/>
      <c r="GDO24" s="44"/>
      <c r="GDP24" s="44"/>
      <c r="GDQ24" s="44"/>
      <c r="GDR24" s="44"/>
      <c r="GDS24" s="44"/>
      <c r="GDT24" s="44"/>
      <c r="GDU24" s="44"/>
      <c r="GDV24" s="44"/>
      <c r="GDW24" s="44"/>
      <c r="GDX24" s="44"/>
      <c r="GDY24" s="44"/>
      <c r="GDZ24" s="44"/>
      <c r="GEA24" s="44"/>
      <c r="GEB24" s="44"/>
      <c r="GEC24" s="44"/>
      <c r="GED24" s="44"/>
      <c r="GEE24" s="44"/>
      <c r="GEF24" s="44"/>
      <c r="GEG24" s="44"/>
      <c r="GEH24" s="44"/>
      <c r="GEI24" s="44"/>
      <c r="GEJ24" s="44"/>
      <c r="GEK24" s="44"/>
      <c r="GEL24" s="44"/>
      <c r="GEM24" s="44"/>
      <c r="GEN24" s="44"/>
      <c r="GEO24" s="44"/>
      <c r="GEP24" s="44"/>
      <c r="GEQ24" s="44"/>
      <c r="GER24" s="44"/>
      <c r="GES24" s="44"/>
      <c r="GET24" s="44"/>
      <c r="GEU24" s="44"/>
      <c r="GEV24" s="44"/>
      <c r="GEW24" s="44"/>
      <c r="GEX24" s="44"/>
      <c r="GEY24" s="44"/>
      <c r="GEZ24" s="44"/>
      <c r="GFA24" s="44"/>
      <c r="GFB24" s="44"/>
      <c r="GFC24" s="44"/>
      <c r="GFD24" s="44"/>
      <c r="GFE24" s="44"/>
      <c r="GFF24" s="44"/>
      <c r="GFG24" s="44"/>
      <c r="GFH24" s="44"/>
      <c r="GFI24" s="44"/>
      <c r="GFJ24" s="44"/>
      <c r="GFK24" s="44"/>
      <c r="GFL24" s="44"/>
      <c r="GFM24" s="44"/>
      <c r="GFN24" s="44"/>
      <c r="GFO24" s="44"/>
      <c r="GFP24" s="44"/>
      <c r="GFQ24" s="44"/>
      <c r="GFR24" s="44"/>
      <c r="GFS24" s="44"/>
      <c r="GFT24" s="44"/>
      <c r="GFU24" s="44"/>
      <c r="GFV24" s="44"/>
      <c r="GFW24" s="44"/>
      <c r="GFX24" s="44"/>
      <c r="GFY24" s="44"/>
      <c r="GFZ24" s="44"/>
      <c r="GGA24" s="44"/>
      <c r="GGB24" s="44"/>
      <c r="GGC24" s="44"/>
      <c r="GGD24" s="44"/>
      <c r="GGE24" s="44"/>
      <c r="GGF24" s="44"/>
      <c r="GGG24" s="44"/>
      <c r="GGH24" s="44"/>
      <c r="GGI24" s="44"/>
      <c r="GGJ24" s="44"/>
      <c r="GGK24" s="44"/>
      <c r="GGL24" s="44"/>
      <c r="GGM24" s="44"/>
      <c r="GGN24" s="44"/>
      <c r="GGO24" s="44"/>
      <c r="GGP24" s="44"/>
      <c r="GGQ24" s="44"/>
      <c r="GGR24" s="44"/>
      <c r="GGS24" s="44"/>
      <c r="GGT24" s="44"/>
      <c r="GGU24" s="44"/>
      <c r="GGV24" s="44"/>
      <c r="GGW24" s="44"/>
      <c r="GGX24" s="44"/>
      <c r="GGY24" s="44"/>
      <c r="GGZ24" s="44"/>
      <c r="GHA24" s="44"/>
      <c r="GHB24" s="44"/>
      <c r="GHC24" s="44"/>
      <c r="GHD24" s="44"/>
      <c r="GHE24" s="44"/>
      <c r="GHF24" s="44"/>
      <c r="GHG24" s="44"/>
      <c r="GHH24" s="44"/>
      <c r="GHI24" s="44"/>
      <c r="GHJ24" s="44"/>
      <c r="GHK24" s="44"/>
      <c r="GHL24" s="44"/>
      <c r="GHM24" s="44"/>
      <c r="GHN24" s="44"/>
      <c r="GHO24" s="44"/>
      <c r="GHP24" s="44"/>
      <c r="GHQ24" s="44"/>
      <c r="GHR24" s="44"/>
      <c r="GHS24" s="44"/>
      <c r="GHT24" s="44"/>
      <c r="GHU24" s="44"/>
      <c r="GHV24" s="44"/>
      <c r="GHW24" s="44"/>
      <c r="GHX24" s="44"/>
      <c r="GHY24" s="44"/>
      <c r="GHZ24" s="44"/>
      <c r="GIA24" s="44"/>
      <c r="GIB24" s="44"/>
      <c r="GIC24" s="44"/>
      <c r="GID24" s="44"/>
      <c r="GIE24" s="44"/>
      <c r="GIF24" s="44"/>
      <c r="GIG24" s="44"/>
      <c r="GIH24" s="44"/>
      <c r="GII24" s="44"/>
      <c r="GIJ24" s="44"/>
      <c r="GIK24" s="44"/>
      <c r="GIL24" s="44"/>
      <c r="GIM24" s="44"/>
      <c r="GIN24" s="44"/>
      <c r="GIO24" s="44"/>
      <c r="GIP24" s="44"/>
      <c r="GIQ24" s="44"/>
      <c r="GIR24" s="44"/>
      <c r="GIS24" s="44"/>
      <c r="GIT24" s="44"/>
      <c r="GIU24" s="44"/>
      <c r="GIV24" s="44"/>
      <c r="GIW24" s="44"/>
      <c r="GIX24" s="44"/>
      <c r="GIY24" s="44"/>
      <c r="GIZ24" s="44"/>
      <c r="GJA24" s="44"/>
      <c r="GJB24" s="44"/>
      <c r="GJC24" s="44"/>
      <c r="GJD24" s="44"/>
      <c r="GJE24" s="44"/>
      <c r="GJF24" s="44"/>
      <c r="GJG24" s="44"/>
      <c r="GJH24" s="44"/>
      <c r="GJI24" s="44"/>
      <c r="GJJ24" s="44"/>
      <c r="GJK24" s="44"/>
      <c r="GJL24" s="44"/>
      <c r="GJM24" s="44"/>
      <c r="GJN24" s="44"/>
      <c r="GJO24" s="44"/>
      <c r="GJP24" s="44"/>
      <c r="GJQ24" s="44"/>
      <c r="GJR24" s="44"/>
      <c r="GJS24" s="44"/>
      <c r="GJT24" s="44"/>
      <c r="GJU24" s="44"/>
      <c r="GJV24" s="44"/>
      <c r="GJW24" s="44"/>
      <c r="GJX24" s="44"/>
      <c r="GJY24" s="44"/>
      <c r="GJZ24" s="44"/>
      <c r="GKA24" s="44"/>
      <c r="GKB24" s="44"/>
      <c r="GKC24" s="44"/>
      <c r="GKD24" s="44"/>
      <c r="GKE24" s="44"/>
      <c r="GKF24" s="44"/>
      <c r="GKG24" s="44"/>
      <c r="GKH24" s="44"/>
      <c r="GKI24" s="44"/>
      <c r="GKJ24" s="44"/>
      <c r="GKK24" s="44"/>
      <c r="GKL24" s="44"/>
      <c r="GKM24" s="44"/>
      <c r="GKN24" s="44"/>
      <c r="GKO24" s="44"/>
      <c r="GKP24" s="44"/>
      <c r="GKQ24" s="44"/>
      <c r="GKR24" s="44"/>
      <c r="GKS24" s="44"/>
      <c r="GKT24" s="44"/>
      <c r="GKU24" s="44"/>
      <c r="GKV24" s="44"/>
      <c r="GKW24" s="44"/>
      <c r="GKX24" s="44"/>
      <c r="GKY24" s="44"/>
      <c r="GKZ24" s="44"/>
      <c r="GLA24" s="44"/>
      <c r="GLB24" s="44"/>
      <c r="GLC24" s="44"/>
      <c r="GLD24" s="44"/>
      <c r="GLE24" s="44"/>
      <c r="GLF24" s="44"/>
      <c r="GLG24" s="44"/>
      <c r="GLH24" s="44"/>
      <c r="GLI24" s="44"/>
      <c r="GLJ24" s="44"/>
      <c r="GLK24" s="44"/>
      <c r="GLL24" s="44"/>
      <c r="GLM24" s="44"/>
      <c r="GLN24" s="44"/>
      <c r="GLO24" s="44"/>
      <c r="GLP24" s="44"/>
      <c r="GLQ24" s="44"/>
      <c r="GLR24" s="44"/>
      <c r="GLS24" s="44"/>
      <c r="GLT24" s="44"/>
      <c r="GLU24" s="44"/>
      <c r="GLV24" s="44"/>
      <c r="GLW24" s="44"/>
      <c r="GLX24" s="44"/>
      <c r="GLY24" s="44"/>
      <c r="GLZ24" s="44"/>
      <c r="GMA24" s="44"/>
      <c r="GMB24" s="44"/>
      <c r="GMC24" s="44"/>
      <c r="GMD24" s="44"/>
      <c r="GME24" s="44"/>
      <c r="GMF24" s="44"/>
      <c r="GMG24" s="44"/>
      <c r="GMH24" s="44"/>
      <c r="GMI24" s="44"/>
      <c r="GMJ24" s="44"/>
      <c r="GMK24" s="44"/>
      <c r="GML24" s="44"/>
      <c r="GMM24" s="44"/>
      <c r="GMN24" s="44"/>
      <c r="GMO24" s="44"/>
      <c r="GMP24" s="44"/>
      <c r="GMQ24" s="44"/>
      <c r="GMR24" s="44"/>
      <c r="GMS24" s="44"/>
      <c r="GMT24" s="44"/>
      <c r="GMU24" s="44"/>
      <c r="GMV24" s="44"/>
      <c r="GMW24" s="44"/>
      <c r="GMX24" s="44"/>
      <c r="GMY24" s="44"/>
      <c r="GMZ24" s="44"/>
      <c r="GNA24" s="44"/>
      <c r="GNB24" s="44"/>
      <c r="GNC24" s="44"/>
      <c r="GND24" s="44"/>
      <c r="GNE24" s="44"/>
      <c r="GNF24" s="44"/>
      <c r="GNG24" s="44"/>
      <c r="GNH24" s="44"/>
      <c r="GNI24" s="44"/>
      <c r="GNJ24" s="44"/>
      <c r="GNK24" s="44"/>
      <c r="GNL24" s="44"/>
      <c r="GNM24" s="44"/>
      <c r="GNN24" s="44"/>
      <c r="GNO24" s="44"/>
      <c r="GNP24" s="44"/>
      <c r="GNQ24" s="44"/>
      <c r="GNR24" s="44"/>
      <c r="GNS24" s="44"/>
      <c r="GNT24" s="44"/>
      <c r="GNU24" s="44"/>
      <c r="GNV24" s="44"/>
      <c r="GNW24" s="44"/>
      <c r="GNX24" s="44"/>
      <c r="GNY24" s="44"/>
      <c r="GNZ24" s="44"/>
      <c r="GOA24" s="44"/>
      <c r="GOB24" s="44"/>
      <c r="GOC24" s="44"/>
      <c r="GOD24" s="44"/>
      <c r="GOE24" s="44"/>
      <c r="GOF24" s="44"/>
      <c r="GOG24" s="44"/>
      <c r="GOH24" s="44"/>
      <c r="GOI24" s="44"/>
      <c r="GOJ24" s="44"/>
      <c r="GOK24" s="44"/>
      <c r="GOL24" s="44"/>
      <c r="GOM24" s="44"/>
      <c r="GON24" s="44"/>
      <c r="GOO24" s="44"/>
      <c r="GOP24" s="44"/>
      <c r="GOQ24" s="44"/>
      <c r="GOR24" s="44"/>
      <c r="GOS24" s="44"/>
      <c r="GOT24" s="44"/>
      <c r="GOU24" s="44"/>
      <c r="GOV24" s="44"/>
      <c r="GOW24" s="44"/>
      <c r="GOX24" s="44"/>
      <c r="GOY24" s="44"/>
      <c r="GOZ24" s="44"/>
      <c r="GPA24" s="44"/>
      <c r="GPB24" s="44"/>
      <c r="GPC24" s="44"/>
      <c r="GPD24" s="44"/>
      <c r="GPE24" s="44"/>
      <c r="GPF24" s="44"/>
      <c r="GPG24" s="44"/>
      <c r="GPH24" s="44"/>
      <c r="GPI24" s="44"/>
      <c r="GPJ24" s="44"/>
      <c r="GPK24" s="44"/>
      <c r="GPL24" s="44"/>
      <c r="GPM24" s="44"/>
      <c r="GPN24" s="44"/>
      <c r="GPO24" s="44"/>
      <c r="GPP24" s="44"/>
      <c r="GPQ24" s="44"/>
      <c r="GPR24" s="44"/>
      <c r="GPS24" s="44"/>
      <c r="GPT24" s="44"/>
      <c r="GPU24" s="44"/>
      <c r="GPV24" s="44"/>
      <c r="GPW24" s="44"/>
      <c r="GPX24" s="44"/>
      <c r="GPY24" s="44"/>
      <c r="GPZ24" s="44"/>
      <c r="GQA24" s="44"/>
      <c r="GQB24" s="44"/>
      <c r="GQC24" s="44"/>
      <c r="GQD24" s="44"/>
      <c r="GQE24" s="44"/>
      <c r="GQF24" s="44"/>
      <c r="GQG24" s="44"/>
      <c r="GQH24" s="44"/>
      <c r="GQI24" s="44"/>
      <c r="GQJ24" s="44"/>
      <c r="GQK24" s="44"/>
      <c r="GQL24" s="44"/>
      <c r="GQM24" s="44"/>
      <c r="GQN24" s="44"/>
      <c r="GQO24" s="44"/>
      <c r="GQP24" s="44"/>
      <c r="GQQ24" s="44"/>
      <c r="GQR24" s="44"/>
      <c r="GQS24" s="44"/>
      <c r="GQT24" s="44"/>
      <c r="GQU24" s="44"/>
      <c r="GQV24" s="44"/>
      <c r="GQW24" s="44"/>
      <c r="GQX24" s="44"/>
      <c r="GQY24" s="44"/>
      <c r="GQZ24" s="44"/>
      <c r="GRA24" s="44"/>
      <c r="GRB24" s="44"/>
      <c r="GRC24" s="44"/>
      <c r="GRD24" s="44"/>
      <c r="GRE24" s="44"/>
      <c r="GRF24" s="44"/>
      <c r="GRG24" s="44"/>
      <c r="GRH24" s="44"/>
      <c r="GRI24" s="44"/>
      <c r="GRJ24" s="44"/>
      <c r="GRK24" s="44"/>
      <c r="GRL24" s="44"/>
      <c r="GRM24" s="44"/>
      <c r="GRN24" s="44"/>
      <c r="GRO24" s="44"/>
      <c r="GRP24" s="44"/>
      <c r="GRQ24" s="44"/>
      <c r="GRR24" s="44"/>
      <c r="GRS24" s="44"/>
      <c r="GRT24" s="44"/>
      <c r="GRU24" s="44"/>
      <c r="GRV24" s="44"/>
      <c r="GRW24" s="44"/>
      <c r="GRX24" s="44"/>
      <c r="GRY24" s="44"/>
      <c r="GRZ24" s="44"/>
      <c r="GSA24" s="44"/>
      <c r="GSB24" s="44"/>
      <c r="GSC24" s="44"/>
      <c r="GSD24" s="44"/>
      <c r="GSE24" s="44"/>
      <c r="GSF24" s="44"/>
      <c r="GSG24" s="44"/>
      <c r="GSH24" s="44"/>
      <c r="GSI24" s="44"/>
      <c r="GSJ24" s="44"/>
      <c r="GSK24" s="44"/>
      <c r="GSL24" s="44"/>
      <c r="GSM24" s="44"/>
      <c r="GSN24" s="44"/>
      <c r="GSO24" s="44"/>
      <c r="GSP24" s="44"/>
      <c r="GSQ24" s="44"/>
      <c r="GSR24" s="44"/>
      <c r="GSS24" s="44"/>
      <c r="GST24" s="44"/>
      <c r="GSU24" s="44"/>
      <c r="GSV24" s="44"/>
      <c r="GSW24" s="44"/>
      <c r="GSX24" s="44"/>
      <c r="GSY24" s="44"/>
      <c r="GSZ24" s="44"/>
      <c r="GTA24" s="44"/>
      <c r="GTB24" s="44"/>
      <c r="GTC24" s="44"/>
      <c r="GTD24" s="44"/>
      <c r="GTE24" s="44"/>
      <c r="GTF24" s="44"/>
      <c r="GTG24" s="44"/>
      <c r="GTH24" s="44"/>
      <c r="GTI24" s="44"/>
      <c r="GTJ24" s="44"/>
      <c r="GTK24" s="44"/>
      <c r="GTL24" s="44"/>
      <c r="GTM24" s="44"/>
      <c r="GTN24" s="44"/>
      <c r="GTO24" s="44"/>
      <c r="GTP24" s="44"/>
      <c r="GTQ24" s="44"/>
      <c r="GTR24" s="44"/>
      <c r="GTS24" s="44"/>
      <c r="GTT24" s="44"/>
      <c r="GTU24" s="44"/>
      <c r="GTV24" s="44"/>
      <c r="GTW24" s="44"/>
      <c r="GTX24" s="44"/>
      <c r="GTY24" s="44"/>
      <c r="GTZ24" s="44"/>
      <c r="GUA24" s="44"/>
      <c r="GUB24" s="44"/>
      <c r="GUC24" s="44"/>
      <c r="GUD24" s="44"/>
      <c r="GUE24" s="44"/>
      <c r="GUF24" s="44"/>
      <c r="GUG24" s="44"/>
      <c r="GUH24" s="44"/>
      <c r="GUI24" s="44"/>
      <c r="GUJ24" s="44"/>
      <c r="GUK24" s="44"/>
      <c r="GUL24" s="44"/>
      <c r="GUM24" s="44"/>
      <c r="GUN24" s="44"/>
      <c r="GUO24" s="44"/>
      <c r="GUP24" s="44"/>
      <c r="GUQ24" s="44"/>
      <c r="GUR24" s="44"/>
      <c r="GUS24" s="44"/>
      <c r="GUT24" s="44"/>
      <c r="GUU24" s="44"/>
      <c r="GUV24" s="44"/>
      <c r="GUW24" s="44"/>
      <c r="GUX24" s="44"/>
      <c r="GUY24" s="44"/>
      <c r="GUZ24" s="44"/>
      <c r="GVA24" s="44"/>
      <c r="GVB24" s="44"/>
      <c r="GVC24" s="44"/>
      <c r="GVD24" s="44"/>
      <c r="GVE24" s="44"/>
      <c r="GVF24" s="44"/>
      <c r="GVG24" s="44"/>
      <c r="GVH24" s="44"/>
      <c r="GVI24" s="44"/>
      <c r="GVJ24" s="44"/>
      <c r="GVK24" s="44"/>
      <c r="GVL24" s="44"/>
      <c r="GVM24" s="44"/>
      <c r="GVN24" s="44"/>
      <c r="GVO24" s="44"/>
      <c r="GVP24" s="44"/>
      <c r="GVQ24" s="44"/>
      <c r="GVR24" s="44"/>
      <c r="GVS24" s="44"/>
      <c r="GVT24" s="44"/>
      <c r="GVU24" s="44"/>
      <c r="GVV24" s="44"/>
      <c r="GVW24" s="44"/>
      <c r="GVX24" s="44"/>
      <c r="GVY24" s="44"/>
      <c r="GVZ24" s="44"/>
      <c r="GWA24" s="44"/>
      <c r="GWB24" s="44"/>
      <c r="GWC24" s="44"/>
      <c r="GWD24" s="44"/>
      <c r="GWE24" s="44"/>
      <c r="GWF24" s="44"/>
      <c r="GWG24" s="44"/>
      <c r="GWH24" s="44"/>
      <c r="GWI24" s="44"/>
      <c r="GWJ24" s="44"/>
      <c r="GWK24" s="44"/>
      <c r="GWL24" s="44"/>
      <c r="GWM24" s="44"/>
      <c r="GWN24" s="44"/>
      <c r="GWO24" s="44"/>
      <c r="GWP24" s="44"/>
      <c r="GWQ24" s="44"/>
      <c r="GWR24" s="44"/>
      <c r="GWS24" s="44"/>
      <c r="GWT24" s="44"/>
      <c r="GWU24" s="44"/>
      <c r="GWV24" s="44"/>
      <c r="GWW24" s="44"/>
      <c r="GWX24" s="44"/>
      <c r="GWY24" s="44"/>
      <c r="GWZ24" s="44"/>
      <c r="GXA24" s="44"/>
      <c r="GXB24" s="44"/>
      <c r="GXC24" s="44"/>
      <c r="GXD24" s="44"/>
      <c r="GXE24" s="44"/>
      <c r="GXF24" s="44"/>
      <c r="GXG24" s="44"/>
      <c r="GXH24" s="44"/>
      <c r="GXI24" s="44"/>
      <c r="GXJ24" s="44"/>
      <c r="GXK24" s="44"/>
      <c r="GXL24" s="44"/>
      <c r="GXM24" s="44"/>
      <c r="GXN24" s="44"/>
      <c r="GXO24" s="44"/>
      <c r="GXP24" s="44"/>
      <c r="GXQ24" s="44"/>
      <c r="GXR24" s="44"/>
      <c r="GXS24" s="44"/>
      <c r="GXT24" s="44"/>
      <c r="GXU24" s="44"/>
      <c r="GXV24" s="44"/>
      <c r="GXW24" s="44"/>
      <c r="GXX24" s="44"/>
      <c r="GXY24" s="44"/>
      <c r="GXZ24" s="44"/>
      <c r="GYA24" s="44"/>
      <c r="GYB24" s="44"/>
      <c r="GYC24" s="44"/>
      <c r="GYD24" s="44"/>
      <c r="GYE24" s="44"/>
      <c r="GYF24" s="44"/>
      <c r="GYG24" s="44"/>
      <c r="GYH24" s="44"/>
      <c r="GYI24" s="44"/>
      <c r="GYJ24" s="44"/>
      <c r="GYK24" s="44"/>
      <c r="GYL24" s="44"/>
      <c r="GYM24" s="44"/>
      <c r="GYN24" s="44"/>
      <c r="GYO24" s="44"/>
      <c r="GYP24" s="44"/>
      <c r="GYQ24" s="44"/>
      <c r="GYR24" s="44"/>
      <c r="GYS24" s="44"/>
      <c r="GYT24" s="44"/>
      <c r="GYU24" s="44"/>
      <c r="GYV24" s="44"/>
      <c r="GYW24" s="44"/>
      <c r="GYX24" s="44"/>
      <c r="GYY24" s="44"/>
      <c r="GYZ24" s="44"/>
      <c r="GZA24" s="44"/>
      <c r="GZB24" s="44"/>
      <c r="GZC24" s="44"/>
      <c r="GZD24" s="44"/>
      <c r="GZE24" s="44"/>
      <c r="GZF24" s="44"/>
      <c r="GZG24" s="44"/>
      <c r="GZH24" s="44"/>
      <c r="GZI24" s="44"/>
      <c r="GZJ24" s="44"/>
      <c r="GZK24" s="44"/>
      <c r="GZL24" s="44"/>
      <c r="GZM24" s="44"/>
      <c r="GZN24" s="44"/>
      <c r="GZO24" s="44"/>
      <c r="GZP24" s="44"/>
      <c r="GZQ24" s="44"/>
      <c r="GZR24" s="44"/>
      <c r="GZS24" s="44"/>
      <c r="GZT24" s="44"/>
      <c r="GZU24" s="44"/>
      <c r="GZV24" s="44"/>
      <c r="GZW24" s="44"/>
      <c r="GZX24" s="44"/>
      <c r="GZY24" s="44"/>
      <c r="GZZ24" s="44"/>
      <c r="HAA24" s="44"/>
      <c r="HAB24" s="44"/>
      <c r="HAC24" s="44"/>
      <c r="HAD24" s="44"/>
      <c r="HAE24" s="44"/>
      <c r="HAF24" s="44"/>
      <c r="HAG24" s="44"/>
      <c r="HAH24" s="44"/>
      <c r="HAI24" s="44"/>
      <c r="HAJ24" s="44"/>
      <c r="HAK24" s="44"/>
      <c r="HAL24" s="44"/>
      <c r="HAM24" s="44"/>
      <c r="HAN24" s="44"/>
      <c r="HAO24" s="44"/>
      <c r="HAP24" s="44"/>
      <c r="HAQ24" s="44"/>
      <c r="HAR24" s="44"/>
      <c r="HAS24" s="44"/>
      <c r="HAT24" s="44"/>
      <c r="HAU24" s="44"/>
      <c r="HAV24" s="44"/>
      <c r="HAW24" s="44"/>
      <c r="HAX24" s="44"/>
      <c r="HAY24" s="44"/>
      <c r="HAZ24" s="44"/>
      <c r="HBA24" s="44"/>
      <c r="HBB24" s="44"/>
      <c r="HBC24" s="44"/>
      <c r="HBD24" s="44"/>
      <c r="HBE24" s="44"/>
      <c r="HBF24" s="44"/>
      <c r="HBG24" s="44"/>
      <c r="HBH24" s="44"/>
      <c r="HBI24" s="44"/>
      <c r="HBJ24" s="44"/>
      <c r="HBK24" s="44"/>
      <c r="HBL24" s="44"/>
      <c r="HBM24" s="44"/>
      <c r="HBN24" s="44"/>
      <c r="HBO24" s="44"/>
      <c r="HBP24" s="44"/>
      <c r="HBQ24" s="44"/>
      <c r="HBR24" s="44"/>
      <c r="HBS24" s="44"/>
      <c r="HBT24" s="44"/>
      <c r="HBU24" s="44"/>
      <c r="HBV24" s="44"/>
      <c r="HBW24" s="44"/>
      <c r="HBX24" s="44"/>
      <c r="HBY24" s="44"/>
      <c r="HBZ24" s="44"/>
      <c r="HCA24" s="44"/>
      <c r="HCB24" s="44"/>
      <c r="HCC24" s="44"/>
      <c r="HCD24" s="44"/>
      <c r="HCE24" s="44"/>
      <c r="HCF24" s="44"/>
      <c r="HCG24" s="44"/>
      <c r="HCH24" s="44"/>
      <c r="HCI24" s="44"/>
      <c r="HCJ24" s="44"/>
      <c r="HCK24" s="44"/>
      <c r="HCL24" s="44"/>
      <c r="HCM24" s="44"/>
      <c r="HCN24" s="44"/>
      <c r="HCO24" s="44"/>
      <c r="HCP24" s="44"/>
      <c r="HCQ24" s="44"/>
      <c r="HCR24" s="44"/>
      <c r="HCS24" s="44"/>
      <c r="HCT24" s="44"/>
      <c r="HCU24" s="44"/>
      <c r="HCV24" s="44"/>
      <c r="HCW24" s="44"/>
      <c r="HCX24" s="44"/>
      <c r="HCY24" s="44"/>
      <c r="HCZ24" s="44"/>
      <c r="HDA24" s="44"/>
      <c r="HDB24" s="44"/>
      <c r="HDC24" s="44"/>
      <c r="HDD24" s="44"/>
      <c r="HDE24" s="44"/>
      <c r="HDF24" s="44"/>
      <c r="HDG24" s="44"/>
      <c r="HDH24" s="44"/>
      <c r="HDI24" s="44"/>
      <c r="HDJ24" s="44"/>
      <c r="HDK24" s="44"/>
      <c r="HDL24" s="44"/>
      <c r="HDM24" s="44"/>
      <c r="HDN24" s="44"/>
      <c r="HDO24" s="44"/>
      <c r="HDP24" s="44"/>
      <c r="HDQ24" s="44"/>
      <c r="HDR24" s="44"/>
      <c r="HDS24" s="44"/>
      <c r="HDT24" s="44"/>
      <c r="HDU24" s="44"/>
      <c r="HDV24" s="44"/>
      <c r="HDW24" s="44"/>
      <c r="HDX24" s="44"/>
      <c r="HDY24" s="44"/>
      <c r="HDZ24" s="44"/>
      <c r="HEA24" s="44"/>
      <c r="HEB24" s="44"/>
      <c r="HEC24" s="44"/>
      <c r="HED24" s="44"/>
      <c r="HEE24" s="44"/>
      <c r="HEF24" s="44"/>
      <c r="HEG24" s="44"/>
      <c r="HEH24" s="44"/>
      <c r="HEI24" s="44"/>
      <c r="HEJ24" s="44"/>
      <c r="HEK24" s="44"/>
      <c r="HEL24" s="44"/>
      <c r="HEM24" s="44"/>
      <c r="HEN24" s="44"/>
      <c r="HEO24" s="44"/>
      <c r="HEP24" s="44"/>
      <c r="HEQ24" s="44"/>
      <c r="HER24" s="44"/>
      <c r="HES24" s="44"/>
      <c r="HET24" s="44"/>
      <c r="HEU24" s="44"/>
      <c r="HEV24" s="44"/>
      <c r="HEW24" s="44"/>
      <c r="HEX24" s="44"/>
      <c r="HEY24" s="44"/>
      <c r="HEZ24" s="44"/>
      <c r="HFA24" s="44"/>
      <c r="HFB24" s="44"/>
      <c r="HFC24" s="44"/>
      <c r="HFD24" s="44"/>
      <c r="HFE24" s="44"/>
      <c r="HFF24" s="44"/>
      <c r="HFG24" s="44"/>
      <c r="HFH24" s="44"/>
      <c r="HFI24" s="44"/>
      <c r="HFJ24" s="44"/>
      <c r="HFK24" s="44"/>
      <c r="HFL24" s="44"/>
      <c r="HFM24" s="44"/>
      <c r="HFN24" s="44"/>
      <c r="HFO24" s="44"/>
      <c r="HFP24" s="44"/>
      <c r="HFQ24" s="44"/>
      <c r="HFR24" s="44"/>
      <c r="HFS24" s="44"/>
      <c r="HFT24" s="44"/>
      <c r="HFU24" s="44"/>
      <c r="HFV24" s="44"/>
      <c r="HFW24" s="44"/>
      <c r="HFX24" s="44"/>
      <c r="HFY24" s="44"/>
      <c r="HFZ24" s="44"/>
      <c r="HGA24" s="44"/>
      <c r="HGB24" s="44"/>
      <c r="HGC24" s="44"/>
      <c r="HGD24" s="44"/>
      <c r="HGE24" s="44"/>
      <c r="HGF24" s="44"/>
      <c r="HGG24" s="44"/>
      <c r="HGH24" s="44"/>
      <c r="HGI24" s="44"/>
      <c r="HGJ24" s="44"/>
      <c r="HGK24" s="44"/>
      <c r="HGL24" s="44"/>
      <c r="HGM24" s="44"/>
      <c r="HGN24" s="44"/>
      <c r="HGO24" s="44"/>
      <c r="HGP24" s="44"/>
      <c r="HGQ24" s="44"/>
      <c r="HGR24" s="44"/>
      <c r="HGS24" s="44"/>
      <c r="HGT24" s="44"/>
      <c r="HGU24" s="44"/>
      <c r="HGV24" s="44"/>
      <c r="HGW24" s="44"/>
      <c r="HGX24" s="44"/>
      <c r="HGY24" s="44"/>
      <c r="HGZ24" s="44"/>
      <c r="HHA24" s="44"/>
      <c r="HHB24" s="44"/>
      <c r="HHC24" s="44"/>
      <c r="HHD24" s="44"/>
      <c r="HHE24" s="44"/>
      <c r="HHF24" s="44"/>
      <c r="HHG24" s="44"/>
      <c r="HHH24" s="44"/>
      <c r="HHI24" s="44"/>
      <c r="HHJ24" s="44"/>
      <c r="HHK24" s="44"/>
      <c r="HHL24" s="44"/>
      <c r="HHM24" s="44"/>
      <c r="HHN24" s="44"/>
      <c r="HHO24" s="44"/>
      <c r="HHP24" s="44"/>
      <c r="HHQ24" s="44"/>
      <c r="HHR24" s="44"/>
      <c r="HHS24" s="44"/>
      <c r="HHT24" s="44"/>
      <c r="HHU24" s="44"/>
      <c r="HHV24" s="44"/>
      <c r="HHW24" s="44"/>
      <c r="HHX24" s="44"/>
      <c r="HHY24" s="44"/>
      <c r="HHZ24" s="44"/>
      <c r="HIA24" s="44"/>
      <c r="HIB24" s="44"/>
      <c r="HIC24" s="44"/>
      <c r="HID24" s="44"/>
      <c r="HIE24" s="44"/>
      <c r="HIF24" s="44"/>
      <c r="HIG24" s="44"/>
      <c r="HIH24" s="44"/>
      <c r="HII24" s="44"/>
      <c r="HIJ24" s="44"/>
      <c r="HIK24" s="44"/>
      <c r="HIL24" s="44"/>
      <c r="HIM24" s="44"/>
      <c r="HIN24" s="44"/>
      <c r="HIO24" s="44"/>
      <c r="HIP24" s="44"/>
      <c r="HIQ24" s="44"/>
      <c r="HIR24" s="44"/>
      <c r="HIS24" s="44"/>
      <c r="HIT24" s="44"/>
      <c r="HIU24" s="44"/>
      <c r="HIV24" s="44"/>
      <c r="HIW24" s="44"/>
      <c r="HIX24" s="44"/>
      <c r="HIY24" s="44"/>
      <c r="HIZ24" s="44"/>
      <c r="HJA24" s="44"/>
      <c r="HJB24" s="44"/>
      <c r="HJC24" s="44"/>
      <c r="HJD24" s="44"/>
      <c r="HJE24" s="44"/>
      <c r="HJF24" s="44"/>
      <c r="HJG24" s="44"/>
      <c r="HJH24" s="44"/>
      <c r="HJI24" s="44"/>
      <c r="HJJ24" s="44"/>
      <c r="HJK24" s="44"/>
      <c r="HJL24" s="44"/>
      <c r="HJM24" s="44"/>
      <c r="HJN24" s="44"/>
      <c r="HJO24" s="44"/>
      <c r="HJP24" s="44"/>
      <c r="HJQ24" s="44"/>
      <c r="HJR24" s="44"/>
      <c r="HJS24" s="44"/>
      <c r="HJT24" s="44"/>
      <c r="HJU24" s="44"/>
      <c r="HJV24" s="44"/>
      <c r="HJW24" s="44"/>
      <c r="HJX24" s="44"/>
      <c r="HJY24" s="44"/>
      <c r="HJZ24" s="44"/>
      <c r="HKA24" s="44"/>
      <c r="HKB24" s="44"/>
      <c r="HKC24" s="44"/>
      <c r="HKD24" s="44"/>
      <c r="HKE24" s="44"/>
      <c r="HKF24" s="44"/>
      <c r="HKG24" s="44"/>
      <c r="HKH24" s="44"/>
      <c r="HKI24" s="44"/>
      <c r="HKJ24" s="44"/>
      <c r="HKK24" s="44"/>
      <c r="HKL24" s="44"/>
      <c r="HKM24" s="44"/>
      <c r="HKN24" s="44"/>
      <c r="HKO24" s="44"/>
      <c r="HKP24" s="44"/>
      <c r="HKQ24" s="44"/>
      <c r="HKR24" s="44"/>
      <c r="HKS24" s="44"/>
      <c r="HKT24" s="44"/>
      <c r="HKU24" s="44"/>
      <c r="HKV24" s="44"/>
      <c r="HKW24" s="44"/>
      <c r="HKX24" s="44"/>
      <c r="HKY24" s="44"/>
      <c r="HKZ24" s="44"/>
      <c r="HLA24" s="44"/>
      <c r="HLB24" s="44"/>
      <c r="HLC24" s="44"/>
      <c r="HLD24" s="44"/>
      <c r="HLE24" s="44"/>
      <c r="HLF24" s="44"/>
      <c r="HLG24" s="44"/>
      <c r="HLH24" s="44"/>
      <c r="HLI24" s="44"/>
      <c r="HLJ24" s="44"/>
      <c r="HLK24" s="44"/>
      <c r="HLL24" s="44"/>
      <c r="HLM24" s="44"/>
      <c r="HLN24" s="44"/>
      <c r="HLO24" s="44"/>
      <c r="HLP24" s="44"/>
      <c r="HLQ24" s="44"/>
      <c r="HLR24" s="44"/>
      <c r="HLS24" s="44"/>
      <c r="HLT24" s="44"/>
      <c r="HLU24" s="44"/>
      <c r="HLV24" s="44"/>
      <c r="HLW24" s="44"/>
      <c r="HLX24" s="44"/>
      <c r="HLY24" s="44"/>
      <c r="HLZ24" s="44"/>
      <c r="HMA24" s="44"/>
      <c r="HMB24" s="44"/>
      <c r="HMC24" s="44"/>
      <c r="HMD24" s="44"/>
      <c r="HME24" s="44"/>
      <c r="HMF24" s="44"/>
      <c r="HMG24" s="44"/>
      <c r="HMH24" s="44"/>
      <c r="HMI24" s="44"/>
      <c r="HMJ24" s="44"/>
      <c r="HMK24" s="44"/>
      <c r="HML24" s="44"/>
      <c r="HMM24" s="44"/>
      <c r="HMN24" s="44"/>
      <c r="HMO24" s="44"/>
      <c r="HMP24" s="44"/>
      <c r="HMQ24" s="44"/>
      <c r="HMR24" s="44"/>
      <c r="HMS24" s="44"/>
      <c r="HMT24" s="44"/>
      <c r="HMU24" s="44"/>
      <c r="HMV24" s="44"/>
      <c r="HMW24" s="44"/>
      <c r="HMX24" s="44"/>
      <c r="HMY24" s="44"/>
      <c r="HMZ24" s="44"/>
      <c r="HNA24" s="44"/>
      <c r="HNB24" s="44"/>
      <c r="HNC24" s="44"/>
      <c r="HND24" s="44"/>
      <c r="HNE24" s="44"/>
      <c r="HNF24" s="44"/>
      <c r="HNG24" s="44"/>
      <c r="HNH24" s="44"/>
      <c r="HNI24" s="44"/>
      <c r="HNJ24" s="44"/>
      <c r="HNK24" s="44"/>
      <c r="HNL24" s="44"/>
      <c r="HNM24" s="44"/>
      <c r="HNN24" s="44"/>
      <c r="HNO24" s="44"/>
      <c r="HNP24" s="44"/>
      <c r="HNQ24" s="44"/>
      <c r="HNR24" s="44"/>
      <c r="HNS24" s="44"/>
      <c r="HNT24" s="44"/>
      <c r="HNU24" s="44"/>
      <c r="HNV24" s="44"/>
      <c r="HNW24" s="44"/>
      <c r="HNX24" s="44"/>
      <c r="HNY24" s="44"/>
      <c r="HNZ24" s="44"/>
      <c r="HOA24" s="44"/>
      <c r="HOB24" s="44"/>
      <c r="HOC24" s="44"/>
      <c r="HOD24" s="44"/>
      <c r="HOE24" s="44"/>
      <c r="HOF24" s="44"/>
      <c r="HOG24" s="44"/>
      <c r="HOH24" s="44"/>
      <c r="HOI24" s="44"/>
      <c r="HOJ24" s="44"/>
      <c r="HOK24" s="44"/>
      <c r="HOL24" s="44"/>
      <c r="HOM24" s="44"/>
      <c r="HON24" s="44"/>
      <c r="HOO24" s="44"/>
      <c r="HOP24" s="44"/>
      <c r="HOQ24" s="44"/>
      <c r="HOR24" s="44"/>
      <c r="HOS24" s="44"/>
      <c r="HOT24" s="44"/>
      <c r="HOU24" s="44"/>
      <c r="HOV24" s="44"/>
      <c r="HOW24" s="44"/>
      <c r="HOX24" s="44"/>
      <c r="HOY24" s="44"/>
      <c r="HOZ24" s="44"/>
      <c r="HPA24" s="44"/>
      <c r="HPB24" s="44"/>
      <c r="HPC24" s="44"/>
      <c r="HPD24" s="44"/>
      <c r="HPE24" s="44"/>
      <c r="HPF24" s="44"/>
      <c r="HPG24" s="44"/>
      <c r="HPH24" s="44"/>
      <c r="HPI24" s="44"/>
      <c r="HPJ24" s="44"/>
      <c r="HPK24" s="44"/>
      <c r="HPL24" s="44"/>
      <c r="HPM24" s="44"/>
      <c r="HPN24" s="44"/>
      <c r="HPO24" s="44"/>
      <c r="HPP24" s="44"/>
      <c r="HPQ24" s="44"/>
      <c r="HPR24" s="44"/>
      <c r="HPS24" s="44"/>
      <c r="HPT24" s="44"/>
      <c r="HPU24" s="44"/>
      <c r="HPV24" s="44"/>
      <c r="HPW24" s="44"/>
      <c r="HPX24" s="44"/>
      <c r="HPY24" s="44"/>
      <c r="HPZ24" s="44"/>
      <c r="HQA24" s="44"/>
      <c r="HQB24" s="44"/>
      <c r="HQC24" s="44"/>
      <c r="HQD24" s="44"/>
      <c r="HQE24" s="44"/>
      <c r="HQF24" s="44"/>
      <c r="HQG24" s="44"/>
      <c r="HQH24" s="44"/>
      <c r="HQI24" s="44"/>
      <c r="HQJ24" s="44"/>
      <c r="HQK24" s="44"/>
      <c r="HQL24" s="44"/>
      <c r="HQM24" s="44"/>
      <c r="HQN24" s="44"/>
      <c r="HQO24" s="44"/>
      <c r="HQP24" s="44"/>
      <c r="HQQ24" s="44"/>
      <c r="HQR24" s="44"/>
      <c r="HQS24" s="44"/>
      <c r="HQT24" s="44"/>
      <c r="HQU24" s="44"/>
      <c r="HQV24" s="44"/>
      <c r="HQW24" s="44"/>
      <c r="HQX24" s="44"/>
      <c r="HQY24" s="44"/>
      <c r="HQZ24" s="44"/>
      <c r="HRA24" s="44"/>
      <c r="HRB24" s="44"/>
      <c r="HRC24" s="44"/>
      <c r="HRD24" s="44"/>
      <c r="HRE24" s="44"/>
      <c r="HRF24" s="44"/>
      <c r="HRG24" s="44"/>
      <c r="HRH24" s="44"/>
      <c r="HRI24" s="44"/>
      <c r="HRJ24" s="44"/>
      <c r="HRK24" s="44"/>
      <c r="HRL24" s="44"/>
      <c r="HRM24" s="44"/>
      <c r="HRN24" s="44"/>
      <c r="HRO24" s="44"/>
      <c r="HRP24" s="44"/>
      <c r="HRQ24" s="44"/>
      <c r="HRR24" s="44"/>
      <c r="HRS24" s="44"/>
      <c r="HRT24" s="44"/>
      <c r="HRU24" s="44"/>
      <c r="HRV24" s="44"/>
      <c r="HRW24" s="44"/>
      <c r="HRX24" s="44"/>
      <c r="HRY24" s="44"/>
      <c r="HRZ24" s="44"/>
      <c r="HSA24" s="44"/>
      <c r="HSB24" s="44"/>
      <c r="HSC24" s="44"/>
      <c r="HSD24" s="44"/>
      <c r="HSE24" s="44"/>
      <c r="HSF24" s="44"/>
      <c r="HSG24" s="44"/>
      <c r="HSH24" s="44"/>
      <c r="HSI24" s="44"/>
      <c r="HSJ24" s="44"/>
      <c r="HSK24" s="44"/>
      <c r="HSL24" s="44"/>
      <c r="HSM24" s="44"/>
      <c r="HSN24" s="44"/>
      <c r="HSO24" s="44"/>
      <c r="HSP24" s="44"/>
      <c r="HSQ24" s="44"/>
      <c r="HSR24" s="44"/>
      <c r="HSS24" s="44"/>
      <c r="HST24" s="44"/>
      <c r="HSU24" s="44"/>
      <c r="HSV24" s="44"/>
      <c r="HSW24" s="44"/>
      <c r="HSX24" s="44"/>
      <c r="HSY24" s="44"/>
      <c r="HSZ24" s="44"/>
      <c r="HTA24" s="44"/>
      <c r="HTB24" s="44"/>
      <c r="HTC24" s="44"/>
      <c r="HTD24" s="44"/>
      <c r="HTE24" s="44"/>
      <c r="HTF24" s="44"/>
      <c r="HTG24" s="44"/>
      <c r="HTH24" s="44"/>
      <c r="HTI24" s="44"/>
      <c r="HTJ24" s="44"/>
      <c r="HTK24" s="44"/>
      <c r="HTL24" s="44"/>
      <c r="HTM24" s="44"/>
      <c r="HTN24" s="44"/>
      <c r="HTO24" s="44"/>
      <c r="HTP24" s="44"/>
      <c r="HTQ24" s="44"/>
      <c r="HTR24" s="44"/>
      <c r="HTS24" s="44"/>
      <c r="HTT24" s="44"/>
      <c r="HTU24" s="44"/>
      <c r="HTV24" s="44"/>
      <c r="HTW24" s="44"/>
      <c r="HTX24" s="44"/>
      <c r="HTY24" s="44"/>
      <c r="HTZ24" s="44"/>
      <c r="HUA24" s="44"/>
      <c r="HUB24" s="44"/>
      <c r="HUC24" s="44"/>
      <c r="HUD24" s="44"/>
      <c r="HUE24" s="44"/>
      <c r="HUF24" s="44"/>
      <c r="HUG24" s="44"/>
      <c r="HUH24" s="44"/>
      <c r="HUI24" s="44"/>
      <c r="HUJ24" s="44"/>
      <c r="HUK24" s="44"/>
      <c r="HUL24" s="44"/>
      <c r="HUM24" s="44"/>
      <c r="HUN24" s="44"/>
      <c r="HUO24" s="44"/>
      <c r="HUP24" s="44"/>
      <c r="HUQ24" s="44"/>
      <c r="HUR24" s="44"/>
      <c r="HUS24" s="44"/>
      <c r="HUT24" s="44"/>
      <c r="HUU24" s="44"/>
      <c r="HUV24" s="44"/>
      <c r="HUW24" s="44"/>
      <c r="HUX24" s="44"/>
      <c r="HUY24" s="44"/>
      <c r="HUZ24" s="44"/>
      <c r="HVA24" s="44"/>
      <c r="HVB24" s="44"/>
      <c r="HVC24" s="44"/>
      <c r="HVD24" s="44"/>
      <c r="HVE24" s="44"/>
      <c r="HVF24" s="44"/>
      <c r="HVG24" s="44"/>
      <c r="HVH24" s="44"/>
      <c r="HVI24" s="44"/>
      <c r="HVJ24" s="44"/>
      <c r="HVK24" s="44"/>
      <c r="HVL24" s="44"/>
      <c r="HVM24" s="44"/>
      <c r="HVN24" s="44"/>
      <c r="HVO24" s="44"/>
      <c r="HVP24" s="44"/>
      <c r="HVQ24" s="44"/>
      <c r="HVR24" s="44"/>
      <c r="HVS24" s="44"/>
      <c r="HVT24" s="44"/>
      <c r="HVU24" s="44"/>
      <c r="HVV24" s="44"/>
      <c r="HVW24" s="44"/>
      <c r="HVX24" s="44"/>
      <c r="HVY24" s="44"/>
      <c r="HVZ24" s="44"/>
      <c r="HWA24" s="44"/>
      <c r="HWB24" s="44"/>
      <c r="HWC24" s="44"/>
      <c r="HWD24" s="44"/>
      <c r="HWE24" s="44"/>
      <c r="HWF24" s="44"/>
      <c r="HWG24" s="44"/>
      <c r="HWH24" s="44"/>
      <c r="HWI24" s="44"/>
      <c r="HWJ24" s="44"/>
      <c r="HWK24" s="44"/>
      <c r="HWL24" s="44"/>
      <c r="HWM24" s="44"/>
      <c r="HWN24" s="44"/>
      <c r="HWO24" s="44"/>
      <c r="HWP24" s="44"/>
      <c r="HWQ24" s="44"/>
      <c r="HWR24" s="44"/>
      <c r="HWS24" s="44"/>
      <c r="HWT24" s="44"/>
      <c r="HWU24" s="44"/>
      <c r="HWV24" s="44"/>
      <c r="HWW24" s="44"/>
      <c r="HWX24" s="44"/>
      <c r="HWY24" s="44"/>
      <c r="HWZ24" s="44"/>
      <c r="HXA24" s="44"/>
      <c r="HXB24" s="44"/>
      <c r="HXC24" s="44"/>
      <c r="HXD24" s="44"/>
      <c r="HXE24" s="44"/>
      <c r="HXF24" s="44"/>
      <c r="HXG24" s="44"/>
      <c r="HXH24" s="44"/>
      <c r="HXI24" s="44"/>
      <c r="HXJ24" s="44"/>
      <c r="HXK24" s="44"/>
      <c r="HXL24" s="44"/>
      <c r="HXM24" s="44"/>
      <c r="HXN24" s="44"/>
      <c r="HXO24" s="44"/>
      <c r="HXP24" s="44"/>
      <c r="HXQ24" s="44"/>
      <c r="HXR24" s="44"/>
      <c r="HXS24" s="44"/>
      <c r="HXT24" s="44"/>
      <c r="HXU24" s="44"/>
      <c r="HXV24" s="44"/>
      <c r="HXW24" s="44"/>
      <c r="HXX24" s="44"/>
      <c r="HXY24" s="44"/>
      <c r="HXZ24" s="44"/>
      <c r="HYA24" s="44"/>
      <c r="HYB24" s="44"/>
      <c r="HYC24" s="44"/>
      <c r="HYD24" s="44"/>
      <c r="HYE24" s="44"/>
      <c r="HYF24" s="44"/>
      <c r="HYG24" s="44"/>
      <c r="HYH24" s="44"/>
      <c r="HYI24" s="44"/>
      <c r="HYJ24" s="44"/>
      <c r="HYK24" s="44"/>
      <c r="HYL24" s="44"/>
      <c r="HYM24" s="44"/>
      <c r="HYN24" s="44"/>
      <c r="HYO24" s="44"/>
      <c r="HYP24" s="44"/>
      <c r="HYQ24" s="44"/>
      <c r="HYR24" s="44"/>
      <c r="HYS24" s="44"/>
      <c r="HYT24" s="44"/>
      <c r="HYU24" s="44"/>
      <c r="HYV24" s="44"/>
      <c r="HYW24" s="44"/>
      <c r="HYX24" s="44"/>
      <c r="HYY24" s="44"/>
      <c r="HYZ24" s="44"/>
      <c r="HZA24" s="44"/>
      <c r="HZB24" s="44"/>
      <c r="HZC24" s="44"/>
      <c r="HZD24" s="44"/>
      <c r="HZE24" s="44"/>
      <c r="HZF24" s="44"/>
      <c r="HZG24" s="44"/>
      <c r="HZH24" s="44"/>
      <c r="HZI24" s="44"/>
      <c r="HZJ24" s="44"/>
      <c r="HZK24" s="44"/>
      <c r="HZL24" s="44"/>
      <c r="HZM24" s="44"/>
      <c r="HZN24" s="44"/>
      <c r="HZO24" s="44"/>
      <c r="HZP24" s="44"/>
      <c r="HZQ24" s="44"/>
      <c r="HZR24" s="44"/>
      <c r="HZS24" s="44"/>
      <c r="HZT24" s="44"/>
      <c r="HZU24" s="44"/>
      <c r="HZV24" s="44"/>
      <c r="HZW24" s="44"/>
      <c r="HZX24" s="44"/>
      <c r="HZY24" s="44"/>
      <c r="HZZ24" s="44"/>
      <c r="IAA24" s="44"/>
      <c r="IAB24" s="44"/>
      <c r="IAC24" s="44"/>
      <c r="IAD24" s="44"/>
      <c r="IAE24" s="44"/>
      <c r="IAF24" s="44"/>
      <c r="IAG24" s="44"/>
      <c r="IAH24" s="44"/>
      <c r="IAI24" s="44"/>
      <c r="IAJ24" s="44"/>
      <c r="IAK24" s="44"/>
      <c r="IAL24" s="44"/>
      <c r="IAM24" s="44"/>
      <c r="IAN24" s="44"/>
      <c r="IAO24" s="44"/>
      <c r="IAP24" s="44"/>
      <c r="IAQ24" s="44"/>
      <c r="IAR24" s="44"/>
      <c r="IAS24" s="44"/>
      <c r="IAT24" s="44"/>
      <c r="IAU24" s="44"/>
      <c r="IAV24" s="44"/>
      <c r="IAW24" s="44"/>
      <c r="IAX24" s="44"/>
      <c r="IAY24" s="44"/>
      <c r="IAZ24" s="44"/>
      <c r="IBA24" s="44"/>
      <c r="IBB24" s="44"/>
      <c r="IBC24" s="44"/>
      <c r="IBD24" s="44"/>
      <c r="IBE24" s="44"/>
      <c r="IBF24" s="44"/>
      <c r="IBG24" s="44"/>
      <c r="IBH24" s="44"/>
      <c r="IBI24" s="44"/>
      <c r="IBJ24" s="44"/>
      <c r="IBK24" s="44"/>
      <c r="IBL24" s="44"/>
      <c r="IBM24" s="44"/>
      <c r="IBN24" s="44"/>
      <c r="IBO24" s="44"/>
      <c r="IBP24" s="44"/>
      <c r="IBQ24" s="44"/>
      <c r="IBR24" s="44"/>
      <c r="IBS24" s="44"/>
      <c r="IBT24" s="44"/>
      <c r="IBU24" s="44"/>
      <c r="IBV24" s="44"/>
      <c r="IBW24" s="44"/>
      <c r="IBX24" s="44"/>
      <c r="IBY24" s="44"/>
      <c r="IBZ24" s="44"/>
      <c r="ICA24" s="44"/>
      <c r="ICB24" s="44"/>
      <c r="ICC24" s="44"/>
      <c r="ICD24" s="44"/>
      <c r="ICE24" s="44"/>
      <c r="ICF24" s="44"/>
      <c r="ICG24" s="44"/>
      <c r="ICH24" s="44"/>
      <c r="ICI24" s="44"/>
      <c r="ICJ24" s="44"/>
      <c r="ICK24" s="44"/>
      <c r="ICL24" s="44"/>
      <c r="ICM24" s="44"/>
      <c r="ICN24" s="44"/>
      <c r="ICO24" s="44"/>
      <c r="ICP24" s="44"/>
      <c r="ICQ24" s="44"/>
      <c r="ICR24" s="44"/>
      <c r="ICS24" s="44"/>
      <c r="ICT24" s="44"/>
      <c r="ICU24" s="44"/>
      <c r="ICV24" s="44"/>
      <c r="ICW24" s="44"/>
      <c r="ICX24" s="44"/>
      <c r="ICY24" s="44"/>
      <c r="ICZ24" s="44"/>
      <c r="IDA24" s="44"/>
      <c r="IDB24" s="44"/>
      <c r="IDC24" s="44"/>
      <c r="IDD24" s="44"/>
      <c r="IDE24" s="44"/>
      <c r="IDF24" s="44"/>
      <c r="IDG24" s="44"/>
      <c r="IDH24" s="44"/>
      <c r="IDI24" s="44"/>
      <c r="IDJ24" s="44"/>
      <c r="IDK24" s="44"/>
      <c r="IDL24" s="44"/>
      <c r="IDM24" s="44"/>
      <c r="IDN24" s="44"/>
      <c r="IDO24" s="44"/>
      <c r="IDP24" s="44"/>
      <c r="IDQ24" s="44"/>
      <c r="IDR24" s="44"/>
      <c r="IDS24" s="44"/>
      <c r="IDT24" s="44"/>
      <c r="IDU24" s="44"/>
      <c r="IDV24" s="44"/>
      <c r="IDW24" s="44"/>
      <c r="IDX24" s="44"/>
      <c r="IDY24" s="44"/>
      <c r="IDZ24" s="44"/>
      <c r="IEA24" s="44"/>
      <c r="IEB24" s="44"/>
      <c r="IEC24" s="44"/>
      <c r="IED24" s="44"/>
      <c r="IEE24" s="44"/>
      <c r="IEF24" s="44"/>
      <c r="IEG24" s="44"/>
      <c r="IEH24" s="44"/>
      <c r="IEI24" s="44"/>
      <c r="IEJ24" s="44"/>
      <c r="IEK24" s="44"/>
      <c r="IEL24" s="44"/>
      <c r="IEM24" s="44"/>
      <c r="IEN24" s="44"/>
      <c r="IEO24" s="44"/>
      <c r="IEP24" s="44"/>
      <c r="IEQ24" s="44"/>
      <c r="IER24" s="44"/>
      <c r="IES24" s="44"/>
      <c r="IET24" s="44"/>
      <c r="IEU24" s="44"/>
      <c r="IEV24" s="44"/>
      <c r="IEW24" s="44"/>
      <c r="IEX24" s="44"/>
      <c r="IEY24" s="44"/>
      <c r="IEZ24" s="44"/>
      <c r="IFA24" s="44"/>
      <c r="IFB24" s="44"/>
      <c r="IFC24" s="44"/>
      <c r="IFD24" s="44"/>
      <c r="IFE24" s="44"/>
      <c r="IFF24" s="44"/>
      <c r="IFG24" s="44"/>
      <c r="IFH24" s="44"/>
      <c r="IFI24" s="44"/>
      <c r="IFJ24" s="44"/>
      <c r="IFK24" s="44"/>
      <c r="IFL24" s="44"/>
      <c r="IFM24" s="44"/>
      <c r="IFN24" s="44"/>
      <c r="IFO24" s="44"/>
      <c r="IFP24" s="44"/>
      <c r="IFQ24" s="44"/>
      <c r="IFR24" s="44"/>
      <c r="IFS24" s="44"/>
      <c r="IFT24" s="44"/>
      <c r="IFU24" s="44"/>
      <c r="IFV24" s="44"/>
      <c r="IFW24" s="44"/>
      <c r="IFX24" s="44"/>
      <c r="IFY24" s="44"/>
      <c r="IFZ24" s="44"/>
      <c r="IGA24" s="44"/>
      <c r="IGB24" s="44"/>
      <c r="IGC24" s="44"/>
      <c r="IGD24" s="44"/>
      <c r="IGE24" s="44"/>
      <c r="IGF24" s="44"/>
      <c r="IGG24" s="44"/>
      <c r="IGH24" s="44"/>
      <c r="IGI24" s="44"/>
      <c r="IGJ24" s="44"/>
      <c r="IGK24" s="44"/>
      <c r="IGL24" s="44"/>
      <c r="IGM24" s="44"/>
      <c r="IGN24" s="44"/>
      <c r="IGO24" s="44"/>
      <c r="IGP24" s="44"/>
      <c r="IGQ24" s="44"/>
      <c r="IGR24" s="44"/>
      <c r="IGS24" s="44"/>
      <c r="IGT24" s="44"/>
      <c r="IGU24" s="44"/>
      <c r="IGV24" s="44"/>
      <c r="IGW24" s="44"/>
      <c r="IGX24" s="44"/>
      <c r="IGY24" s="44"/>
      <c r="IGZ24" s="44"/>
      <c r="IHA24" s="44"/>
      <c r="IHB24" s="44"/>
      <c r="IHC24" s="44"/>
      <c r="IHD24" s="44"/>
      <c r="IHE24" s="44"/>
      <c r="IHF24" s="44"/>
      <c r="IHG24" s="44"/>
      <c r="IHH24" s="44"/>
      <c r="IHI24" s="44"/>
      <c r="IHJ24" s="44"/>
      <c r="IHK24" s="44"/>
      <c r="IHL24" s="44"/>
      <c r="IHM24" s="44"/>
      <c r="IHN24" s="44"/>
      <c r="IHO24" s="44"/>
      <c r="IHP24" s="44"/>
      <c r="IHQ24" s="44"/>
      <c r="IHR24" s="44"/>
      <c r="IHS24" s="44"/>
      <c r="IHT24" s="44"/>
      <c r="IHU24" s="44"/>
      <c r="IHV24" s="44"/>
      <c r="IHW24" s="44"/>
      <c r="IHX24" s="44"/>
      <c r="IHY24" s="44"/>
      <c r="IHZ24" s="44"/>
      <c r="IIA24" s="44"/>
      <c r="IIB24" s="44"/>
      <c r="IIC24" s="44"/>
      <c r="IID24" s="44"/>
      <c r="IIE24" s="44"/>
      <c r="IIF24" s="44"/>
      <c r="IIG24" s="44"/>
      <c r="IIH24" s="44"/>
      <c r="III24" s="44"/>
      <c r="IIJ24" s="44"/>
      <c r="IIK24" s="44"/>
      <c r="IIL24" s="44"/>
      <c r="IIM24" s="44"/>
      <c r="IIN24" s="44"/>
      <c r="IIO24" s="44"/>
      <c r="IIP24" s="44"/>
      <c r="IIQ24" s="44"/>
      <c r="IIR24" s="44"/>
      <c r="IIS24" s="44"/>
      <c r="IIT24" s="44"/>
      <c r="IIU24" s="44"/>
      <c r="IIV24" s="44"/>
      <c r="IIW24" s="44"/>
      <c r="IIX24" s="44"/>
      <c r="IIY24" s="44"/>
      <c r="IIZ24" s="44"/>
      <c r="IJA24" s="44"/>
      <c r="IJB24" s="44"/>
      <c r="IJC24" s="44"/>
      <c r="IJD24" s="44"/>
      <c r="IJE24" s="44"/>
      <c r="IJF24" s="44"/>
      <c r="IJG24" s="44"/>
      <c r="IJH24" s="44"/>
      <c r="IJI24" s="44"/>
      <c r="IJJ24" s="44"/>
      <c r="IJK24" s="44"/>
      <c r="IJL24" s="44"/>
      <c r="IJM24" s="44"/>
      <c r="IJN24" s="44"/>
      <c r="IJO24" s="44"/>
      <c r="IJP24" s="44"/>
      <c r="IJQ24" s="44"/>
      <c r="IJR24" s="44"/>
      <c r="IJS24" s="44"/>
      <c r="IJT24" s="44"/>
      <c r="IJU24" s="44"/>
      <c r="IJV24" s="44"/>
      <c r="IJW24" s="44"/>
      <c r="IJX24" s="44"/>
      <c r="IJY24" s="44"/>
      <c r="IJZ24" s="44"/>
      <c r="IKA24" s="44"/>
      <c r="IKB24" s="44"/>
      <c r="IKC24" s="44"/>
      <c r="IKD24" s="44"/>
      <c r="IKE24" s="44"/>
      <c r="IKF24" s="44"/>
      <c r="IKG24" s="44"/>
      <c r="IKH24" s="44"/>
      <c r="IKI24" s="44"/>
      <c r="IKJ24" s="44"/>
      <c r="IKK24" s="44"/>
      <c r="IKL24" s="44"/>
      <c r="IKM24" s="44"/>
      <c r="IKN24" s="44"/>
      <c r="IKO24" s="44"/>
      <c r="IKP24" s="44"/>
      <c r="IKQ24" s="44"/>
      <c r="IKR24" s="44"/>
      <c r="IKS24" s="44"/>
      <c r="IKT24" s="44"/>
      <c r="IKU24" s="44"/>
      <c r="IKV24" s="44"/>
      <c r="IKW24" s="44"/>
      <c r="IKX24" s="44"/>
      <c r="IKY24" s="44"/>
      <c r="IKZ24" s="44"/>
      <c r="ILA24" s="44"/>
      <c r="ILB24" s="44"/>
      <c r="ILC24" s="44"/>
      <c r="ILD24" s="44"/>
      <c r="ILE24" s="44"/>
      <c r="ILF24" s="44"/>
      <c r="ILG24" s="44"/>
      <c r="ILH24" s="44"/>
      <c r="ILI24" s="44"/>
      <c r="ILJ24" s="44"/>
      <c r="ILK24" s="44"/>
      <c r="ILL24" s="44"/>
      <c r="ILM24" s="44"/>
      <c r="ILN24" s="44"/>
      <c r="ILO24" s="44"/>
      <c r="ILP24" s="44"/>
      <c r="ILQ24" s="44"/>
      <c r="ILR24" s="44"/>
      <c r="ILS24" s="44"/>
      <c r="ILT24" s="44"/>
      <c r="ILU24" s="44"/>
      <c r="ILV24" s="44"/>
      <c r="ILW24" s="44"/>
      <c r="ILX24" s="44"/>
      <c r="ILY24" s="44"/>
      <c r="ILZ24" s="44"/>
      <c r="IMA24" s="44"/>
      <c r="IMB24" s="44"/>
      <c r="IMC24" s="44"/>
      <c r="IMD24" s="44"/>
      <c r="IME24" s="44"/>
      <c r="IMF24" s="44"/>
      <c r="IMG24" s="44"/>
      <c r="IMH24" s="44"/>
      <c r="IMI24" s="44"/>
      <c r="IMJ24" s="44"/>
      <c r="IMK24" s="44"/>
      <c r="IML24" s="44"/>
      <c r="IMM24" s="44"/>
      <c r="IMN24" s="44"/>
      <c r="IMO24" s="44"/>
      <c r="IMP24" s="44"/>
      <c r="IMQ24" s="44"/>
      <c r="IMR24" s="44"/>
      <c r="IMS24" s="44"/>
      <c r="IMT24" s="44"/>
      <c r="IMU24" s="44"/>
      <c r="IMV24" s="44"/>
      <c r="IMW24" s="44"/>
      <c r="IMX24" s="44"/>
      <c r="IMY24" s="44"/>
      <c r="IMZ24" s="44"/>
      <c r="INA24" s="44"/>
      <c r="INB24" s="44"/>
      <c r="INC24" s="44"/>
      <c r="IND24" s="44"/>
      <c r="INE24" s="44"/>
      <c r="INF24" s="44"/>
      <c r="ING24" s="44"/>
      <c r="INH24" s="44"/>
      <c r="INI24" s="44"/>
      <c r="INJ24" s="44"/>
      <c r="INK24" s="44"/>
      <c r="INL24" s="44"/>
      <c r="INM24" s="44"/>
      <c r="INN24" s="44"/>
      <c r="INO24" s="44"/>
      <c r="INP24" s="44"/>
      <c r="INQ24" s="44"/>
      <c r="INR24" s="44"/>
      <c r="INS24" s="44"/>
      <c r="INT24" s="44"/>
      <c r="INU24" s="44"/>
      <c r="INV24" s="44"/>
      <c r="INW24" s="44"/>
      <c r="INX24" s="44"/>
      <c r="INY24" s="44"/>
      <c r="INZ24" s="44"/>
      <c r="IOA24" s="44"/>
      <c r="IOB24" s="44"/>
      <c r="IOC24" s="44"/>
      <c r="IOD24" s="44"/>
      <c r="IOE24" s="44"/>
      <c r="IOF24" s="44"/>
      <c r="IOG24" s="44"/>
      <c r="IOH24" s="44"/>
      <c r="IOI24" s="44"/>
      <c r="IOJ24" s="44"/>
      <c r="IOK24" s="44"/>
      <c r="IOL24" s="44"/>
      <c r="IOM24" s="44"/>
      <c r="ION24" s="44"/>
      <c r="IOO24" s="44"/>
      <c r="IOP24" s="44"/>
      <c r="IOQ24" s="44"/>
      <c r="IOR24" s="44"/>
      <c r="IOS24" s="44"/>
      <c r="IOT24" s="44"/>
      <c r="IOU24" s="44"/>
      <c r="IOV24" s="44"/>
      <c r="IOW24" s="44"/>
      <c r="IOX24" s="44"/>
      <c r="IOY24" s="44"/>
      <c r="IOZ24" s="44"/>
      <c r="IPA24" s="44"/>
      <c r="IPB24" s="44"/>
      <c r="IPC24" s="44"/>
      <c r="IPD24" s="44"/>
      <c r="IPE24" s="44"/>
      <c r="IPF24" s="44"/>
      <c r="IPG24" s="44"/>
      <c r="IPH24" s="44"/>
      <c r="IPI24" s="44"/>
      <c r="IPJ24" s="44"/>
      <c r="IPK24" s="44"/>
      <c r="IPL24" s="44"/>
      <c r="IPM24" s="44"/>
      <c r="IPN24" s="44"/>
      <c r="IPO24" s="44"/>
      <c r="IPP24" s="44"/>
      <c r="IPQ24" s="44"/>
      <c r="IPR24" s="44"/>
      <c r="IPS24" s="44"/>
      <c r="IPT24" s="44"/>
      <c r="IPU24" s="44"/>
      <c r="IPV24" s="44"/>
      <c r="IPW24" s="44"/>
      <c r="IPX24" s="44"/>
      <c r="IPY24" s="44"/>
      <c r="IPZ24" s="44"/>
      <c r="IQA24" s="44"/>
      <c r="IQB24" s="44"/>
      <c r="IQC24" s="44"/>
      <c r="IQD24" s="44"/>
      <c r="IQE24" s="44"/>
      <c r="IQF24" s="44"/>
      <c r="IQG24" s="44"/>
      <c r="IQH24" s="44"/>
      <c r="IQI24" s="44"/>
      <c r="IQJ24" s="44"/>
      <c r="IQK24" s="44"/>
      <c r="IQL24" s="44"/>
      <c r="IQM24" s="44"/>
      <c r="IQN24" s="44"/>
      <c r="IQO24" s="44"/>
      <c r="IQP24" s="44"/>
      <c r="IQQ24" s="44"/>
      <c r="IQR24" s="44"/>
      <c r="IQS24" s="44"/>
      <c r="IQT24" s="44"/>
      <c r="IQU24" s="44"/>
      <c r="IQV24" s="44"/>
      <c r="IQW24" s="44"/>
      <c r="IQX24" s="44"/>
      <c r="IQY24" s="44"/>
      <c r="IQZ24" s="44"/>
      <c r="IRA24" s="44"/>
      <c r="IRB24" s="44"/>
      <c r="IRC24" s="44"/>
      <c r="IRD24" s="44"/>
      <c r="IRE24" s="44"/>
      <c r="IRF24" s="44"/>
      <c r="IRG24" s="44"/>
      <c r="IRH24" s="44"/>
      <c r="IRI24" s="44"/>
      <c r="IRJ24" s="44"/>
      <c r="IRK24" s="44"/>
      <c r="IRL24" s="44"/>
      <c r="IRM24" s="44"/>
      <c r="IRN24" s="44"/>
      <c r="IRO24" s="44"/>
      <c r="IRP24" s="44"/>
      <c r="IRQ24" s="44"/>
      <c r="IRR24" s="44"/>
      <c r="IRS24" s="44"/>
      <c r="IRT24" s="44"/>
      <c r="IRU24" s="44"/>
      <c r="IRV24" s="44"/>
      <c r="IRW24" s="44"/>
      <c r="IRX24" s="44"/>
      <c r="IRY24" s="44"/>
      <c r="IRZ24" s="44"/>
      <c r="ISA24" s="44"/>
      <c r="ISB24" s="44"/>
      <c r="ISC24" s="44"/>
      <c r="ISD24" s="44"/>
      <c r="ISE24" s="44"/>
      <c r="ISF24" s="44"/>
      <c r="ISG24" s="44"/>
      <c r="ISH24" s="44"/>
      <c r="ISI24" s="44"/>
      <c r="ISJ24" s="44"/>
      <c r="ISK24" s="44"/>
      <c r="ISL24" s="44"/>
      <c r="ISM24" s="44"/>
      <c r="ISN24" s="44"/>
      <c r="ISO24" s="44"/>
      <c r="ISP24" s="44"/>
      <c r="ISQ24" s="44"/>
      <c r="ISR24" s="44"/>
      <c r="ISS24" s="44"/>
      <c r="IST24" s="44"/>
      <c r="ISU24" s="44"/>
      <c r="ISV24" s="44"/>
      <c r="ISW24" s="44"/>
      <c r="ISX24" s="44"/>
      <c r="ISY24" s="44"/>
      <c r="ISZ24" s="44"/>
      <c r="ITA24" s="44"/>
      <c r="ITB24" s="44"/>
      <c r="ITC24" s="44"/>
      <c r="ITD24" s="44"/>
      <c r="ITE24" s="44"/>
      <c r="ITF24" s="44"/>
      <c r="ITG24" s="44"/>
      <c r="ITH24" s="44"/>
      <c r="ITI24" s="44"/>
      <c r="ITJ24" s="44"/>
      <c r="ITK24" s="44"/>
      <c r="ITL24" s="44"/>
      <c r="ITM24" s="44"/>
      <c r="ITN24" s="44"/>
      <c r="ITO24" s="44"/>
      <c r="ITP24" s="44"/>
      <c r="ITQ24" s="44"/>
      <c r="ITR24" s="44"/>
      <c r="ITS24" s="44"/>
      <c r="ITT24" s="44"/>
      <c r="ITU24" s="44"/>
      <c r="ITV24" s="44"/>
      <c r="ITW24" s="44"/>
      <c r="ITX24" s="44"/>
      <c r="ITY24" s="44"/>
      <c r="ITZ24" s="44"/>
      <c r="IUA24" s="44"/>
      <c r="IUB24" s="44"/>
      <c r="IUC24" s="44"/>
      <c r="IUD24" s="44"/>
      <c r="IUE24" s="44"/>
      <c r="IUF24" s="44"/>
      <c r="IUG24" s="44"/>
      <c r="IUH24" s="44"/>
      <c r="IUI24" s="44"/>
      <c r="IUJ24" s="44"/>
      <c r="IUK24" s="44"/>
      <c r="IUL24" s="44"/>
      <c r="IUM24" s="44"/>
      <c r="IUN24" s="44"/>
      <c r="IUO24" s="44"/>
      <c r="IUP24" s="44"/>
      <c r="IUQ24" s="44"/>
      <c r="IUR24" s="44"/>
      <c r="IUS24" s="44"/>
      <c r="IUT24" s="44"/>
      <c r="IUU24" s="44"/>
      <c r="IUV24" s="44"/>
      <c r="IUW24" s="44"/>
      <c r="IUX24" s="44"/>
      <c r="IUY24" s="44"/>
      <c r="IUZ24" s="44"/>
      <c r="IVA24" s="44"/>
      <c r="IVB24" s="44"/>
      <c r="IVC24" s="44"/>
      <c r="IVD24" s="44"/>
      <c r="IVE24" s="44"/>
      <c r="IVF24" s="44"/>
      <c r="IVG24" s="44"/>
      <c r="IVH24" s="44"/>
      <c r="IVI24" s="44"/>
      <c r="IVJ24" s="44"/>
      <c r="IVK24" s="44"/>
      <c r="IVL24" s="44"/>
      <c r="IVM24" s="44"/>
      <c r="IVN24" s="44"/>
      <c r="IVO24" s="44"/>
      <c r="IVP24" s="44"/>
      <c r="IVQ24" s="44"/>
      <c r="IVR24" s="44"/>
      <c r="IVS24" s="44"/>
      <c r="IVT24" s="44"/>
      <c r="IVU24" s="44"/>
      <c r="IVV24" s="44"/>
      <c r="IVW24" s="44"/>
      <c r="IVX24" s="44"/>
      <c r="IVY24" s="44"/>
      <c r="IVZ24" s="44"/>
      <c r="IWA24" s="44"/>
      <c r="IWB24" s="44"/>
      <c r="IWC24" s="44"/>
      <c r="IWD24" s="44"/>
      <c r="IWE24" s="44"/>
      <c r="IWF24" s="44"/>
      <c r="IWG24" s="44"/>
      <c r="IWH24" s="44"/>
      <c r="IWI24" s="44"/>
      <c r="IWJ24" s="44"/>
      <c r="IWK24" s="44"/>
      <c r="IWL24" s="44"/>
      <c r="IWM24" s="44"/>
      <c r="IWN24" s="44"/>
      <c r="IWO24" s="44"/>
      <c r="IWP24" s="44"/>
      <c r="IWQ24" s="44"/>
      <c r="IWR24" s="44"/>
      <c r="IWS24" s="44"/>
      <c r="IWT24" s="44"/>
      <c r="IWU24" s="44"/>
      <c r="IWV24" s="44"/>
      <c r="IWW24" s="44"/>
      <c r="IWX24" s="44"/>
      <c r="IWY24" s="44"/>
      <c r="IWZ24" s="44"/>
      <c r="IXA24" s="44"/>
      <c r="IXB24" s="44"/>
      <c r="IXC24" s="44"/>
      <c r="IXD24" s="44"/>
      <c r="IXE24" s="44"/>
      <c r="IXF24" s="44"/>
      <c r="IXG24" s="44"/>
      <c r="IXH24" s="44"/>
      <c r="IXI24" s="44"/>
      <c r="IXJ24" s="44"/>
      <c r="IXK24" s="44"/>
      <c r="IXL24" s="44"/>
      <c r="IXM24" s="44"/>
      <c r="IXN24" s="44"/>
      <c r="IXO24" s="44"/>
      <c r="IXP24" s="44"/>
      <c r="IXQ24" s="44"/>
      <c r="IXR24" s="44"/>
      <c r="IXS24" s="44"/>
      <c r="IXT24" s="44"/>
      <c r="IXU24" s="44"/>
      <c r="IXV24" s="44"/>
      <c r="IXW24" s="44"/>
      <c r="IXX24" s="44"/>
      <c r="IXY24" s="44"/>
      <c r="IXZ24" s="44"/>
      <c r="IYA24" s="44"/>
      <c r="IYB24" s="44"/>
      <c r="IYC24" s="44"/>
      <c r="IYD24" s="44"/>
      <c r="IYE24" s="44"/>
      <c r="IYF24" s="44"/>
      <c r="IYG24" s="44"/>
      <c r="IYH24" s="44"/>
      <c r="IYI24" s="44"/>
      <c r="IYJ24" s="44"/>
      <c r="IYK24" s="44"/>
      <c r="IYL24" s="44"/>
      <c r="IYM24" s="44"/>
      <c r="IYN24" s="44"/>
      <c r="IYO24" s="44"/>
      <c r="IYP24" s="44"/>
      <c r="IYQ24" s="44"/>
      <c r="IYR24" s="44"/>
      <c r="IYS24" s="44"/>
      <c r="IYT24" s="44"/>
      <c r="IYU24" s="44"/>
      <c r="IYV24" s="44"/>
      <c r="IYW24" s="44"/>
      <c r="IYX24" s="44"/>
      <c r="IYY24" s="44"/>
      <c r="IYZ24" s="44"/>
      <c r="IZA24" s="44"/>
      <c r="IZB24" s="44"/>
      <c r="IZC24" s="44"/>
      <c r="IZD24" s="44"/>
      <c r="IZE24" s="44"/>
      <c r="IZF24" s="44"/>
      <c r="IZG24" s="44"/>
      <c r="IZH24" s="44"/>
      <c r="IZI24" s="44"/>
      <c r="IZJ24" s="44"/>
      <c r="IZK24" s="44"/>
      <c r="IZL24" s="44"/>
      <c r="IZM24" s="44"/>
      <c r="IZN24" s="44"/>
      <c r="IZO24" s="44"/>
      <c r="IZP24" s="44"/>
      <c r="IZQ24" s="44"/>
      <c r="IZR24" s="44"/>
      <c r="IZS24" s="44"/>
      <c r="IZT24" s="44"/>
      <c r="IZU24" s="44"/>
      <c r="IZV24" s="44"/>
      <c r="IZW24" s="44"/>
      <c r="IZX24" s="44"/>
      <c r="IZY24" s="44"/>
      <c r="IZZ24" s="44"/>
      <c r="JAA24" s="44"/>
      <c r="JAB24" s="44"/>
      <c r="JAC24" s="44"/>
      <c r="JAD24" s="44"/>
      <c r="JAE24" s="44"/>
      <c r="JAF24" s="44"/>
      <c r="JAG24" s="44"/>
      <c r="JAH24" s="44"/>
      <c r="JAI24" s="44"/>
      <c r="JAJ24" s="44"/>
      <c r="JAK24" s="44"/>
      <c r="JAL24" s="44"/>
      <c r="JAM24" s="44"/>
      <c r="JAN24" s="44"/>
      <c r="JAO24" s="44"/>
      <c r="JAP24" s="44"/>
      <c r="JAQ24" s="44"/>
      <c r="JAR24" s="44"/>
      <c r="JAS24" s="44"/>
      <c r="JAT24" s="44"/>
      <c r="JAU24" s="44"/>
      <c r="JAV24" s="44"/>
      <c r="JAW24" s="44"/>
      <c r="JAX24" s="44"/>
      <c r="JAY24" s="44"/>
      <c r="JAZ24" s="44"/>
      <c r="JBA24" s="44"/>
      <c r="JBB24" s="44"/>
      <c r="JBC24" s="44"/>
      <c r="JBD24" s="44"/>
      <c r="JBE24" s="44"/>
      <c r="JBF24" s="44"/>
      <c r="JBG24" s="44"/>
      <c r="JBH24" s="44"/>
      <c r="JBI24" s="44"/>
      <c r="JBJ24" s="44"/>
      <c r="JBK24" s="44"/>
      <c r="JBL24" s="44"/>
      <c r="JBM24" s="44"/>
      <c r="JBN24" s="44"/>
      <c r="JBO24" s="44"/>
      <c r="JBP24" s="44"/>
      <c r="JBQ24" s="44"/>
      <c r="JBR24" s="44"/>
      <c r="JBS24" s="44"/>
      <c r="JBT24" s="44"/>
      <c r="JBU24" s="44"/>
      <c r="JBV24" s="44"/>
      <c r="JBW24" s="44"/>
      <c r="JBX24" s="44"/>
      <c r="JBY24" s="44"/>
      <c r="JBZ24" s="44"/>
      <c r="JCA24" s="44"/>
      <c r="JCB24" s="44"/>
      <c r="JCC24" s="44"/>
      <c r="JCD24" s="44"/>
      <c r="JCE24" s="44"/>
      <c r="JCF24" s="44"/>
      <c r="JCG24" s="44"/>
      <c r="JCH24" s="44"/>
      <c r="JCI24" s="44"/>
      <c r="JCJ24" s="44"/>
      <c r="JCK24" s="44"/>
      <c r="JCL24" s="44"/>
      <c r="JCM24" s="44"/>
      <c r="JCN24" s="44"/>
      <c r="JCO24" s="44"/>
      <c r="JCP24" s="44"/>
      <c r="JCQ24" s="44"/>
      <c r="JCR24" s="44"/>
      <c r="JCS24" s="44"/>
      <c r="JCT24" s="44"/>
      <c r="JCU24" s="44"/>
      <c r="JCV24" s="44"/>
      <c r="JCW24" s="44"/>
      <c r="JCX24" s="44"/>
      <c r="JCY24" s="44"/>
      <c r="JCZ24" s="44"/>
      <c r="JDA24" s="44"/>
      <c r="JDB24" s="44"/>
      <c r="JDC24" s="44"/>
      <c r="JDD24" s="44"/>
      <c r="JDE24" s="44"/>
      <c r="JDF24" s="44"/>
      <c r="JDG24" s="44"/>
      <c r="JDH24" s="44"/>
      <c r="JDI24" s="44"/>
      <c r="JDJ24" s="44"/>
      <c r="JDK24" s="44"/>
      <c r="JDL24" s="44"/>
      <c r="JDM24" s="44"/>
      <c r="JDN24" s="44"/>
      <c r="JDO24" s="44"/>
      <c r="JDP24" s="44"/>
      <c r="JDQ24" s="44"/>
      <c r="JDR24" s="44"/>
      <c r="JDS24" s="44"/>
      <c r="JDT24" s="44"/>
      <c r="JDU24" s="44"/>
      <c r="JDV24" s="44"/>
      <c r="JDW24" s="44"/>
      <c r="JDX24" s="44"/>
      <c r="JDY24" s="44"/>
      <c r="JDZ24" s="44"/>
      <c r="JEA24" s="44"/>
      <c r="JEB24" s="44"/>
      <c r="JEC24" s="44"/>
      <c r="JED24" s="44"/>
      <c r="JEE24" s="44"/>
      <c r="JEF24" s="44"/>
      <c r="JEG24" s="44"/>
      <c r="JEH24" s="44"/>
      <c r="JEI24" s="44"/>
      <c r="JEJ24" s="44"/>
      <c r="JEK24" s="44"/>
      <c r="JEL24" s="44"/>
      <c r="JEM24" s="44"/>
      <c r="JEN24" s="44"/>
      <c r="JEO24" s="44"/>
      <c r="JEP24" s="44"/>
      <c r="JEQ24" s="44"/>
      <c r="JER24" s="44"/>
      <c r="JES24" s="44"/>
      <c r="JET24" s="44"/>
      <c r="JEU24" s="44"/>
      <c r="JEV24" s="44"/>
      <c r="JEW24" s="44"/>
      <c r="JEX24" s="44"/>
      <c r="JEY24" s="44"/>
      <c r="JEZ24" s="44"/>
      <c r="JFA24" s="44"/>
      <c r="JFB24" s="44"/>
      <c r="JFC24" s="44"/>
      <c r="JFD24" s="44"/>
      <c r="JFE24" s="44"/>
      <c r="JFF24" s="44"/>
      <c r="JFG24" s="44"/>
      <c r="JFH24" s="44"/>
      <c r="JFI24" s="44"/>
      <c r="JFJ24" s="44"/>
      <c r="JFK24" s="44"/>
      <c r="JFL24" s="44"/>
      <c r="JFM24" s="44"/>
      <c r="JFN24" s="44"/>
      <c r="JFO24" s="44"/>
      <c r="JFP24" s="44"/>
      <c r="JFQ24" s="44"/>
      <c r="JFR24" s="44"/>
      <c r="JFS24" s="44"/>
      <c r="JFT24" s="44"/>
      <c r="JFU24" s="44"/>
      <c r="JFV24" s="44"/>
      <c r="JFW24" s="44"/>
      <c r="JFX24" s="44"/>
      <c r="JFY24" s="44"/>
      <c r="JFZ24" s="44"/>
      <c r="JGA24" s="44"/>
      <c r="JGB24" s="44"/>
      <c r="JGC24" s="44"/>
      <c r="JGD24" s="44"/>
      <c r="JGE24" s="44"/>
      <c r="JGF24" s="44"/>
      <c r="JGG24" s="44"/>
      <c r="JGH24" s="44"/>
      <c r="JGI24" s="44"/>
      <c r="JGJ24" s="44"/>
      <c r="JGK24" s="44"/>
      <c r="JGL24" s="44"/>
      <c r="JGM24" s="44"/>
      <c r="JGN24" s="44"/>
      <c r="JGO24" s="44"/>
      <c r="JGP24" s="44"/>
      <c r="JGQ24" s="44"/>
      <c r="JGR24" s="44"/>
      <c r="JGS24" s="44"/>
      <c r="JGT24" s="44"/>
      <c r="JGU24" s="44"/>
      <c r="JGV24" s="44"/>
      <c r="JGW24" s="44"/>
      <c r="JGX24" s="44"/>
      <c r="JGY24" s="44"/>
      <c r="JGZ24" s="44"/>
      <c r="JHA24" s="44"/>
      <c r="JHB24" s="44"/>
      <c r="JHC24" s="44"/>
      <c r="JHD24" s="44"/>
      <c r="JHE24" s="44"/>
      <c r="JHF24" s="44"/>
      <c r="JHG24" s="44"/>
      <c r="JHH24" s="44"/>
      <c r="JHI24" s="44"/>
      <c r="JHJ24" s="44"/>
      <c r="JHK24" s="44"/>
      <c r="JHL24" s="44"/>
      <c r="JHM24" s="44"/>
      <c r="JHN24" s="44"/>
      <c r="JHO24" s="44"/>
      <c r="JHP24" s="44"/>
      <c r="JHQ24" s="44"/>
      <c r="JHR24" s="44"/>
      <c r="JHS24" s="44"/>
      <c r="JHT24" s="44"/>
      <c r="JHU24" s="44"/>
      <c r="JHV24" s="44"/>
      <c r="JHW24" s="44"/>
      <c r="JHX24" s="44"/>
      <c r="JHY24" s="44"/>
      <c r="JHZ24" s="44"/>
      <c r="JIA24" s="44"/>
      <c r="JIB24" s="44"/>
      <c r="JIC24" s="44"/>
      <c r="JID24" s="44"/>
      <c r="JIE24" s="44"/>
      <c r="JIF24" s="44"/>
      <c r="JIG24" s="44"/>
      <c r="JIH24" s="44"/>
      <c r="JII24" s="44"/>
      <c r="JIJ24" s="44"/>
      <c r="JIK24" s="44"/>
      <c r="JIL24" s="44"/>
      <c r="JIM24" s="44"/>
      <c r="JIN24" s="44"/>
      <c r="JIO24" s="44"/>
      <c r="JIP24" s="44"/>
      <c r="JIQ24" s="44"/>
      <c r="JIR24" s="44"/>
      <c r="JIS24" s="44"/>
      <c r="JIT24" s="44"/>
      <c r="JIU24" s="44"/>
      <c r="JIV24" s="44"/>
      <c r="JIW24" s="44"/>
      <c r="JIX24" s="44"/>
      <c r="JIY24" s="44"/>
      <c r="JIZ24" s="44"/>
      <c r="JJA24" s="44"/>
      <c r="JJB24" s="44"/>
      <c r="JJC24" s="44"/>
      <c r="JJD24" s="44"/>
      <c r="JJE24" s="44"/>
      <c r="JJF24" s="44"/>
      <c r="JJG24" s="44"/>
      <c r="JJH24" s="44"/>
      <c r="JJI24" s="44"/>
      <c r="JJJ24" s="44"/>
      <c r="JJK24" s="44"/>
      <c r="JJL24" s="44"/>
      <c r="JJM24" s="44"/>
      <c r="JJN24" s="44"/>
      <c r="JJO24" s="44"/>
      <c r="JJP24" s="44"/>
      <c r="JJQ24" s="44"/>
      <c r="JJR24" s="44"/>
      <c r="JJS24" s="44"/>
      <c r="JJT24" s="44"/>
      <c r="JJU24" s="44"/>
      <c r="JJV24" s="44"/>
      <c r="JJW24" s="44"/>
      <c r="JJX24" s="44"/>
      <c r="JJY24" s="44"/>
      <c r="JJZ24" s="44"/>
      <c r="JKA24" s="44"/>
      <c r="JKB24" s="44"/>
      <c r="JKC24" s="44"/>
      <c r="JKD24" s="44"/>
      <c r="JKE24" s="44"/>
      <c r="JKF24" s="44"/>
      <c r="JKG24" s="44"/>
      <c r="JKH24" s="44"/>
      <c r="JKI24" s="44"/>
      <c r="JKJ24" s="44"/>
      <c r="JKK24" s="44"/>
      <c r="JKL24" s="44"/>
      <c r="JKM24" s="44"/>
      <c r="JKN24" s="44"/>
      <c r="JKO24" s="44"/>
      <c r="JKP24" s="44"/>
      <c r="JKQ24" s="44"/>
      <c r="JKR24" s="44"/>
      <c r="JKS24" s="44"/>
      <c r="JKT24" s="44"/>
      <c r="JKU24" s="44"/>
      <c r="JKV24" s="44"/>
      <c r="JKW24" s="44"/>
      <c r="JKX24" s="44"/>
      <c r="JKY24" s="44"/>
      <c r="JKZ24" s="44"/>
      <c r="JLA24" s="44"/>
      <c r="JLB24" s="44"/>
      <c r="JLC24" s="44"/>
      <c r="JLD24" s="44"/>
      <c r="JLE24" s="44"/>
      <c r="JLF24" s="44"/>
      <c r="JLG24" s="44"/>
      <c r="JLH24" s="44"/>
      <c r="JLI24" s="44"/>
      <c r="JLJ24" s="44"/>
      <c r="JLK24" s="44"/>
      <c r="JLL24" s="44"/>
      <c r="JLM24" s="44"/>
      <c r="JLN24" s="44"/>
      <c r="JLO24" s="44"/>
      <c r="JLP24" s="44"/>
      <c r="JLQ24" s="44"/>
      <c r="JLR24" s="44"/>
      <c r="JLS24" s="44"/>
      <c r="JLT24" s="44"/>
      <c r="JLU24" s="44"/>
      <c r="JLV24" s="44"/>
      <c r="JLW24" s="44"/>
      <c r="JLX24" s="44"/>
      <c r="JLY24" s="44"/>
      <c r="JLZ24" s="44"/>
      <c r="JMA24" s="44"/>
      <c r="JMB24" s="44"/>
      <c r="JMC24" s="44"/>
      <c r="JMD24" s="44"/>
      <c r="JME24" s="44"/>
      <c r="JMF24" s="44"/>
      <c r="JMG24" s="44"/>
      <c r="JMH24" s="44"/>
      <c r="JMI24" s="44"/>
      <c r="JMJ24" s="44"/>
      <c r="JMK24" s="44"/>
      <c r="JML24" s="44"/>
      <c r="JMM24" s="44"/>
      <c r="JMN24" s="44"/>
      <c r="JMO24" s="44"/>
      <c r="JMP24" s="44"/>
      <c r="JMQ24" s="44"/>
      <c r="JMR24" s="44"/>
      <c r="JMS24" s="44"/>
      <c r="JMT24" s="44"/>
      <c r="JMU24" s="44"/>
      <c r="JMV24" s="44"/>
      <c r="JMW24" s="44"/>
      <c r="JMX24" s="44"/>
      <c r="JMY24" s="44"/>
      <c r="JMZ24" s="44"/>
      <c r="JNA24" s="44"/>
      <c r="JNB24" s="44"/>
      <c r="JNC24" s="44"/>
      <c r="JND24" s="44"/>
      <c r="JNE24" s="44"/>
      <c r="JNF24" s="44"/>
      <c r="JNG24" s="44"/>
      <c r="JNH24" s="44"/>
      <c r="JNI24" s="44"/>
      <c r="JNJ24" s="44"/>
      <c r="JNK24" s="44"/>
      <c r="JNL24" s="44"/>
      <c r="JNM24" s="44"/>
      <c r="JNN24" s="44"/>
      <c r="JNO24" s="44"/>
      <c r="JNP24" s="44"/>
      <c r="JNQ24" s="44"/>
      <c r="JNR24" s="44"/>
      <c r="JNS24" s="44"/>
      <c r="JNT24" s="44"/>
      <c r="JNU24" s="44"/>
      <c r="JNV24" s="44"/>
      <c r="JNW24" s="44"/>
      <c r="JNX24" s="44"/>
      <c r="JNY24" s="44"/>
      <c r="JNZ24" s="44"/>
      <c r="JOA24" s="44"/>
      <c r="JOB24" s="44"/>
      <c r="JOC24" s="44"/>
      <c r="JOD24" s="44"/>
      <c r="JOE24" s="44"/>
      <c r="JOF24" s="44"/>
      <c r="JOG24" s="44"/>
      <c r="JOH24" s="44"/>
      <c r="JOI24" s="44"/>
      <c r="JOJ24" s="44"/>
      <c r="JOK24" s="44"/>
      <c r="JOL24" s="44"/>
      <c r="JOM24" s="44"/>
      <c r="JON24" s="44"/>
      <c r="JOO24" s="44"/>
      <c r="JOP24" s="44"/>
      <c r="JOQ24" s="44"/>
      <c r="JOR24" s="44"/>
      <c r="JOS24" s="44"/>
      <c r="JOT24" s="44"/>
      <c r="JOU24" s="44"/>
      <c r="JOV24" s="44"/>
      <c r="JOW24" s="44"/>
      <c r="JOX24" s="44"/>
      <c r="JOY24" s="44"/>
      <c r="JOZ24" s="44"/>
      <c r="JPA24" s="44"/>
      <c r="JPB24" s="44"/>
      <c r="JPC24" s="44"/>
      <c r="JPD24" s="44"/>
      <c r="JPE24" s="44"/>
      <c r="JPF24" s="44"/>
      <c r="JPG24" s="44"/>
      <c r="JPH24" s="44"/>
      <c r="JPI24" s="44"/>
      <c r="JPJ24" s="44"/>
      <c r="JPK24" s="44"/>
      <c r="JPL24" s="44"/>
      <c r="JPM24" s="44"/>
      <c r="JPN24" s="44"/>
      <c r="JPO24" s="44"/>
      <c r="JPP24" s="44"/>
      <c r="JPQ24" s="44"/>
      <c r="JPR24" s="44"/>
      <c r="JPS24" s="44"/>
      <c r="JPT24" s="44"/>
      <c r="JPU24" s="44"/>
      <c r="JPV24" s="44"/>
      <c r="JPW24" s="44"/>
      <c r="JPX24" s="44"/>
      <c r="JPY24" s="44"/>
      <c r="JPZ24" s="44"/>
      <c r="JQA24" s="44"/>
      <c r="JQB24" s="44"/>
      <c r="JQC24" s="44"/>
      <c r="JQD24" s="44"/>
      <c r="JQE24" s="44"/>
      <c r="JQF24" s="44"/>
      <c r="JQG24" s="44"/>
      <c r="JQH24" s="44"/>
      <c r="JQI24" s="44"/>
      <c r="JQJ24" s="44"/>
      <c r="JQK24" s="44"/>
      <c r="JQL24" s="44"/>
      <c r="JQM24" s="44"/>
      <c r="JQN24" s="44"/>
      <c r="JQO24" s="44"/>
      <c r="JQP24" s="44"/>
      <c r="JQQ24" s="44"/>
      <c r="JQR24" s="44"/>
      <c r="JQS24" s="44"/>
      <c r="JQT24" s="44"/>
      <c r="JQU24" s="44"/>
      <c r="JQV24" s="44"/>
      <c r="JQW24" s="44"/>
      <c r="JQX24" s="44"/>
      <c r="JQY24" s="44"/>
      <c r="JQZ24" s="44"/>
      <c r="JRA24" s="44"/>
      <c r="JRB24" s="44"/>
      <c r="JRC24" s="44"/>
      <c r="JRD24" s="44"/>
      <c r="JRE24" s="44"/>
      <c r="JRF24" s="44"/>
      <c r="JRG24" s="44"/>
      <c r="JRH24" s="44"/>
      <c r="JRI24" s="44"/>
      <c r="JRJ24" s="44"/>
      <c r="JRK24" s="44"/>
      <c r="JRL24" s="44"/>
      <c r="JRM24" s="44"/>
      <c r="JRN24" s="44"/>
      <c r="JRO24" s="44"/>
      <c r="JRP24" s="44"/>
      <c r="JRQ24" s="44"/>
      <c r="JRR24" s="44"/>
      <c r="JRS24" s="44"/>
      <c r="JRT24" s="44"/>
      <c r="JRU24" s="44"/>
      <c r="JRV24" s="44"/>
      <c r="JRW24" s="44"/>
      <c r="JRX24" s="44"/>
      <c r="JRY24" s="44"/>
      <c r="JRZ24" s="44"/>
      <c r="JSA24" s="44"/>
      <c r="JSB24" s="44"/>
      <c r="JSC24" s="44"/>
      <c r="JSD24" s="44"/>
      <c r="JSE24" s="44"/>
      <c r="JSF24" s="44"/>
      <c r="JSG24" s="44"/>
      <c r="JSH24" s="44"/>
      <c r="JSI24" s="44"/>
      <c r="JSJ24" s="44"/>
      <c r="JSK24" s="44"/>
      <c r="JSL24" s="44"/>
      <c r="JSM24" s="44"/>
      <c r="JSN24" s="44"/>
      <c r="JSO24" s="44"/>
      <c r="JSP24" s="44"/>
      <c r="JSQ24" s="44"/>
      <c r="JSR24" s="44"/>
      <c r="JSS24" s="44"/>
      <c r="JST24" s="44"/>
      <c r="JSU24" s="44"/>
      <c r="JSV24" s="44"/>
      <c r="JSW24" s="44"/>
      <c r="JSX24" s="44"/>
      <c r="JSY24" s="44"/>
      <c r="JSZ24" s="44"/>
      <c r="JTA24" s="44"/>
      <c r="JTB24" s="44"/>
      <c r="JTC24" s="44"/>
      <c r="JTD24" s="44"/>
      <c r="JTE24" s="44"/>
      <c r="JTF24" s="44"/>
      <c r="JTG24" s="44"/>
      <c r="JTH24" s="44"/>
      <c r="JTI24" s="44"/>
      <c r="JTJ24" s="44"/>
      <c r="JTK24" s="44"/>
      <c r="JTL24" s="44"/>
      <c r="JTM24" s="44"/>
      <c r="JTN24" s="44"/>
      <c r="JTO24" s="44"/>
      <c r="JTP24" s="44"/>
      <c r="JTQ24" s="44"/>
      <c r="JTR24" s="44"/>
      <c r="JTS24" s="44"/>
      <c r="JTT24" s="44"/>
      <c r="JTU24" s="44"/>
      <c r="JTV24" s="44"/>
      <c r="JTW24" s="44"/>
      <c r="JTX24" s="44"/>
      <c r="JTY24" s="44"/>
      <c r="JTZ24" s="44"/>
      <c r="JUA24" s="44"/>
      <c r="JUB24" s="44"/>
      <c r="JUC24" s="44"/>
      <c r="JUD24" s="44"/>
      <c r="JUE24" s="44"/>
      <c r="JUF24" s="44"/>
      <c r="JUG24" s="44"/>
      <c r="JUH24" s="44"/>
      <c r="JUI24" s="44"/>
      <c r="JUJ24" s="44"/>
      <c r="JUK24" s="44"/>
      <c r="JUL24" s="44"/>
      <c r="JUM24" s="44"/>
      <c r="JUN24" s="44"/>
      <c r="JUO24" s="44"/>
      <c r="JUP24" s="44"/>
      <c r="JUQ24" s="44"/>
      <c r="JUR24" s="44"/>
      <c r="JUS24" s="44"/>
      <c r="JUT24" s="44"/>
      <c r="JUU24" s="44"/>
      <c r="JUV24" s="44"/>
      <c r="JUW24" s="44"/>
      <c r="JUX24" s="44"/>
      <c r="JUY24" s="44"/>
      <c r="JUZ24" s="44"/>
      <c r="JVA24" s="44"/>
      <c r="JVB24" s="44"/>
      <c r="JVC24" s="44"/>
      <c r="JVD24" s="44"/>
      <c r="JVE24" s="44"/>
      <c r="JVF24" s="44"/>
      <c r="JVG24" s="44"/>
      <c r="JVH24" s="44"/>
      <c r="JVI24" s="44"/>
      <c r="JVJ24" s="44"/>
      <c r="JVK24" s="44"/>
      <c r="JVL24" s="44"/>
      <c r="JVM24" s="44"/>
      <c r="JVN24" s="44"/>
      <c r="JVO24" s="44"/>
      <c r="JVP24" s="44"/>
      <c r="JVQ24" s="44"/>
      <c r="JVR24" s="44"/>
      <c r="JVS24" s="44"/>
      <c r="JVT24" s="44"/>
      <c r="JVU24" s="44"/>
      <c r="JVV24" s="44"/>
      <c r="JVW24" s="44"/>
      <c r="JVX24" s="44"/>
      <c r="JVY24" s="44"/>
      <c r="JVZ24" s="44"/>
      <c r="JWA24" s="44"/>
      <c r="JWB24" s="44"/>
      <c r="JWC24" s="44"/>
      <c r="JWD24" s="44"/>
      <c r="JWE24" s="44"/>
      <c r="JWF24" s="44"/>
      <c r="JWG24" s="44"/>
      <c r="JWH24" s="44"/>
      <c r="JWI24" s="44"/>
      <c r="JWJ24" s="44"/>
      <c r="JWK24" s="44"/>
      <c r="JWL24" s="44"/>
      <c r="JWM24" s="44"/>
      <c r="JWN24" s="44"/>
      <c r="JWO24" s="44"/>
      <c r="JWP24" s="44"/>
      <c r="JWQ24" s="44"/>
      <c r="JWR24" s="44"/>
      <c r="JWS24" s="44"/>
      <c r="JWT24" s="44"/>
      <c r="JWU24" s="44"/>
      <c r="JWV24" s="44"/>
      <c r="JWW24" s="44"/>
      <c r="JWX24" s="44"/>
      <c r="JWY24" s="44"/>
      <c r="JWZ24" s="44"/>
      <c r="JXA24" s="44"/>
      <c r="JXB24" s="44"/>
      <c r="JXC24" s="44"/>
      <c r="JXD24" s="44"/>
      <c r="JXE24" s="44"/>
      <c r="JXF24" s="44"/>
      <c r="JXG24" s="44"/>
      <c r="JXH24" s="44"/>
      <c r="JXI24" s="44"/>
      <c r="JXJ24" s="44"/>
      <c r="JXK24" s="44"/>
      <c r="JXL24" s="44"/>
      <c r="JXM24" s="44"/>
      <c r="JXN24" s="44"/>
      <c r="JXO24" s="44"/>
      <c r="JXP24" s="44"/>
      <c r="JXQ24" s="44"/>
      <c r="JXR24" s="44"/>
      <c r="JXS24" s="44"/>
      <c r="JXT24" s="44"/>
      <c r="JXU24" s="44"/>
      <c r="JXV24" s="44"/>
      <c r="JXW24" s="44"/>
      <c r="JXX24" s="44"/>
      <c r="JXY24" s="44"/>
      <c r="JXZ24" s="44"/>
      <c r="JYA24" s="44"/>
      <c r="JYB24" s="44"/>
      <c r="JYC24" s="44"/>
      <c r="JYD24" s="44"/>
      <c r="JYE24" s="44"/>
      <c r="JYF24" s="44"/>
      <c r="JYG24" s="44"/>
      <c r="JYH24" s="44"/>
      <c r="JYI24" s="44"/>
      <c r="JYJ24" s="44"/>
      <c r="JYK24" s="44"/>
      <c r="JYL24" s="44"/>
      <c r="JYM24" s="44"/>
      <c r="JYN24" s="44"/>
      <c r="JYO24" s="44"/>
      <c r="JYP24" s="44"/>
      <c r="JYQ24" s="44"/>
      <c r="JYR24" s="44"/>
      <c r="JYS24" s="44"/>
      <c r="JYT24" s="44"/>
      <c r="JYU24" s="44"/>
      <c r="JYV24" s="44"/>
      <c r="JYW24" s="44"/>
      <c r="JYX24" s="44"/>
      <c r="JYY24" s="44"/>
      <c r="JYZ24" s="44"/>
      <c r="JZA24" s="44"/>
      <c r="JZB24" s="44"/>
      <c r="JZC24" s="44"/>
      <c r="JZD24" s="44"/>
      <c r="JZE24" s="44"/>
      <c r="JZF24" s="44"/>
      <c r="JZG24" s="44"/>
      <c r="JZH24" s="44"/>
      <c r="JZI24" s="44"/>
      <c r="JZJ24" s="44"/>
      <c r="JZK24" s="44"/>
      <c r="JZL24" s="44"/>
      <c r="JZM24" s="44"/>
      <c r="JZN24" s="44"/>
      <c r="JZO24" s="44"/>
      <c r="JZP24" s="44"/>
      <c r="JZQ24" s="44"/>
      <c r="JZR24" s="44"/>
      <c r="JZS24" s="44"/>
      <c r="JZT24" s="44"/>
      <c r="JZU24" s="44"/>
      <c r="JZV24" s="44"/>
      <c r="JZW24" s="44"/>
      <c r="JZX24" s="44"/>
      <c r="JZY24" s="44"/>
      <c r="JZZ24" s="44"/>
      <c r="KAA24" s="44"/>
      <c r="KAB24" s="44"/>
      <c r="KAC24" s="44"/>
      <c r="KAD24" s="44"/>
      <c r="KAE24" s="44"/>
      <c r="KAF24" s="44"/>
      <c r="KAG24" s="44"/>
      <c r="KAH24" s="44"/>
      <c r="KAI24" s="44"/>
      <c r="KAJ24" s="44"/>
      <c r="KAK24" s="44"/>
      <c r="KAL24" s="44"/>
      <c r="KAM24" s="44"/>
      <c r="KAN24" s="44"/>
      <c r="KAO24" s="44"/>
      <c r="KAP24" s="44"/>
      <c r="KAQ24" s="44"/>
      <c r="KAR24" s="44"/>
      <c r="KAS24" s="44"/>
      <c r="KAT24" s="44"/>
      <c r="KAU24" s="44"/>
      <c r="KAV24" s="44"/>
      <c r="KAW24" s="44"/>
      <c r="KAX24" s="44"/>
      <c r="KAY24" s="44"/>
      <c r="KAZ24" s="44"/>
      <c r="KBA24" s="44"/>
      <c r="KBB24" s="44"/>
      <c r="KBC24" s="44"/>
      <c r="KBD24" s="44"/>
      <c r="KBE24" s="44"/>
      <c r="KBF24" s="44"/>
      <c r="KBG24" s="44"/>
      <c r="KBH24" s="44"/>
      <c r="KBI24" s="44"/>
      <c r="KBJ24" s="44"/>
      <c r="KBK24" s="44"/>
      <c r="KBL24" s="44"/>
      <c r="KBM24" s="44"/>
      <c r="KBN24" s="44"/>
      <c r="KBO24" s="44"/>
      <c r="KBP24" s="44"/>
      <c r="KBQ24" s="44"/>
      <c r="KBR24" s="44"/>
      <c r="KBS24" s="44"/>
      <c r="KBT24" s="44"/>
      <c r="KBU24" s="44"/>
      <c r="KBV24" s="44"/>
      <c r="KBW24" s="44"/>
      <c r="KBX24" s="44"/>
      <c r="KBY24" s="44"/>
      <c r="KBZ24" s="44"/>
      <c r="KCA24" s="44"/>
      <c r="KCB24" s="44"/>
      <c r="KCC24" s="44"/>
      <c r="KCD24" s="44"/>
      <c r="KCE24" s="44"/>
      <c r="KCF24" s="44"/>
      <c r="KCG24" s="44"/>
      <c r="KCH24" s="44"/>
      <c r="KCI24" s="44"/>
      <c r="KCJ24" s="44"/>
      <c r="KCK24" s="44"/>
      <c r="KCL24" s="44"/>
      <c r="KCM24" s="44"/>
      <c r="KCN24" s="44"/>
      <c r="KCO24" s="44"/>
      <c r="KCP24" s="44"/>
      <c r="KCQ24" s="44"/>
      <c r="KCR24" s="44"/>
      <c r="KCS24" s="44"/>
      <c r="KCT24" s="44"/>
      <c r="KCU24" s="44"/>
      <c r="KCV24" s="44"/>
      <c r="KCW24" s="44"/>
      <c r="KCX24" s="44"/>
      <c r="KCY24" s="44"/>
      <c r="KCZ24" s="44"/>
      <c r="KDA24" s="44"/>
      <c r="KDB24" s="44"/>
      <c r="KDC24" s="44"/>
      <c r="KDD24" s="44"/>
      <c r="KDE24" s="44"/>
      <c r="KDF24" s="44"/>
      <c r="KDG24" s="44"/>
      <c r="KDH24" s="44"/>
      <c r="KDI24" s="44"/>
      <c r="KDJ24" s="44"/>
      <c r="KDK24" s="44"/>
      <c r="KDL24" s="44"/>
      <c r="KDM24" s="44"/>
      <c r="KDN24" s="44"/>
      <c r="KDO24" s="44"/>
      <c r="KDP24" s="44"/>
      <c r="KDQ24" s="44"/>
      <c r="KDR24" s="44"/>
      <c r="KDS24" s="44"/>
      <c r="KDT24" s="44"/>
      <c r="KDU24" s="44"/>
      <c r="KDV24" s="44"/>
      <c r="KDW24" s="44"/>
      <c r="KDX24" s="44"/>
      <c r="KDY24" s="44"/>
      <c r="KDZ24" s="44"/>
      <c r="KEA24" s="44"/>
      <c r="KEB24" s="44"/>
      <c r="KEC24" s="44"/>
      <c r="KED24" s="44"/>
      <c r="KEE24" s="44"/>
      <c r="KEF24" s="44"/>
      <c r="KEG24" s="44"/>
      <c r="KEH24" s="44"/>
      <c r="KEI24" s="44"/>
      <c r="KEJ24" s="44"/>
      <c r="KEK24" s="44"/>
      <c r="KEL24" s="44"/>
      <c r="KEM24" s="44"/>
      <c r="KEN24" s="44"/>
      <c r="KEO24" s="44"/>
      <c r="KEP24" s="44"/>
      <c r="KEQ24" s="44"/>
      <c r="KER24" s="44"/>
      <c r="KES24" s="44"/>
      <c r="KET24" s="44"/>
      <c r="KEU24" s="44"/>
      <c r="KEV24" s="44"/>
      <c r="KEW24" s="44"/>
      <c r="KEX24" s="44"/>
      <c r="KEY24" s="44"/>
      <c r="KEZ24" s="44"/>
      <c r="KFA24" s="44"/>
      <c r="KFB24" s="44"/>
      <c r="KFC24" s="44"/>
      <c r="KFD24" s="44"/>
      <c r="KFE24" s="44"/>
      <c r="KFF24" s="44"/>
      <c r="KFG24" s="44"/>
      <c r="KFH24" s="44"/>
      <c r="KFI24" s="44"/>
      <c r="KFJ24" s="44"/>
      <c r="KFK24" s="44"/>
      <c r="KFL24" s="44"/>
      <c r="KFM24" s="44"/>
      <c r="KFN24" s="44"/>
      <c r="KFO24" s="44"/>
      <c r="KFP24" s="44"/>
      <c r="KFQ24" s="44"/>
      <c r="KFR24" s="44"/>
      <c r="KFS24" s="44"/>
      <c r="KFT24" s="44"/>
      <c r="KFU24" s="44"/>
      <c r="KFV24" s="44"/>
      <c r="KFW24" s="44"/>
      <c r="KFX24" s="44"/>
      <c r="KFY24" s="44"/>
      <c r="KFZ24" s="44"/>
      <c r="KGA24" s="44"/>
      <c r="KGB24" s="44"/>
      <c r="KGC24" s="44"/>
      <c r="KGD24" s="44"/>
      <c r="KGE24" s="44"/>
      <c r="KGF24" s="44"/>
      <c r="KGG24" s="44"/>
      <c r="KGH24" s="44"/>
      <c r="KGI24" s="44"/>
      <c r="KGJ24" s="44"/>
      <c r="KGK24" s="44"/>
      <c r="KGL24" s="44"/>
      <c r="KGM24" s="44"/>
      <c r="KGN24" s="44"/>
      <c r="KGO24" s="44"/>
      <c r="KGP24" s="44"/>
      <c r="KGQ24" s="44"/>
      <c r="KGR24" s="44"/>
      <c r="KGS24" s="44"/>
      <c r="KGT24" s="44"/>
      <c r="KGU24" s="44"/>
      <c r="KGV24" s="44"/>
      <c r="KGW24" s="44"/>
      <c r="KGX24" s="44"/>
      <c r="KGY24" s="44"/>
      <c r="KGZ24" s="44"/>
      <c r="KHA24" s="44"/>
      <c r="KHB24" s="44"/>
      <c r="KHC24" s="44"/>
      <c r="KHD24" s="44"/>
      <c r="KHE24" s="44"/>
      <c r="KHF24" s="44"/>
      <c r="KHG24" s="44"/>
      <c r="KHH24" s="44"/>
      <c r="KHI24" s="44"/>
      <c r="KHJ24" s="44"/>
      <c r="KHK24" s="44"/>
      <c r="KHL24" s="44"/>
      <c r="KHM24" s="44"/>
      <c r="KHN24" s="44"/>
      <c r="KHO24" s="44"/>
      <c r="KHP24" s="44"/>
      <c r="KHQ24" s="44"/>
      <c r="KHR24" s="44"/>
      <c r="KHS24" s="44"/>
      <c r="KHT24" s="44"/>
      <c r="KHU24" s="44"/>
      <c r="KHV24" s="44"/>
      <c r="KHW24" s="44"/>
      <c r="KHX24" s="44"/>
      <c r="KHY24" s="44"/>
      <c r="KHZ24" s="44"/>
      <c r="KIA24" s="44"/>
      <c r="KIB24" s="44"/>
      <c r="KIC24" s="44"/>
      <c r="KID24" s="44"/>
      <c r="KIE24" s="44"/>
      <c r="KIF24" s="44"/>
      <c r="KIG24" s="44"/>
      <c r="KIH24" s="44"/>
      <c r="KII24" s="44"/>
      <c r="KIJ24" s="44"/>
      <c r="KIK24" s="44"/>
      <c r="KIL24" s="44"/>
      <c r="KIM24" s="44"/>
      <c r="KIN24" s="44"/>
      <c r="KIO24" s="44"/>
      <c r="KIP24" s="44"/>
      <c r="KIQ24" s="44"/>
      <c r="KIR24" s="44"/>
      <c r="KIS24" s="44"/>
      <c r="KIT24" s="44"/>
      <c r="KIU24" s="44"/>
      <c r="KIV24" s="44"/>
      <c r="KIW24" s="44"/>
      <c r="KIX24" s="44"/>
      <c r="KIY24" s="44"/>
      <c r="KIZ24" s="44"/>
      <c r="KJA24" s="44"/>
      <c r="KJB24" s="44"/>
      <c r="KJC24" s="44"/>
      <c r="KJD24" s="44"/>
      <c r="KJE24" s="44"/>
      <c r="KJF24" s="44"/>
      <c r="KJG24" s="44"/>
      <c r="KJH24" s="44"/>
      <c r="KJI24" s="44"/>
      <c r="KJJ24" s="44"/>
      <c r="KJK24" s="44"/>
      <c r="KJL24" s="44"/>
      <c r="KJM24" s="44"/>
      <c r="KJN24" s="44"/>
      <c r="KJO24" s="44"/>
      <c r="KJP24" s="44"/>
      <c r="KJQ24" s="44"/>
      <c r="KJR24" s="44"/>
      <c r="KJS24" s="44"/>
      <c r="KJT24" s="44"/>
      <c r="KJU24" s="44"/>
      <c r="KJV24" s="44"/>
      <c r="KJW24" s="44"/>
      <c r="KJX24" s="44"/>
      <c r="KJY24" s="44"/>
      <c r="KJZ24" s="44"/>
      <c r="KKA24" s="44"/>
      <c r="KKB24" s="44"/>
      <c r="KKC24" s="44"/>
      <c r="KKD24" s="44"/>
      <c r="KKE24" s="44"/>
      <c r="KKF24" s="44"/>
      <c r="KKG24" s="44"/>
      <c r="KKH24" s="44"/>
      <c r="KKI24" s="44"/>
      <c r="KKJ24" s="44"/>
      <c r="KKK24" s="44"/>
      <c r="KKL24" s="44"/>
      <c r="KKM24" s="44"/>
      <c r="KKN24" s="44"/>
      <c r="KKO24" s="44"/>
      <c r="KKP24" s="44"/>
      <c r="KKQ24" s="44"/>
      <c r="KKR24" s="44"/>
      <c r="KKS24" s="44"/>
      <c r="KKT24" s="44"/>
      <c r="KKU24" s="44"/>
      <c r="KKV24" s="44"/>
      <c r="KKW24" s="44"/>
      <c r="KKX24" s="44"/>
      <c r="KKY24" s="44"/>
      <c r="KKZ24" s="44"/>
      <c r="KLA24" s="44"/>
      <c r="KLB24" s="44"/>
      <c r="KLC24" s="44"/>
      <c r="KLD24" s="44"/>
      <c r="KLE24" s="44"/>
      <c r="KLF24" s="44"/>
      <c r="KLG24" s="44"/>
      <c r="KLH24" s="44"/>
      <c r="KLI24" s="44"/>
      <c r="KLJ24" s="44"/>
      <c r="KLK24" s="44"/>
      <c r="KLL24" s="44"/>
      <c r="KLM24" s="44"/>
      <c r="KLN24" s="44"/>
      <c r="KLO24" s="44"/>
      <c r="KLP24" s="44"/>
      <c r="KLQ24" s="44"/>
      <c r="KLR24" s="44"/>
      <c r="KLS24" s="44"/>
      <c r="KLT24" s="44"/>
      <c r="KLU24" s="44"/>
      <c r="KLV24" s="44"/>
      <c r="KLW24" s="44"/>
      <c r="KLX24" s="44"/>
      <c r="KLY24" s="44"/>
      <c r="KLZ24" s="44"/>
      <c r="KMA24" s="44"/>
      <c r="KMB24" s="44"/>
      <c r="KMC24" s="44"/>
      <c r="KMD24" s="44"/>
      <c r="KME24" s="44"/>
      <c r="KMF24" s="44"/>
      <c r="KMG24" s="44"/>
      <c r="KMH24" s="44"/>
      <c r="KMI24" s="44"/>
      <c r="KMJ24" s="44"/>
      <c r="KMK24" s="44"/>
      <c r="KML24" s="44"/>
      <c r="KMM24" s="44"/>
      <c r="KMN24" s="44"/>
      <c r="KMO24" s="44"/>
      <c r="KMP24" s="44"/>
      <c r="KMQ24" s="44"/>
      <c r="KMR24" s="44"/>
      <c r="KMS24" s="44"/>
      <c r="KMT24" s="44"/>
      <c r="KMU24" s="44"/>
      <c r="KMV24" s="44"/>
      <c r="KMW24" s="44"/>
      <c r="KMX24" s="44"/>
      <c r="KMY24" s="44"/>
      <c r="KMZ24" s="44"/>
      <c r="KNA24" s="44"/>
      <c r="KNB24" s="44"/>
      <c r="KNC24" s="44"/>
      <c r="KND24" s="44"/>
      <c r="KNE24" s="44"/>
      <c r="KNF24" s="44"/>
      <c r="KNG24" s="44"/>
      <c r="KNH24" s="44"/>
      <c r="KNI24" s="44"/>
      <c r="KNJ24" s="44"/>
      <c r="KNK24" s="44"/>
      <c r="KNL24" s="44"/>
      <c r="KNM24" s="44"/>
      <c r="KNN24" s="44"/>
      <c r="KNO24" s="44"/>
      <c r="KNP24" s="44"/>
      <c r="KNQ24" s="44"/>
      <c r="KNR24" s="44"/>
      <c r="KNS24" s="44"/>
      <c r="KNT24" s="44"/>
      <c r="KNU24" s="44"/>
      <c r="KNV24" s="44"/>
      <c r="KNW24" s="44"/>
      <c r="KNX24" s="44"/>
      <c r="KNY24" s="44"/>
      <c r="KNZ24" s="44"/>
      <c r="KOA24" s="44"/>
      <c r="KOB24" s="44"/>
      <c r="KOC24" s="44"/>
      <c r="KOD24" s="44"/>
      <c r="KOE24" s="44"/>
      <c r="KOF24" s="44"/>
      <c r="KOG24" s="44"/>
      <c r="KOH24" s="44"/>
      <c r="KOI24" s="44"/>
      <c r="KOJ24" s="44"/>
      <c r="KOK24" s="44"/>
      <c r="KOL24" s="44"/>
      <c r="KOM24" s="44"/>
      <c r="KON24" s="44"/>
      <c r="KOO24" s="44"/>
      <c r="KOP24" s="44"/>
      <c r="KOQ24" s="44"/>
      <c r="KOR24" s="44"/>
      <c r="KOS24" s="44"/>
      <c r="KOT24" s="44"/>
      <c r="KOU24" s="44"/>
      <c r="KOV24" s="44"/>
      <c r="KOW24" s="44"/>
      <c r="KOX24" s="44"/>
      <c r="KOY24" s="44"/>
      <c r="KOZ24" s="44"/>
      <c r="KPA24" s="44"/>
      <c r="KPB24" s="44"/>
      <c r="KPC24" s="44"/>
      <c r="KPD24" s="44"/>
      <c r="KPE24" s="44"/>
      <c r="KPF24" s="44"/>
      <c r="KPG24" s="44"/>
      <c r="KPH24" s="44"/>
      <c r="KPI24" s="44"/>
      <c r="KPJ24" s="44"/>
      <c r="KPK24" s="44"/>
      <c r="KPL24" s="44"/>
      <c r="KPM24" s="44"/>
      <c r="KPN24" s="44"/>
      <c r="KPO24" s="44"/>
      <c r="KPP24" s="44"/>
      <c r="KPQ24" s="44"/>
      <c r="KPR24" s="44"/>
      <c r="KPS24" s="44"/>
      <c r="KPT24" s="44"/>
      <c r="KPU24" s="44"/>
      <c r="KPV24" s="44"/>
      <c r="KPW24" s="44"/>
      <c r="KPX24" s="44"/>
      <c r="KPY24" s="44"/>
      <c r="KPZ24" s="44"/>
      <c r="KQA24" s="44"/>
      <c r="KQB24" s="44"/>
      <c r="KQC24" s="44"/>
      <c r="KQD24" s="44"/>
      <c r="KQE24" s="44"/>
      <c r="KQF24" s="44"/>
      <c r="KQG24" s="44"/>
      <c r="KQH24" s="44"/>
      <c r="KQI24" s="44"/>
      <c r="KQJ24" s="44"/>
      <c r="KQK24" s="44"/>
      <c r="KQL24" s="44"/>
      <c r="KQM24" s="44"/>
      <c r="KQN24" s="44"/>
      <c r="KQO24" s="44"/>
      <c r="KQP24" s="44"/>
      <c r="KQQ24" s="44"/>
      <c r="KQR24" s="44"/>
      <c r="KQS24" s="44"/>
      <c r="KQT24" s="44"/>
      <c r="KQU24" s="44"/>
      <c r="KQV24" s="44"/>
      <c r="KQW24" s="44"/>
      <c r="KQX24" s="44"/>
      <c r="KQY24" s="44"/>
      <c r="KQZ24" s="44"/>
      <c r="KRA24" s="44"/>
      <c r="KRB24" s="44"/>
      <c r="KRC24" s="44"/>
      <c r="KRD24" s="44"/>
      <c r="KRE24" s="44"/>
      <c r="KRF24" s="44"/>
      <c r="KRG24" s="44"/>
      <c r="KRH24" s="44"/>
      <c r="KRI24" s="44"/>
      <c r="KRJ24" s="44"/>
      <c r="KRK24" s="44"/>
      <c r="KRL24" s="44"/>
      <c r="KRM24" s="44"/>
      <c r="KRN24" s="44"/>
      <c r="KRO24" s="44"/>
      <c r="KRP24" s="44"/>
      <c r="KRQ24" s="44"/>
      <c r="KRR24" s="44"/>
      <c r="KRS24" s="44"/>
      <c r="KRT24" s="44"/>
      <c r="KRU24" s="44"/>
      <c r="KRV24" s="44"/>
      <c r="KRW24" s="44"/>
      <c r="KRX24" s="44"/>
      <c r="KRY24" s="44"/>
      <c r="KRZ24" s="44"/>
      <c r="KSA24" s="44"/>
      <c r="KSB24" s="44"/>
      <c r="KSC24" s="44"/>
      <c r="KSD24" s="44"/>
      <c r="KSE24" s="44"/>
      <c r="KSF24" s="44"/>
      <c r="KSG24" s="44"/>
      <c r="KSH24" s="44"/>
      <c r="KSI24" s="44"/>
      <c r="KSJ24" s="44"/>
      <c r="KSK24" s="44"/>
      <c r="KSL24" s="44"/>
      <c r="KSM24" s="44"/>
      <c r="KSN24" s="44"/>
      <c r="KSO24" s="44"/>
      <c r="KSP24" s="44"/>
      <c r="KSQ24" s="44"/>
      <c r="KSR24" s="44"/>
      <c r="KSS24" s="44"/>
      <c r="KST24" s="44"/>
      <c r="KSU24" s="44"/>
      <c r="KSV24" s="44"/>
      <c r="KSW24" s="44"/>
      <c r="KSX24" s="44"/>
      <c r="KSY24" s="44"/>
      <c r="KSZ24" s="44"/>
      <c r="KTA24" s="44"/>
      <c r="KTB24" s="44"/>
      <c r="KTC24" s="44"/>
      <c r="KTD24" s="44"/>
      <c r="KTE24" s="44"/>
      <c r="KTF24" s="44"/>
      <c r="KTG24" s="44"/>
      <c r="KTH24" s="44"/>
      <c r="KTI24" s="44"/>
      <c r="KTJ24" s="44"/>
      <c r="KTK24" s="44"/>
      <c r="KTL24" s="44"/>
      <c r="KTM24" s="44"/>
      <c r="KTN24" s="44"/>
      <c r="KTO24" s="44"/>
      <c r="KTP24" s="44"/>
      <c r="KTQ24" s="44"/>
      <c r="KTR24" s="44"/>
      <c r="KTS24" s="44"/>
      <c r="KTT24" s="44"/>
      <c r="KTU24" s="44"/>
      <c r="KTV24" s="44"/>
      <c r="KTW24" s="44"/>
      <c r="KTX24" s="44"/>
      <c r="KTY24" s="44"/>
      <c r="KTZ24" s="44"/>
      <c r="KUA24" s="44"/>
      <c r="KUB24" s="44"/>
      <c r="KUC24" s="44"/>
      <c r="KUD24" s="44"/>
      <c r="KUE24" s="44"/>
      <c r="KUF24" s="44"/>
      <c r="KUG24" s="44"/>
      <c r="KUH24" s="44"/>
      <c r="KUI24" s="44"/>
      <c r="KUJ24" s="44"/>
      <c r="KUK24" s="44"/>
      <c r="KUL24" s="44"/>
      <c r="KUM24" s="44"/>
      <c r="KUN24" s="44"/>
      <c r="KUO24" s="44"/>
      <c r="KUP24" s="44"/>
      <c r="KUQ24" s="44"/>
      <c r="KUR24" s="44"/>
      <c r="KUS24" s="44"/>
      <c r="KUT24" s="44"/>
      <c r="KUU24" s="44"/>
      <c r="KUV24" s="44"/>
      <c r="KUW24" s="44"/>
      <c r="KUX24" s="44"/>
      <c r="KUY24" s="44"/>
      <c r="KUZ24" s="44"/>
      <c r="KVA24" s="44"/>
      <c r="KVB24" s="44"/>
      <c r="KVC24" s="44"/>
      <c r="KVD24" s="44"/>
      <c r="KVE24" s="44"/>
      <c r="KVF24" s="44"/>
      <c r="KVG24" s="44"/>
      <c r="KVH24" s="44"/>
      <c r="KVI24" s="44"/>
      <c r="KVJ24" s="44"/>
      <c r="KVK24" s="44"/>
      <c r="KVL24" s="44"/>
      <c r="KVM24" s="44"/>
      <c r="KVN24" s="44"/>
      <c r="KVO24" s="44"/>
      <c r="KVP24" s="44"/>
      <c r="KVQ24" s="44"/>
      <c r="KVR24" s="44"/>
      <c r="KVS24" s="44"/>
      <c r="KVT24" s="44"/>
      <c r="KVU24" s="44"/>
      <c r="KVV24" s="44"/>
      <c r="KVW24" s="44"/>
      <c r="KVX24" s="44"/>
      <c r="KVY24" s="44"/>
      <c r="KVZ24" s="44"/>
      <c r="KWA24" s="44"/>
      <c r="KWB24" s="44"/>
      <c r="KWC24" s="44"/>
      <c r="KWD24" s="44"/>
      <c r="KWE24" s="44"/>
      <c r="KWF24" s="44"/>
      <c r="KWG24" s="44"/>
      <c r="KWH24" s="44"/>
      <c r="KWI24" s="44"/>
      <c r="KWJ24" s="44"/>
      <c r="KWK24" s="44"/>
      <c r="KWL24" s="44"/>
      <c r="KWM24" s="44"/>
      <c r="KWN24" s="44"/>
      <c r="KWO24" s="44"/>
      <c r="KWP24" s="44"/>
      <c r="KWQ24" s="44"/>
      <c r="KWR24" s="44"/>
      <c r="KWS24" s="44"/>
      <c r="KWT24" s="44"/>
      <c r="KWU24" s="44"/>
      <c r="KWV24" s="44"/>
      <c r="KWW24" s="44"/>
      <c r="KWX24" s="44"/>
      <c r="KWY24" s="44"/>
      <c r="KWZ24" s="44"/>
      <c r="KXA24" s="44"/>
      <c r="KXB24" s="44"/>
      <c r="KXC24" s="44"/>
      <c r="KXD24" s="44"/>
      <c r="KXE24" s="44"/>
      <c r="KXF24" s="44"/>
      <c r="KXG24" s="44"/>
      <c r="KXH24" s="44"/>
      <c r="KXI24" s="44"/>
      <c r="KXJ24" s="44"/>
      <c r="KXK24" s="44"/>
      <c r="KXL24" s="44"/>
      <c r="KXM24" s="44"/>
      <c r="KXN24" s="44"/>
      <c r="KXO24" s="44"/>
      <c r="KXP24" s="44"/>
      <c r="KXQ24" s="44"/>
      <c r="KXR24" s="44"/>
      <c r="KXS24" s="44"/>
      <c r="KXT24" s="44"/>
      <c r="KXU24" s="44"/>
      <c r="KXV24" s="44"/>
      <c r="KXW24" s="44"/>
      <c r="KXX24" s="44"/>
      <c r="KXY24" s="44"/>
      <c r="KXZ24" s="44"/>
      <c r="KYA24" s="44"/>
      <c r="KYB24" s="44"/>
      <c r="KYC24" s="44"/>
      <c r="KYD24" s="44"/>
      <c r="KYE24" s="44"/>
      <c r="KYF24" s="44"/>
      <c r="KYG24" s="44"/>
      <c r="KYH24" s="44"/>
      <c r="KYI24" s="44"/>
      <c r="KYJ24" s="44"/>
      <c r="KYK24" s="44"/>
      <c r="KYL24" s="44"/>
      <c r="KYM24" s="44"/>
      <c r="KYN24" s="44"/>
      <c r="KYO24" s="44"/>
      <c r="KYP24" s="44"/>
      <c r="KYQ24" s="44"/>
      <c r="KYR24" s="44"/>
      <c r="KYS24" s="44"/>
      <c r="KYT24" s="44"/>
      <c r="KYU24" s="44"/>
      <c r="KYV24" s="44"/>
      <c r="KYW24" s="44"/>
      <c r="KYX24" s="44"/>
      <c r="KYY24" s="44"/>
      <c r="KYZ24" s="44"/>
      <c r="KZA24" s="44"/>
      <c r="KZB24" s="44"/>
      <c r="KZC24" s="44"/>
      <c r="KZD24" s="44"/>
      <c r="KZE24" s="44"/>
      <c r="KZF24" s="44"/>
      <c r="KZG24" s="44"/>
      <c r="KZH24" s="44"/>
      <c r="KZI24" s="44"/>
      <c r="KZJ24" s="44"/>
      <c r="KZK24" s="44"/>
      <c r="KZL24" s="44"/>
      <c r="KZM24" s="44"/>
      <c r="KZN24" s="44"/>
      <c r="KZO24" s="44"/>
      <c r="KZP24" s="44"/>
      <c r="KZQ24" s="44"/>
      <c r="KZR24" s="44"/>
      <c r="KZS24" s="44"/>
      <c r="KZT24" s="44"/>
      <c r="KZU24" s="44"/>
      <c r="KZV24" s="44"/>
      <c r="KZW24" s="44"/>
      <c r="KZX24" s="44"/>
      <c r="KZY24" s="44"/>
      <c r="KZZ24" s="44"/>
      <c r="LAA24" s="44"/>
      <c r="LAB24" s="44"/>
      <c r="LAC24" s="44"/>
      <c r="LAD24" s="44"/>
      <c r="LAE24" s="44"/>
      <c r="LAF24" s="44"/>
      <c r="LAG24" s="44"/>
      <c r="LAH24" s="44"/>
      <c r="LAI24" s="44"/>
      <c r="LAJ24" s="44"/>
      <c r="LAK24" s="44"/>
      <c r="LAL24" s="44"/>
      <c r="LAM24" s="44"/>
      <c r="LAN24" s="44"/>
      <c r="LAO24" s="44"/>
      <c r="LAP24" s="44"/>
      <c r="LAQ24" s="44"/>
      <c r="LAR24" s="44"/>
      <c r="LAS24" s="44"/>
      <c r="LAT24" s="44"/>
      <c r="LAU24" s="44"/>
      <c r="LAV24" s="44"/>
      <c r="LAW24" s="44"/>
      <c r="LAX24" s="44"/>
      <c r="LAY24" s="44"/>
      <c r="LAZ24" s="44"/>
      <c r="LBA24" s="44"/>
      <c r="LBB24" s="44"/>
      <c r="LBC24" s="44"/>
      <c r="LBD24" s="44"/>
      <c r="LBE24" s="44"/>
      <c r="LBF24" s="44"/>
      <c r="LBG24" s="44"/>
      <c r="LBH24" s="44"/>
      <c r="LBI24" s="44"/>
      <c r="LBJ24" s="44"/>
      <c r="LBK24" s="44"/>
      <c r="LBL24" s="44"/>
      <c r="LBM24" s="44"/>
      <c r="LBN24" s="44"/>
      <c r="LBO24" s="44"/>
      <c r="LBP24" s="44"/>
      <c r="LBQ24" s="44"/>
      <c r="LBR24" s="44"/>
      <c r="LBS24" s="44"/>
      <c r="LBT24" s="44"/>
      <c r="LBU24" s="44"/>
      <c r="LBV24" s="44"/>
      <c r="LBW24" s="44"/>
      <c r="LBX24" s="44"/>
      <c r="LBY24" s="44"/>
      <c r="LBZ24" s="44"/>
      <c r="LCA24" s="44"/>
      <c r="LCB24" s="44"/>
      <c r="LCC24" s="44"/>
      <c r="LCD24" s="44"/>
      <c r="LCE24" s="44"/>
      <c r="LCF24" s="44"/>
      <c r="LCG24" s="44"/>
      <c r="LCH24" s="44"/>
      <c r="LCI24" s="44"/>
      <c r="LCJ24" s="44"/>
      <c r="LCK24" s="44"/>
      <c r="LCL24" s="44"/>
      <c r="LCM24" s="44"/>
      <c r="LCN24" s="44"/>
      <c r="LCO24" s="44"/>
      <c r="LCP24" s="44"/>
      <c r="LCQ24" s="44"/>
      <c r="LCR24" s="44"/>
      <c r="LCS24" s="44"/>
      <c r="LCT24" s="44"/>
      <c r="LCU24" s="44"/>
      <c r="LCV24" s="44"/>
      <c r="LCW24" s="44"/>
      <c r="LCX24" s="44"/>
      <c r="LCY24" s="44"/>
      <c r="LCZ24" s="44"/>
      <c r="LDA24" s="44"/>
      <c r="LDB24" s="44"/>
      <c r="LDC24" s="44"/>
      <c r="LDD24" s="44"/>
      <c r="LDE24" s="44"/>
      <c r="LDF24" s="44"/>
      <c r="LDG24" s="44"/>
      <c r="LDH24" s="44"/>
      <c r="LDI24" s="44"/>
      <c r="LDJ24" s="44"/>
      <c r="LDK24" s="44"/>
      <c r="LDL24" s="44"/>
      <c r="LDM24" s="44"/>
      <c r="LDN24" s="44"/>
      <c r="LDO24" s="44"/>
      <c r="LDP24" s="44"/>
      <c r="LDQ24" s="44"/>
      <c r="LDR24" s="44"/>
      <c r="LDS24" s="44"/>
      <c r="LDT24" s="44"/>
      <c r="LDU24" s="44"/>
      <c r="LDV24" s="44"/>
      <c r="LDW24" s="44"/>
      <c r="LDX24" s="44"/>
      <c r="LDY24" s="44"/>
      <c r="LDZ24" s="44"/>
      <c r="LEA24" s="44"/>
      <c r="LEB24" s="44"/>
      <c r="LEC24" s="44"/>
      <c r="LED24" s="44"/>
      <c r="LEE24" s="44"/>
      <c r="LEF24" s="44"/>
      <c r="LEG24" s="44"/>
      <c r="LEH24" s="44"/>
      <c r="LEI24" s="44"/>
      <c r="LEJ24" s="44"/>
      <c r="LEK24" s="44"/>
      <c r="LEL24" s="44"/>
      <c r="LEM24" s="44"/>
      <c r="LEN24" s="44"/>
      <c r="LEO24" s="44"/>
      <c r="LEP24" s="44"/>
      <c r="LEQ24" s="44"/>
      <c r="LER24" s="44"/>
      <c r="LES24" s="44"/>
      <c r="LET24" s="44"/>
      <c r="LEU24" s="44"/>
      <c r="LEV24" s="44"/>
      <c r="LEW24" s="44"/>
      <c r="LEX24" s="44"/>
      <c r="LEY24" s="44"/>
      <c r="LEZ24" s="44"/>
      <c r="LFA24" s="44"/>
      <c r="LFB24" s="44"/>
      <c r="LFC24" s="44"/>
      <c r="LFD24" s="44"/>
      <c r="LFE24" s="44"/>
      <c r="LFF24" s="44"/>
      <c r="LFG24" s="44"/>
      <c r="LFH24" s="44"/>
      <c r="LFI24" s="44"/>
      <c r="LFJ24" s="44"/>
      <c r="LFK24" s="44"/>
      <c r="LFL24" s="44"/>
      <c r="LFM24" s="44"/>
      <c r="LFN24" s="44"/>
      <c r="LFO24" s="44"/>
      <c r="LFP24" s="44"/>
      <c r="LFQ24" s="44"/>
      <c r="LFR24" s="44"/>
      <c r="LFS24" s="44"/>
      <c r="LFT24" s="44"/>
      <c r="LFU24" s="44"/>
      <c r="LFV24" s="44"/>
      <c r="LFW24" s="44"/>
      <c r="LFX24" s="44"/>
      <c r="LFY24" s="44"/>
      <c r="LFZ24" s="44"/>
      <c r="LGA24" s="44"/>
      <c r="LGB24" s="44"/>
      <c r="LGC24" s="44"/>
      <c r="LGD24" s="44"/>
      <c r="LGE24" s="44"/>
      <c r="LGF24" s="44"/>
      <c r="LGG24" s="44"/>
      <c r="LGH24" s="44"/>
      <c r="LGI24" s="44"/>
      <c r="LGJ24" s="44"/>
      <c r="LGK24" s="44"/>
      <c r="LGL24" s="44"/>
      <c r="LGM24" s="44"/>
      <c r="LGN24" s="44"/>
      <c r="LGO24" s="44"/>
      <c r="LGP24" s="44"/>
      <c r="LGQ24" s="44"/>
      <c r="LGR24" s="44"/>
      <c r="LGS24" s="44"/>
      <c r="LGT24" s="44"/>
      <c r="LGU24" s="44"/>
      <c r="LGV24" s="44"/>
      <c r="LGW24" s="44"/>
      <c r="LGX24" s="44"/>
      <c r="LGY24" s="44"/>
      <c r="LGZ24" s="44"/>
      <c r="LHA24" s="44"/>
      <c r="LHB24" s="44"/>
      <c r="LHC24" s="44"/>
      <c r="LHD24" s="44"/>
      <c r="LHE24" s="44"/>
      <c r="LHF24" s="44"/>
      <c r="LHG24" s="44"/>
      <c r="LHH24" s="44"/>
      <c r="LHI24" s="44"/>
      <c r="LHJ24" s="44"/>
      <c r="LHK24" s="44"/>
      <c r="LHL24" s="44"/>
      <c r="LHM24" s="44"/>
      <c r="LHN24" s="44"/>
      <c r="LHO24" s="44"/>
      <c r="LHP24" s="44"/>
      <c r="LHQ24" s="44"/>
      <c r="LHR24" s="44"/>
      <c r="LHS24" s="44"/>
      <c r="LHT24" s="44"/>
      <c r="LHU24" s="44"/>
      <c r="LHV24" s="44"/>
      <c r="LHW24" s="44"/>
      <c r="LHX24" s="44"/>
      <c r="LHY24" s="44"/>
      <c r="LHZ24" s="44"/>
      <c r="LIA24" s="44"/>
      <c r="LIB24" s="44"/>
      <c r="LIC24" s="44"/>
      <c r="LID24" s="44"/>
      <c r="LIE24" s="44"/>
      <c r="LIF24" s="44"/>
      <c r="LIG24" s="44"/>
      <c r="LIH24" s="44"/>
      <c r="LII24" s="44"/>
      <c r="LIJ24" s="44"/>
      <c r="LIK24" s="44"/>
      <c r="LIL24" s="44"/>
      <c r="LIM24" s="44"/>
      <c r="LIN24" s="44"/>
      <c r="LIO24" s="44"/>
      <c r="LIP24" s="44"/>
      <c r="LIQ24" s="44"/>
      <c r="LIR24" s="44"/>
      <c r="LIS24" s="44"/>
      <c r="LIT24" s="44"/>
      <c r="LIU24" s="44"/>
      <c r="LIV24" s="44"/>
      <c r="LIW24" s="44"/>
      <c r="LIX24" s="44"/>
      <c r="LIY24" s="44"/>
      <c r="LIZ24" s="44"/>
      <c r="LJA24" s="44"/>
      <c r="LJB24" s="44"/>
      <c r="LJC24" s="44"/>
      <c r="LJD24" s="44"/>
      <c r="LJE24" s="44"/>
      <c r="LJF24" s="44"/>
      <c r="LJG24" s="44"/>
      <c r="LJH24" s="44"/>
      <c r="LJI24" s="44"/>
      <c r="LJJ24" s="44"/>
      <c r="LJK24" s="44"/>
      <c r="LJL24" s="44"/>
      <c r="LJM24" s="44"/>
      <c r="LJN24" s="44"/>
      <c r="LJO24" s="44"/>
      <c r="LJP24" s="44"/>
      <c r="LJQ24" s="44"/>
      <c r="LJR24" s="44"/>
      <c r="LJS24" s="44"/>
      <c r="LJT24" s="44"/>
      <c r="LJU24" s="44"/>
      <c r="LJV24" s="44"/>
      <c r="LJW24" s="44"/>
      <c r="LJX24" s="44"/>
      <c r="LJY24" s="44"/>
      <c r="LJZ24" s="44"/>
      <c r="LKA24" s="44"/>
      <c r="LKB24" s="44"/>
      <c r="LKC24" s="44"/>
      <c r="LKD24" s="44"/>
      <c r="LKE24" s="44"/>
      <c r="LKF24" s="44"/>
      <c r="LKG24" s="44"/>
      <c r="LKH24" s="44"/>
      <c r="LKI24" s="44"/>
      <c r="LKJ24" s="44"/>
      <c r="LKK24" s="44"/>
      <c r="LKL24" s="44"/>
      <c r="LKM24" s="44"/>
      <c r="LKN24" s="44"/>
      <c r="LKO24" s="44"/>
      <c r="LKP24" s="44"/>
      <c r="LKQ24" s="44"/>
      <c r="LKR24" s="44"/>
      <c r="LKS24" s="44"/>
      <c r="LKT24" s="44"/>
      <c r="LKU24" s="44"/>
      <c r="LKV24" s="44"/>
      <c r="LKW24" s="44"/>
      <c r="LKX24" s="44"/>
      <c r="LKY24" s="44"/>
      <c r="LKZ24" s="44"/>
      <c r="LLA24" s="44"/>
      <c r="LLB24" s="44"/>
      <c r="LLC24" s="44"/>
      <c r="LLD24" s="44"/>
      <c r="LLE24" s="44"/>
      <c r="LLF24" s="44"/>
      <c r="LLG24" s="44"/>
      <c r="LLH24" s="44"/>
      <c r="LLI24" s="44"/>
      <c r="LLJ24" s="44"/>
      <c r="LLK24" s="44"/>
      <c r="LLL24" s="44"/>
      <c r="LLM24" s="44"/>
      <c r="LLN24" s="44"/>
      <c r="LLO24" s="44"/>
      <c r="LLP24" s="44"/>
      <c r="LLQ24" s="44"/>
      <c r="LLR24" s="44"/>
      <c r="LLS24" s="44"/>
      <c r="LLT24" s="44"/>
      <c r="LLU24" s="44"/>
      <c r="LLV24" s="44"/>
      <c r="LLW24" s="44"/>
      <c r="LLX24" s="44"/>
      <c r="LLY24" s="44"/>
      <c r="LLZ24" s="44"/>
      <c r="LMA24" s="44"/>
      <c r="LMB24" s="44"/>
      <c r="LMC24" s="44"/>
      <c r="LMD24" s="44"/>
      <c r="LME24" s="44"/>
      <c r="LMF24" s="44"/>
      <c r="LMG24" s="44"/>
      <c r="LMH24" s="44"/>
      <c r="LMI24" s="44"/>
      <c r="LMJ24" s="44"/>
      <c r="LMK24" s="44"/>
      <c r="LML24" s="44"/>
      <c r="LMM24" s="44"/>
      <c r="LMN24" s="44"/>
      <c r="LMO24" s="44"/>
      <c r="LMP24" s="44"/>
      <c r="LMQ24" s="44"/>
      <c r="LMR24" s="44"/>
      <c r="LMS24" s="44"/>
      <c r="LMT24" s="44"/>
      <c r="LMU24" s="44"/>
      <c r="LMV24" s="44"/>
      <c r="LMW24" s="44"/>
      <c r="LMX24" s="44"/>
      <c r="LMY24" s="44"/>
      <c r="LMZ24" s="44"/>
      <c r="LNA24" s="44"/>
      <c r="LNB24" s="44"/>
      <c r="LNC24" s="44"/>
      <c r="LND24" s="44"/>
      <c r="LNE24" s="44"/>
      <c r="LNF24" s="44"/>
      <c r="LNG24" s="44"/>
      <c r="LNH24" s="44"/>
      <c r="LNI24" s="44"/>
      <c r="LNJ24" s="44"/>
      <c r="LNK24" s="44"/>
      <c r="LNL24" s="44"/>
      <c r="LNM24" s="44"/>
      <c r="LNN24" s="44"/>
      <c r="LNO24" s="44"/>
      <c r="LNP24" s="44"/>
      <c r="LNQ24" s="44"/>
      <c r="LNR24" s="44"/>
      <c r="LNS24" s="44"/>
      <c r="LNT24" s="44"/>
      <c r="LNU24" s="44"/>
      <c r="LNV24" s="44"/>
      <c r="LNW24" s="44"/>
      <c r="LNX24" s="44"/>
      <c r="LNY24" s="44"/>
      <c r="LNZ24" s="44"/>
      <c r="LOA24" s="44"/>
      <c r="LOB24" s="44"/>
      <c r="LOC24" s="44"/>
      <c r="LOD24" s="44"/>
      <c r="LOE24" s="44"/>
      <c r="LOF24" s="44"/>
      <c r="LOG24" s="44"/>
      <c r="LOH24" s="44"/>
      <c r="LOI24" s="44"/>
      <c r="LOJ24" s="44"/>
      <c r="LOK24" s="44"/>
      <c r="LOL24" s="44"/>
      <c r="LOM24" s="44"/>
      <c r="LON24" s="44"/>
      <c r="LOO24" s="44"/>
      <c r="LOP24" s="44"/>
      <c r="LOQ24" s="44"/>
      <c r="LOR24" s="44"/>
      <c r="LOS24" s="44"/>
      <c r="LOT24" s="44"/>
      <c r="LOU24" s="44"/>
      <c r="LOV24" s="44"/>
      <c r="LOW24" s="44"/>
      <c r="LOX24" s="44"/>
      <c r="LOY24" s="44"/>
      <c r="LOZ24" s="44"/>
      <c r="LPA24" s="44"/>
      <c r="LPB24" s="44"/>
      <c r="LPC24" s="44"/>
      <c r="LPD24" s="44"/>
      <c r="LPE24" s="44"/>
      <c r="LPF24" s="44"/>
      <c r="LPG24" s="44"/>
      <c r="LPH24" s="44"/>
      <c r="LPI24" s="44"/>
      <c r="LPJ24" s="44"/>
      <c r="LPK24" s="44"/>
      <c r="LPL24" s="44"/>
      <c r="LPM24" s="44"/>
      <c r="LPN24" s="44"/>
      <c r="LPO24" s="44"/>
      <c r="LPP24" s="44"/>
      <c r="LPQ24" s="44"/>
      <c r="LPR24" s="44"/>
      <c r="LPS24" s="44"/>
      <c r="LPT24" s="44"/>
      <c r="LPU24" s="44"/>
      <c r="LPV24" s="44"/>
      <c r="LPW24" s="44"/>
      <c r="LPX24" s="44"/>
      <c r="LPY24" s="44"/>
      <c r="LPZ24" s="44"/>
      <c r="LQA24" s="44"/>
      <c r="LQB24" s="44"/>
      <c r="LQC24" s="44"/>
      <c r="LQD24" s="44"/>
      <c r="LQE24" s="44"/>
      <c r="LQF24" s="44"/>
      <c r="LQG24" s="44"/>
      <c r="LQH24" s="44"/>
      <c r="LQI24" s="44"/>
      <c r="LQJ24" s="44"/>
      <c r="LQK24" s="44"/>
      <c r="LQL24" s="44"/>
      <c r="LQM24" s="44"/>
      <c r="LQN24" s="44"/>
      <c r="LQO24" s="44"/>
      <c r="LQP24" s="44"/>
      <c r="LQQ24" s="44"/>
      <c r="LQR24" s="44"/>
      <c r="LQS24" s="44"/>
      <c r="LQT24" s="44"/>
      <c r="LQU24" s="44"/>
      <c r="LQV24" s="44"/>
      <c r="LQW24" s="44"/>
      <c r="LQX24" s="44"/>
      <c r="LQY24" s="44"/>
      <c r="LQZ24" s="44"/>
      <c r="LRA24" s="44"/>
      <c r="LRB24" s="44"/>
      <c r="LRC24" s="44"/>
      <c r="LRD24" s="44"/>
      <c r="LRE24" s="44"/>
      <c r="LRF24" s="44"/>
      <c r="LRG24" s="44"/>
      <c r="LRH24" s="44"/>
      <c r="LRI24" s="44"/>
      <c r="LRJ24" s="44"/>
      <c r="LRK24" s="44"/>
      <c r="LRL24" s="44"/>
      <c r="LRM24" s="44"/>
      <c r="LRN24" s="44"/>
      <c r="LRO24" s="44"/>
      <c r="LRP24" s="44"/>
      <c r="LRQ24" s="44"/>
      <c r="LRR24" s="44"/>
      <c r="LRS24" s="44"/>
      <c r="LRT24" s="44"/>
      <c r="LRU24" s="44"/>
      <c r="LRV24" s="44"/>
      <c r="LRW24" s="44"/>
      <c r="LRX24" s="44"/>
      <c r="LRY24" s="44"/>
      <c r="LRZ24" s="44"/>
      <c r="LSA24" s="44"/>
      <c r="LSB24" s="44"/>
      <c r="LSC24" s="44"/>
      <c r="LSD24" s="44"/>
      <c r="LSE24" s="44"/>
      <c r="LSF24" s="44"/>
      <c r="LSG24" s="44"/>
      <c r="LSH24" s="44"/>
      <c r="LSI24" s="44"/>
      <c r="LSJ24" s="44"/>
      <c r="LSK24" s="44"/>
      <c r="LSL24" s="44"/>
      <c r="LSM24" s="44"/>
      <c r="LSN24" s="44"/>
      <c r="LSO24" s="44"/>
      <c r="LSP24" s="44"/>
      <c r="LSQ24" s="44"/>
      <c r="LSR24" s="44"/>
      <c r="LSS24" s="44"/>
      <c r="LST24" s="44"/>
      <c r="LSU24" s="44"/>
      <c r="LSV24" s="44"/>
      <c r="LSW24" s="44"/>
      <c r="LSX24" s="44"/>
      <c r="LSY24" s="44"/>
      <c r="LSZ24" s="44"/>
      <c r="LTA24" s="44"/>
      <c r="LTB24" s="44"/>
      <c r="LTC24" s="44"/>
      <c r="LTD24" s="44"/>
      <c r="LTE24" s="44"/>
      <c r="LTF24" s="44"/>
      <c r="LTG24" s="44"/>
      <c r="LTH24" s="44"/>
      <c r="LTI24" s="44"/>
      <c r="LTJ24" s="44"/>
      <c r="LTK24" s="44"/>
      <c r="LTL24" s="44"/>
      <c r="LTM24" s="44"/>
      <c r="LTN24" s="44"/>
      <c r="LTO24" s="44"/>
      <c r="LTP24" s="44"/>
      <c r="LTQ24" s="44"/>
      <c r="LTR24" s="44"/>
      <c r="LTS24" s="44"/>
      <c r="LTT24" s="44"/>
      <c r="LTU24" s="44"/>
      <c r="LTV24" s="44"/>
      <c r="LTW24" s="44"/>
      <c r="LTX24" s="44"/>
      <c r="LTY24" s="44"/>
      <c r="LTZ24" s="44"/>
      <c r="LUA24" s="44"/>
      <c r="LUB24" s="44"/>
      <c r="LUC24" s="44"/>
      <c r="LUD24" s="44"/>
      <c r="LUE24" s="44"/>
      <c r="LUF24" s="44"/>
      <c r="LUG24" s="44"/>
      <c r="LUH24" s="44"/>
      <c r="LUI24" s="44"/>
      <c r="LUJ24" s="44"/>
      <c r="LUK24" s="44"/>
      <c r="LUL24" s="44"/>
      <c r="LUM24" s="44"/>
      <c r="LUN24" s="44"/>
      <c r="LUO24" s="44"/>
      <c r="LUP24" s="44"/>
      <c r="LUQ24" s="44"/>
      <c r="LUR24" s="44"/>
      <c r="LUS24" s="44"/>
      <c r="LUT24" s="44"/>
      <c r="LUU24" s="44"/>
      <c r="LUV24" s="44"/>
      <c r="LUW24" s="44"/>
      <c r="LUX24" s="44"/>
      <c r="LUY24" s="44"/>
      <c r="LUZ24" s="44"/>
      <c r="LVA24" s="44"/>
      <c r="LVB24" s="44"/>
      <c r="LVC24" s="44"/>
      <c r="LVD24" s="44"/>
      <c r="LVE24" s="44"/>
      <c r="LVF24" s="44"/>
      <c r="LVG24" s="44"/>
      <c r="LVH24" s="44"/>
      <c r="LVI24" s="44"/>
      <c r="LVJ24" s="44"/>
      <c r="LVK24" s="44"/>
      <c r="LVL24" s="44"/>
      <c r="LVM24" s="44"/>
      <c r="LVN24" s="44"/>
      <c r="LVO24" s="44"/>
      <c r="LVP24" s="44"/>
      <c r="LVQ24" s="44"/>
      <c r="LVR24" s="44"/>
      <c r="LVS24" s="44"/>
      <c r="LVT24" s="44"/>
      <c r="LVU24" s="44"/>
      <c r="LVV24" s="44"/>
      <c r="LVW24" s="44"/>
      <c r="LVX24" s="44"/>
      <c r="LVY24" s="44"/>
      <c r="LVZ24" s="44"/>
      <c r="LWA24" s="44"/>
      <c r="LWB24" s="44"/>
      <c r="LWC24" s="44"/>
      <c r="LWD24" s="44"/>
      <c r="LWE24" s="44"/>
      <c r="LWF24" s="44"/>
      <c r="LWG24" s="44"/>
      <c r="LWH24" s="44"/>
      <c r="LWI24" s="44"/>
      <c r="LWJ24" s="44"/>
      <c r="LWK24" s="44"/>
      <c r="LWL24" s="44"/>
      <c r="LWM24" s="44"/>
      <c r="LWN24" s="44"/>
      <c r="LWO24" s="44"/>
      <c r="LWP24" s="44"/>
      <c r="LWQ24" s="44"/>
      <c r="LWR24" s="44"/>
      <c r="LWS24" s="44"/>
      <c r="LWT24" s="44"/>
      <c r="LWU24" s="44"/>
      <c r="LWV24" s="44"/>
      <c r="LWW24" s="44"/>
      <c r="LWX24" s="44"/>
      <c r="LWY24" s="44"/>
      <c r="LWZ24" s="44"/>
      <c r="LXA24" s="44"/>
      <c r="LXB24" s="44"/>
      <c r="LXC24" s="44"/>
      <c r="LXD24" s="44"/>
      <c r="LXE24" s="44"/>
      <c r="LXF24" s="44"/>
      <c r="LXG24" s="44"/>
      <c r="LXH24" s="44"/>
      <c r="LXI24" s="44"/>
      <c r="LXJ24" s="44"/>
      <c r="LXK24" s="44"/>
      <c r="LXL24" s="44"/>
      <c r="LXM24" s="44"/>
      <c r="LXN24" s="44"/>
      <c r="LXO24" s="44"/>
      <c r="LXP24" s="44"/>
      <c r="LXQ24" s="44"/>
      <c r="LXR24" s="44"/>
      <c r="LXS24" s="44"/>
      <c r="LXT24" s="44"/>
      <c r="LXU24" s="44"/>
      <c r="LXV24" s="44"/>
      <c r="LXW24" s="44"/>
      <c r="LXX24" s="44"/>
      <c r="LXY24" s="44"/>
      <c r="LXZ24" s="44"/>
      <c r="LYA24" s="44"/>
      <c r="LYB24" s="44"/>
      <c r="LYC24" s="44"/>
      <c r="LYD24" s="44"/>
      <c r="LYE24" s="44"/>
      <c r="LYF24" s="44"/>
      <c r="LYG24" s="44"/>
      <c r="LYH24" s="44"/>
      <c r="LYI24" s="44"/>
      <c r="LYJ24" s="44"/>
      <c r="LYK24" s="44"/>
      <c r="LYL24" s="44"/>
      <c r="LYM24" s="44"/>
      <c r="LYN24" s="44"/>
      <c r="LYO24" s="44"/>
      <c r="LYP24" s="44"/>
      <c r="LYQ24" s="44"/>
      <c r="LYR24" s="44"/>
      <c r="LYS24" s="44"/>
      <c r="LYT24" s="44"/>
      <c r="LYU24" s="44"/>
      <c r="LYV24" s="44"/>
      <c r="LYW24" s="44"/>
      <c r="LYX24" s="44"/>
      <c r="LYY24" s="44"/>
      <c r="LYZ24" s="44"/>
      <c r="LZA24" s="44"/>
      <c r="LZB24" s="44"/>
      <c r="LZC24" s="44"/>
      <c r="LZD24" s="44"/>
      <c r="LZE24" s="44"/>
      <c r="LZF24" s="44"/>
      <c r="LZG24" s="44"/>
      <c r="LZH24" s="44"/>
      <c r="LZI24" s="44"/>
      <c r="LZJ24" s="44"/>
      <c r="LZK24" s="44"/>
      <c r="LZL24" s="44"/>
      <c r="LZM24" s="44"/>
      <c r="LZN24" s="44"/>
      <c r="LZO24" s="44"/>
      <c r="LZP24" s="44"/>
      <c r="LZQ24" s="44"/>
      <c r="LZR24" s="44"/>
      <c r="LZS24" s="44"/>
      <c r="LZT24" s="44"/>
      <c r="LZU24" s="44"/>
      <c r="LZV24" s="44"/>
      <c r="LZW24" s="44"/>
      <c r="LZX24" s="44"/>
      <c r="LZY24" s="44"/>
      <c r="LZZ24" s="44"/>
      <c r="MAA24" s="44"/>
      <c r="MAB24" s="44"/>
      <c r="MAC24" s="44"/>
      <c r="MAD24" s="44"/>
      <c r="MAE24" s="44"/>
      <c r="MAF24" s="44"/>
      <c r="MAG24" s="44"/>
      <c r="MAH24" s="44"/>
      <c r="MAI24" s="44"/>
      <c r="MAJ24" s="44"/>
      <c r="MAK24" s="44"/>
      <c r="MAL24" s="44"/>
      <c r="MAM24" s="44"/>
      <c r="MAN24" s="44"/>
      <c r="MAO24" s="44"/>
      <c r="MAP24" s="44"/>
      <c r="MAQ24" s="44"/>
      <c r="MAR24" s="44"/>
      <c r="MAS24" s="44"/>
      <c r="MAT24" s="44"/>
      <c r="MAU24" s="44"/>
      <c r="MAV24" s="44"/>
      <c r="MAW24" s="44"/>
      <c r="MAX24" s="44"/>
      <c r="MAY24" s="44"/>
      <c r="MAZ24" s="44"/>
      <c r="MBA24" s="44"/>
      <c r="MBB24" s="44"/>
      <c r="MBC24" s="44"/>
      <c r="MBD24" s="44"/>
      <c r="MBE24" s="44"/>
      <c r="MBF24" s="44"/>
      <c r="MBG24" s="44"/>
      <c r="MBH24" s="44"/>
      <c r="MBI24" s="44"/>
      <c r="MBJ24" s="44"/>
      <c r="MBK24" s="44"/>
      <c r="MBL24" s="44"/>
      <c r="MBM24" s="44"/>
      <c r="MBN24" s="44"/>
      <c r="MBO24" s="44"/>
      <c r="MBP24" s="44"/>
      <c r="MBQ24" s="44"/>
      <c r="MBR24" s="44"/>
      <c r="MBS24" s="44"/>
      <c r="MBT24" s="44"/>
      <c r="MBU24" s="44"/>
      <c r="MBV24" s="44"/>
      <c r="MBW24" s="44"/>
      <c r="MBX24" s="44"/>
      <c r="MBY24" s="44"/>
      <c r="MBZ24" s="44"/>
      <c r="MCA24" s="44"/>
      <c r="MCB24" s="44"/>
      <c r="MCC24" s="44"/>
      <c r="MCD24" s="44"/>
      <c r="MCE24" s="44"/>
      <c r="MCF24" s="44"/>
      <c r="MCG24" s="44"/>
      <c r="MCH24" s="44"/>
      <c r="MCI24" s="44"/>
      <c r="MCJ24" s="44"/>
      <c r="MCK24" s="44"/>
      <c r="MCL24" s="44"/>
      <c r="MCM24" s="44"/>
      <c r="MCN24" s="44"/>
      <c r="MCO24" s="44"/>
      <c r="MCP24" s="44"/>
      <c r="MCQ24" s="44"/>
      <c r="MCR24" s="44"/>
      <c r="MCS24" s="44"/>
      <c r="MCT24" s="44"/>
      <c r="MCU24" s="44"/>
      <c r="MCV24" s="44"/>
      <c r="MCW24" s="44"/>
      <c r="MCX24" s="44"/>
      <c r="MCY24" s="44"/>
      <c r="MCZ24" s="44"/>
      <c r="MDA24" s="44"/>
      <c r="MDB24" s="44"/>
      <c r="MDC24" s="44"/>
      <c r="MDD24" s="44"/>
      <c r="MDE24" s="44"/>
      <c r="MDF24" s="44"/>
      <c r="MDG24" s="44"/>
      <c r="MDH24" s="44"/>
      <c r="MDI24" s="44"/>
      <c r="MDJ24" s="44"/>
      <c r="MDK24" s="44"/>
      <c r="MDL24" s="44"/>
      <c r="MDM24" s="44"/>
      <c r="MDN24" s="44"/>
      <c r="MDO24" s="44"/>
      <c r="MDP24" s="44"/>
      <c r="MDQ24" s="44"/>
      <c r="MDR24" s="44"/>
      <c r="MDS24" s="44"/>
      <c r="MDT24" s="44"/>
      <c r="MDU24" s="44"/>
      <c r="MDV24" s="44"/>
      <c r="MDW24" s="44"/>
      <c r="MDX24" s="44"/>
      <c r="MDY24" s="44"/>
      <c r="MDZ24" s="44"/>
      <c r="MEA24" s="44"/>
      <c r="MEB24" s="44"/>
      <c r="MEC24" s="44"/>
      <c r="MED24" s="44"/>
      <c r="MEE24" s="44"/>
      <c r="MEF24" s="44"/>
      <c r="MEG24" s="44"/>
      <c r="MEH24" s="44"/>
      <c r="MEI24" s="44"/>
      <c r="MEJ24" s="44"/>
      <c r="MEK24" s="44"/>
      <c r="MEL24" s="44"/>
      <c r="MEM24" s="44"/>
      <c r="MEN24" s="44"/>
      <c r="MEO24" s="44"/>
      <c r="MEP24" s="44"/>
      <c r="MEQ24" s="44"/>
      <c r="MER24" s="44"/>
      <c r="MES24" s="44"/>
      <c r="MET24" s="44"/>
      <c r="MEU24" s="44"/>
      <c r="MEV24" s="44"/>
      <c r="MEW24" s="44"/>
      <c r="MEX24" s="44"/>
      <c r="MEY24" s="44"/>
      <c r="MEZ24" s="44"/>
      <c r="MFA24" s="44"/>
      <c r="MFB24" s="44"/>
      <c r="MFC24" s="44"/>
      <c r="MFD24" s="44"/>
      <c r="MFE24" s="44"/>
      <c r="MFF24" s="44"/>
      <c r="MFG24" s="44"/>
      <c r="MFH24" s="44"/>
      <c r="MFI24" s="44"/>
      <c r="MFJ24" s="44"/>
      <c r="MFK24" s="44"/>
      <c r="MFL24" s="44"/>
      <c r="MFM24" s="44"/>
      <c r="MFN24" s="44"/>
      <c r="MFO24" s="44"/>
      <c r="MFP24" s="44"/>
      <c r="MFQ24" s="44"/>
      <c r="MFR24" s="44"/>
      <c r="MFS24" s="44"/>
      <c r="MFT24" s="44"/>
      <c r="MFU24" s="44"/>
      <c r="MFV24" s="44"/>
      <c r="MFW24" s="44"/>
      <c r="MFX24" s="44"/>
      <c r="MFY24" s="44"/>
      <c r="MFZ24" s="44"/>
      <c r="MGA24" s="44"/>
      <c r="MGB24" s="44"/>
      <c r="MGC24" s="44"/>
      <c r="MGD24" s="44"/>
      <c r="MGE24" s="44"/>
      <c r="MGF24" s="44"/>
      <c r="MGG24" s="44"/>
      <c r="MGH24" s="44"/>
      <c r="MGI24" s="44"/>
      <c r="MGJ24" s="44"/>
      <c r="MGK24" s="44"/>
      <c r="MGL24" s="44"/>
      <c r="MGM24" s="44"/>
      <c r="MGN24" s="44"/>
      <c r="MGO24" s="44"/>
      <c r="MGP24" s="44"/>
      <c r="MGQ24" s="44"/>
      <c r="MGR24" s="44"/>
      <c r="MGS24" s="44"/>
      <c r="MGT24" s="44"/>
      <c r="MGU24" s="44"/>
      <c r="MGV24" s="44"/>
      <c r="MGW24" s="44"/>
      <c r="MGX24" s="44"/>
      <c r="MGY24" s="44"/>
      <c r="MGZ24" s="44"/>
      <c r="MHA24" s="44"/>
      <c r="MHB24" s="44"/>
      <c r="MHC24" s="44"/>
      <c r="MHD24" s="44"/>
      <c r="MHE24" s="44"/>
      <c r="MHF24" s="44"/>
      <c r="MHG24" s="44"/>
      <c r="MHH24" s="44"/>
      <c r="MHI24" s="44"/>
      <c r="MHJ24" s="44"/>
      <c r="MHK24" s="44"/>
      <c r="MHL24" s="44"/>
      <c r="MHM24" s="44"/>
      <c r="MHN24" s="44"/>
      <c r="MHO24" s="44"/>
      <c r="MHP24" s="44"/>
      <c r="MHQ24" s="44"/>
      <c r="MHR24" s="44"/>
      <c r="MHS24" s="44"/>
      <c r="MHT24" s="44"/>
      <c r="MHU24" s="44"/>
      <c r="MHV24" s="44"/>
      <c r="MHW24" s="44"/>
      <c r="MHX24" s="44"/>
      <c r="MHY24" s="44"/>
      <c r="MHZ24" s="44"/>
      <c r="MIA24" s="44"/>
      <c r="MIB24" s="44"/>
      <c r="MIC24" s="44"/>
      <c r="MID24" s="44"/>
      <c r="MIE24" s="44"/>
      <c r="MIF24" s="44"/>
      <c r="MIG24" s="44"/>
      <c r="MIH24" s="44"/>
      <c r="MII24" s="44"/>
      <c r="MIJ24" s="44"/>
      <c r="MIK24" s="44"/>
      <c r="MIL24" s="44"/>
      <c r="MIM24" s="44"/>
      <c r="MIN24" s="44"/>
      <c r="MIO24" s="44"/>
      <c r="MIP24" s="44"/>
      <c r="MIQ24" s="44"/>
      <c r="MIR24" s="44"/>
      <c r="MIS24" s="44"/>
      <c r="MIT24" s="44"/>
      <c r="MIU24" s="44"/>
      <c r="MIV24" s="44"/>
      <c r="MIW24" s="44"/>
      <c r="MIX24" s="44"/>
      <c r="MIY24" s="44"/>
      <c r="MIZ24" s="44"/>
      <c r="MJA24" s="44"/>
      <c r="MJB24" s="44"/>
      <c r="MJC24" s="44"/>
      <c r="MJD24" s="44"/>
      <c r="MJE24" s="44"/>
      <c r="MJF24" s="44"/>
      <c r="MJG24" s="44"/>
      <c r="MJH24" s="44"/>
      <c r="MJI24" s="44"/>
      <c r="MJJ24" s="44"/>
      <c r="MJK24" s="44"/>
      <c r="MJL24" s="44"/>
      <c r="MJM24" s="44"/>
      <c r="MJN24" s="44"/>
      <c r="MJO24" s="44"/>
      <c r="MJP24" s="44"/>
      <c r="MJQ24" s="44"/>
      <c r="MJR24" s="44"/>
      <c r="MJS24" s="44"/>
      <c r="MJT24" s="44"/>
      <c r="MJU24" s="44"/>
      <c r="MJV24" s="44"/>
      <c r="MJW24" s="44"/>
      <c r="MJX24" s="44"/>
      <c r="MJY24" s="44"/>
      <c r="MJZ24" s="44"/>
      <c r="MKA24" s="44"/>
      <c r="MKB24" s="44"/>
      <c r="MKC24" s="44"/>
      <c r="MKD24" s="44"/>
      <c r="MKE24" s="44"/>
      <c r="MKF24" s="44"/>
      <c r="MKG24" s="44"/>
      <c r="MKH24" s="44"/>
      <c r="MKI24" s="44"/>
      <c r="MKJ24" s="44"/>
      <c r="MKK24" s="44"/>
      <c r="MKL24" s="44"/>
      <c r="MKM24" s="44"/>
      <c r="MKN24" s="44"/>
      <c r="MKO24" s="44"/>
      <c r="MKP24" s="44"/>
      <c r="MKQ24" s="44"/>
      <c r="MKR24" s="44"/>
      <c r="MKS24" s="44"/>
      <c r="MKT24" s="44"/>
      <c r="MKU24" s="44"/>
      <c r="MKV24" s="44"/>
      <c r="MKW24" s="44"/>
      <c r="MKX24" s="44"/>
      <c r="MKY24" s="44"/>
      <c r="MKZ24" s="44"/>
      <c r="MLA24" s="44"/>
      <c r="MLB24" s="44"/>
      <c r="MLC24" s="44"/>
      <c r="MLD24" s="44"/>
      <c r="MLE24" s="44"/>
      <c r="MLF24" s="44"/>
      <c r="MLG24" s="44"/>
      <c r="MLH24" s="44"/>
      <c r="MLI24" s="44"/>
      <c r="MLJ24" s="44"/>
      <c r="MLK24" s="44"/>
      <c r="MLL24" s="44"/>
      <c r="MLM24" s="44"/>
      <c r="MLN24" s="44"/>
      <c r="MLO24" s="44"/>
      <c r="MLP24" s="44"/>
      <c r="MLQ24" s="44"/>
      <c r="MLR24" s="44"/>
      <c r="MLS24" s="44"/>
      <c r="MLT24" s="44"/>
      <c r="MLU24" s="44"/>
      <c r="MLV24" s="44"/>
      <c r="MLW24" s="44"/>
      <c r="MLX24" s="44"/>
      <c r="MLY24" s="44"/>
      <c r="MLZ24" s="44"/>
      <c r="MMA24" s="44"/>
      <c r="MMB24" s="44"/>
      <c r="MMC24" s="44"/>
      <c r="MMD24" s="44"/>
      <c r="MME24" s="44"/>
      <c r="MMF24" s="44"/>
      <c r="MMG24" s="44"/>
      <c r="MMH24" s="44"/>
      <c r="MMI24" s="44"/>
      <c r="MMJ24" s="44"/>
      <c r="MMK24" s="44"/>
      <c r="MML24" s="44"/>
      <c r="MMM24" s="44"/>
      <c r="MMN24" s="44"/>
      <c r="MMO24" s="44"/>
      <c r="MMP24" s="44"/>
      <c r="MMQ24" s="44"/>
      <c r="MMR24" s="44"/>
      <c r="MMS24" s="44"/>
      <c r="MMT24" s="44"/>
      <c r="MMU24" s="44"/>
      <c r="MMV24" s="44"/>
      <c r="MMW24" s="44"/>
      <c r="MMX24" s="44"/>
      <c r="MMY24" s="44"/>
      <c r="MMZ24" s="44"/>
      <c r="MNA24" s="44"/>
      <c r="MNB24" s="44"/>
      <c r="MNC24" s="44"/>
      <c r="MND24" s="44"/>
      <c r="MNE24" s="44"/>
      <c r="MNF24" s="44"/>
      <c r="MNG24" s="44"/>
      <c r="MNH24" s="44"/>
      <c r="MNI24" s="44"/>
      <c r="MNJ24" s="44"/>
      <c r="MNK24" s="44"/>
      <c r="MNL24" s="44"/>
      <c r="MNM24" s="44"/>
      <c r="MNN24" s="44"/>
      <c r="MNO24" s="44"/>
      <c r="MNP24" s="44"/>
      <c r="MNQ24" s="44"/>
      <c r="MNR24" s="44"/>
      <c r="MNS24" s="44"/>
      <c r="MNT24" s="44"/>
      <c r="MNU24" s="44"/>
      <c r="MNV24" s="44"/>
      <c r="MNW24" s="44"/>
      <c r="MNX24" s="44"/>
      <c r="MNY24" s="44"/>
      <c r="MNZ24" s="44"/>
      <c r="MOA24" s="44"/>
      <c r="MOB24" s="44"/>
      <c r="MOC24" s="44"/>
      <c r="MOD24" s="44"/>
      <c r="MOE24" s="44"/>
      <c r="MOF24" s="44"/>
      <c r="MOG24" s="44"/>
      <c r="MOH24" s="44"/>
      <c r="MOI24" s="44"/>
      <c r="MOJ24" s="44"/>
      <c r="MOK24" s="44"/>
      <c r="MOL24" s="44"/>
      <c r="MOM24" s="44"/>
      <c r="MON24" s="44"/>
      <c r="MOO24" s="44"/>
      <c r="MOP24" s="44"/>
      <c r="MOQ24" s="44"/>
      <c r="MOR24" s="44"/>
      <c r="MOS24" s="44"/>
      <c r="MOT24" s="44"/>
      <c r="MOU24" s="44"/>
      <c r="MOV24" s="44"/>
      <c r="MOW24" s="44"/>
      <c r="MOX24" s="44"/>
      <c r="MOY24" s="44"/>
      <c r="MOZ24" s="44"/>
      <c r="MPA24" s="44"/>
      <c r="MPB24" s="44"/>
      <c r="MPC24" s="44"/>
      <c r="MPD24" s="44"/>
      <c r="MPE24" s="44"/>
      <c r="MPF24" s="44"/>
      <c r="MPG24" s="44"/>
      <c r="MPH24" s="44"/>
      <c r="MPI24" s="44"/>
      <c r="MPJ24" s="44"/>
      <c r="MPK24" s="44"/>
      <c r="MPL24" s="44"/>
      <c r="MPM24" s="44"/>
      <c r="MPN24" s="44"/>
      <c r="MPO24" s="44"/>
      <c r="MPP24" s="44"/>
      <c r="MPQ24" s="44"/>
      <c r="MPR24" s="44"/>
      <c r="MPS24" s="44"/>
      <c r="MPT24" s="44"/>
      <c r="MPU24" s="44"/>
      <c r="MPV24" s="44"/>
      <c r="MPW24" s="44"/>
      <c r="MPX24" s="44"/>
      <c r="MPY24" s="44"/>
      <c r="MPZ24" s="44"/>
      <c r="MQA24" s="44"/>
      <c r="MQB24" s="44"/>
      <c r="MQC24" s="44"/>
      <c r="MQD24" s="44"/>
      <c r="MQE24" s="44"/>
      <c r="MQF24" s="44"/>
      <c r="MQG24" s="44"/>
      <c r="MQH24" s="44"/>
      <c r="MQI24" s="44"/>
      <c r="MQJ24" s="44"/>
      <c r="MQK24" s="44"/>
      <c r="MQL24" s="44"/>
      <c r="MQM24" s="44"/>
      <c r="MQN24" s="44"/>
      <c r="MQO24" s="44"/>
      <c r="MQP24" s="44"/>
      <c r="MQQ24" s="44"/>
      <c r="MQR24" s="44"/>
      <c r="MQS24" s="44"/>
      <c r="MQT24" s="44"/>
      <c r="MQU24" s="44"/>
      <c r="MQV24" s="44"/>
      <c r="MQW24" s="44"/>
      <c r="MQX24" s="44"/>
      <c r="MQY24" s="44"/>
      <c r="MQZ24" s="44"/>
      <c r="MRA24" s="44"/>
      <c r="MRB24" s="44"/>
      <c r="MRC24" s="44"/>
      <c r="MRD24" s="44"/>
      <c r="MRE24" s="44"/>
      <c r="MRF24" s="44"/>
      <c r="MRG24" s="44"/>
      <c r="MRH24" s="44"/>
      <c r="MRI24" s="44"/>
      <c r="MRJ24" s="44"/>
      <c r="MRK24" s="44"/>
      <c r="MRL24" s="44"/>
      <c r="MRM24" s="44"/>
      <c r="MRN24" s="44"/>
      <c r="MRO24" s="44"/>
      <c r="MRP24" s="44"/>
      <c r="MRQ24" s="44"/>
      <c r="MRR24" s="44"/>
      <c r="MRS24" s="44"/>
      <c r="MRT24" s="44"/>
      <c r="MRU24" s="44"/>
      <c r="MRV24" s="44"/>
      <c r="MRW24" s="44"/>
      <c r="MRX24" s="44"/>
      <c r="MRY24" s="44"/>
      <c r="MRZ24" s="44"/>
      <c r="MSA24" s="44"/>
      <c r="MSB24" s="44"/>
      <c r="MSC24" s="44"/>
      <c r="MSD24" s="44"/>
      <c r="MSE24" s="44"/>
      <c r="MSF24" s="44"/>
      <c r="MSG24" s="44"/>
      <c r="MSH24" s="44"/>
      <c r="MSI24" s="44"/>
      <c r="MSJ24" s="44"/>
      <c r="MSK24" s="44"/>
      <c r="MSL24" s="44"/>
      <c r="MSM24" s="44"/>
      <c r="MSN24" s="44"/>
      <c r="MSO24" s="44"/>
      <c r="MSP24" s="44"/>
      <c r="MSQ24" s="44"/>
      <c r="MSR24" s="44"/>
      <c r="MSS24" s="44"/>
      <c r="MST24" s="44"/>
      <c r="MSU24" s="44"/>
      <c r="MSV24" s="44"/>
      <c r="MSW24" s="44"/>
      <c r="MSX24" s="44"/>
      <c r="MSY24" s="44"/>
      <c r="MSZ24" s="44"/>
      <c r="MTA24" s="44"/>
      <c r="MTB24" s="44"/>
      <c r="MTC24" s="44"/>
      <c r="MTD24" s="44"/>
      <c r="MTE24" s="44"/>
      <c r="MTF24" s="44"/>
      <c r="MTG24" s="44"/>
      <c r="MTH24" s="44"/>
      <c r="MTI24" s="44"/>
      <c r="MTJ24" s="44"/>
      <c r="MTK24" s="44"/>
      <c r="MTL24" s="44"/>
      <c r="MTM24" s="44"/>
      <c r="MTN24" s="44"/>
      <c r="MTO24" s="44"/>
      <c r="MTP24" s="44"/>
      <c r="MTQ24" s="44"/>
      <c r="MTR24" s="44"/>
      <c r="MTS24" s="44"/>
      <c r="MTT24" s="44"/>
      <c r="MTU24" s="44"/>
      <c r="MTV24" s="44"/>
      <c r="MTW24" s="44"/>
      <c r="MTX24" s="44"/>
      <c r="MTY24" s="44"/>
      <c r="MTZ24" s="44"/>
      <c r="MUA24" s="44"/>
      <c r="MUB24" s="44"/>
      <c r="MUC24" s="44"/>
      <c r="MUD24" s="44"/>
      <c r="MUE24" s="44"/>
      <c r="MUF24" s="44"/>
      <c r="MUG24" s="44"/>
      <c r="MUH24" s="44"/>
      <c r="MUI24" s="44"/>
      <c r="MUJ24" s="44"/>
      <c r="MUK24" s="44"/>
      <c r="MUL24" s="44"/>
      <c r="MUM24" s="44"/>
      <c r="MUN24" s="44"/>
      <c r="MUO24" s="44"/>
      <c r="MUP24" s="44"/>
      <c r="MUQ24" s="44"/>
      <c r="MUR24" s="44"/>
      <c r="MUS24" s="44"/>
      <c r="MUT24" s="44"/>
      <c r="MUU24" s="44"/>
      <c r="MUV24" s="44"/>
      <c r="MUW24" s="44"/>
      <c r="MUX24" s="44"/>
      <c r="MUY24" s="44"/>
      <c r="MUZ24" s="44"/>
      <c r="MVA24" s="44"/>
      <c r="MVB24" s="44"/>
      <c r="MVC24" s="44"/>
      <c r="MVD24" s="44"/>
      <c r="MVE24" s="44"/>
      <c r="MVF24" s="44"/>
      <c r="MVG24" s="44"/>
      <c r="MVH24" s="44"/>
      <c r="MVI24" s="44"/>
      <c r="MVJ24" s="44"/>
      <c r="MVK24" s="44"/>
      <c r="MVL24" s="44"/>
      <c r="MVM24" s="44"/>
      <c r="MVN24" s="44"/>
      <c r="MVO24" s="44"/>
      <c r="MVP24" s="44"/>
      <c r="MVQ24" s="44"/>
      <c r="MVR24" s="44"/>
      <c r="MVS24" s="44"/>
      <c r="MVT24" s="44"/>
      <c r="MVU24" s="44"/>
      <c r="MVV24" s="44"/>
      <c r="MVW24" s="44"/>
      <c r="MVX24" s="44"/>
      <c r="MVY24" s="44"/>
      <c r="MVZ24" s="44"/>
      <c r="MWA24" s="44"/>
      <c r="MWB24" s="44"/>
      <c r="MWC24" s="44"/>
      <c r="MWD24" s="44"/>
      <c r="MWE24" s="44"/>
      <c r="MWF24" s="44"/>
      <c r="MWG24" s="44"/>
      <c r="MWH24" s="44"/>
      <c r="MWI24" s="44"/>
      <c r="MWJ24" s="44"/>
      <c r="MWK24" s="44"/>
      <c r="MWL24" s="44"/>
      <c r="MWM24" s="44"/>
      <c r="MWN24" s="44"/>
      <c r="MWO24" s="44"/>
      <c r="MWP24" s="44"/>
      <c r="MWQ24" s="44"/>
      <c r="MWR24" s="44"/>
      <c r="MWS24" s="44"/>
      <c r="MWT24" s="44"/>
      <c r="MWU24" s="44"/>
      <c r="MWV24" s="44"/>
      <c r="MWW24" s="44"/>
      <c r="MWX24" s="44"/>
      <c r="MWY24" s="44"/>
      <c r="MWZ24" s="44"/>
      <c r="MXA24" s="44"/>
      <c r="MXB24" s="44"/>
      <c r="MXC24" s="44"/>
      <c r="MXD24" s="44"/>
      <c r="MXE24" s="44"/>
      <c r="MXF24" s="44"/>
      <c r="MXG24" s="44"/>
      <c r="MXH24" s="44"/>
      <c r="MXI24" s="44"/>
      <c r="MXJ24" s="44"/>
      <c r="MXK24" s="44"/>
      <c r="MXL24" s="44"/>
      <c r="MXM24" s="44"/>
      <c r="MXN24" s="44"/>
      <c r="MXO24" s="44"/>
      <c r="MXP24" s="44"/>
      <c r="MXQ24" s="44"/>
      <c r="MXR24" s="44"/>
      <c r="MXS24" s="44"/>
      <c r="MXT24" s="44"/>
      <c r="MXU24" s="44"/>
      <c r="MXV24" s="44"/>
      <c r="MXW24" s="44"/>
      <c r="MXX24" s="44"/>
      <c r="MXY24" s="44"/>
      <c r="MXZ24" s="44"/>
      <c r="MYA24" s="44"/>
      <c r="MYB24" s="44"/>
      <c r="MYC24" s="44"/>
      <c r="MYD24" s="44"/>
      <c r="MYE24" s="44"/>
      <c r="MYF24" s="44"/>
      <c r="MYG24" s="44"/>
      <c r="MYH24" s="44"/>
      <c r="MYI24" s="44"/>
      <c r="MYJ24" s="44"/>
      <c r="MYK24" s="44"/>
      <c r="MYL24" s="44"/>
      <c r="MYM24" s="44"/>
      <c r="MYN24" s="44"/>
      <c r="MYO24" s="44"/>
      <c r="MYP24" s="44"/>
      <c r="MYQ24" s="44"/>
      <c r="MYR24" s="44"/>
      <c r="MYS24" s="44"/>
      <c r="MYT24" s="44"/>
      <c r="MYU24" s="44"/>
      <c r="MYV24" s="44"/>
      <c r="MYW24" s="44"/>
      <c r="MYX24" s="44"/>
      <c r="MYY24" s="44"/>
      <c r="MYZ24" s="44"/>
      <c r="MZA24" s="44"/>
      <c r="MZB24" s="44"/>
      <c r="MZC24" s="44"/>
      <c r="MZD24" s="44"/>
      <c r="MZE24" s="44"/>
      <c r="MZF24" s="44"/>
      <c r="MZG24" s="44"/>
      <c r="MZH24" s="44"/>
      <c r="MZI24" s="44"/>
      <c r="MZJ24" s="44"/>
      <c r="MZK24" s="44"/>
      <c r="MZL24" s="44"/>
      <c r="MZM24" s="44"/>
      <c r="MZN24" s="44"/>
      <c r="MZO24" s="44"/>
      <c r="MZP24" s="44"/>
      <c r="MZQ24" s="44"/>
      <c r="MZR24" s="44"/>
      <c r="MZS24" s="44"/>
      <c r="MZT24" s="44"/>
      <c r="MZU24" s="44"/>
      <c r="MZV24" s="44"/>
      <c r="MZW24" s="44"/>
      <c r="MZX24" s="44"/>
      <c r="MZY24" s="44"/>
      <c r="MZZ24" s="44"/>
      <c r="NAA24" s="44"/>
      <c r="NAB24" s="44"/>
      <c r="NAC24" s="44"/>
      <c r="NAD24" s="44"/>
      <c r="NAE24" s="44"/>
      <c r="NAF24" s="44"/>
      <c r="NAG24" s="44"/>
      <c r="NAH24" s="44"/>
      <c r="NAI24" s="44"/>
      <c r="NAJ24" s="44"/>
      <c r="NAK24" s="44"/>
      <c r="NAL24" s="44"/>
      <c r="NAM24" s="44"/>
      <c r="NAN24" s="44"/>
      <c r="NAO24" s="44"/>
      <c r="NAP24" s="44"/>
      <c r="NAQ24" s="44"/>
      <c r="NAR24" s="44"/>
      <c r="NAS24" s="44"/>
      <c r="NAT24" s="44"/>
      <c r="NAU24" s="44"/>
      <c r="NAV24" s="44"/>
      <c r="NAW24" s="44"/>
      <c r="NAX24" s="44"/>
      <c r="NAY24" s="44"/>
      <c r="NAZ24" s="44"/>
      <c r="NBA24" s="44"/>
      <c r="NBB24" s="44"/>
      <c r="NBC24" s="44"/>
      <c r="NBD24" s="44"/>
      <c r="NBE24" s="44"/>
      <c r="NBF24" s="44"/>
      <c r="NBG24" s="44"/>
      <c r="NBH24" s="44"/>
      <c r="NBI24" s="44"/>
      <c r="NBJ24" s="44"/>
      <c r="NBK24" s="44"/>
      <c r="NBL24" s="44"/>
      <c r="NBM24" s="44"/>
      <c r="NBN24" s="44"/>
      <c r="NBO24" s="44"/>
      <c r="NBP24" s="44"/>
      <c r="NBQ24" s="44"/>
      <c r="NBR24" s="44"/>
      <c r="NBS24" s="44"/>
      <c r="NBT24" s="44"/>
      <c r="NBU24" s="44"/>
      <c r="NBV24" s="44"/>
      <c r="NBW24" s="44"/>
      <c r="NBX24" s="44"/>
      <c r="NBY24" s="44"/>
      <c r="NBZ24" s="44"/>
      <c r="NCA24" s="44"/>
      <c r="NCB24" s="44"/>
      <c r="NCC24" s="44"/>
      <c r="NCD24" s="44"/>
      <c r="NCE24" s="44"/>
      <c r="NCF24" s="44"/>
      <c r="NCG24" s="44"/>
      <c r="NCH24" s="44"/>
      <c r="NCI24" s="44"/>
      <c r="NCJ24" s="44"/>
      <c r="NCK24" s="44"/>
      <c r="NCL24" s="44"/>
      <c r="NCM24" s="44"/>
      <c r="NCN24" s="44"/>
      <c r="NCO24" s="44"/>
      <c r="NCP24" s="44"/>
      <c r="NCQ24" s="44"/>
      <c r="NCR24" s="44"/>
      <c r="NCS24" s="44"/>
      <c r="NCT24" s="44"/>
      <c r="NCU24" s="44"/>
      <c r="NCV24" s="44"/>
      <c r="NCW24" s="44"/>
      <c r="NCX24" s="44"/>
      <c r="NCY24" s="44"/>
      <c r="NCZ24" s="44"/>
      <c r="NDA24" s="44"/>
      <c r="NDB24" s="44"/>
      <c r="NDC24" s="44"/>
      <c r="NDD24" s="44"/>
      <c r="NDE24" s="44"/>
      <c r="NDF24" s="44"/>
      <c r="NDG24" s="44"/>
      <c r="NDH24" s="44"/>
      <c r="NDI24" s="44"/>
      <c r="NDJ24" s="44"/>
      <c r="NDK24" s="44"/>
      <c r="NDL24" s="44"/>
      <c r="NDM24" s="44"/>
      <c r="NDN24" s="44"/>
      <c r="NDO24" s="44"/>
      <c r="NDP24" s="44"/>
      <c r="NDQ24" s="44"/>
      <c r="NDR24" s="44"/>
      <c r="NDS24" s="44"/>
      <c r="NDT24" s="44"/>
      <c r="NDU24" s="44"/>
      <c r="NDV24" s="44"/>
      <c r="NDW24" s="44"/>
      <c r="NDX24" s="44"/>
      <c r="NDY24" s="44"/>
      <c r="NDZ24" s="44"/>
      <c r="NEA24" s="44"/>
      <c r="NEB24" s="44"/>
      <c r="NEC24" s="44"/>
      <c r="NED24" s="44"/>
      <c r="NEE24" s="44"/>
      <c r="NEF24" s="44"/>
      <c r="NEG24" s="44"/>
      <c r="NEH24" s="44"/>
      <c r="NEI24" s="44"/>
      <c r="NEJ24" s="44"/>
      <c r="NEK24" s="44"/>
      <c r="NEL24" s="44"/>
      <c r="NEM24" s="44"/>
      <c r="NEN24" s="44"/>
      <c r="NEO24" s="44"/>
      <c r="NEP24" s="44"/>
      <c r="NEQ24" s="44"/>
      <c r="NER24" s="44"/>
      <c r="NES24" s="44"/>
      <c r="NET24" s="44"/>
      <c r="NEU24" s="44"/>
      <c r="NEV24" s="44"/>
      <c r="NEW24" s="44"/>
      <c r="NEX24" s="44"/>
      <c r="NEY24" s="44"/>
      <c r="NEZ24" s="44"/>
      <c r="NFA24" s="44"/>
      <c r="NFB24" s="44"/>
      <c r="NFC24" s="44"/>
      <c r="NFD24" s="44"/>
      <c r="NFE24" s="44"/>
      <c r="NFF24" s="44"/>
      <c r="NFG24" s="44"/>
      <c r="NFH24" s="44"/>
      <c r="NFI24" s="44"/>
      <c r="NFJ24" s="44"/>
      <c r="NFK24" s="44"/>
      <c r="NFL24" s="44"/>
      <c r="NFM24" s="44"/>
      <c r="NFN24" s="44"/>
      <c r="NFO24" s="44"/>
      <c r="NFP24" s="44"/>
      <c r="NFQ24" s="44"/>
      <c r="NFR24" s="44"/>
      <c r="NFS24" s="44"/>
      <c r="NFT24" s="44"/>
      <c r="NFU24" s="44"/>
      <c r="NFV24" s="44"/>
      <c r="NFW24" s="44"/>
      <c r="NFX24" s="44"/>
      <c r="NFY24" s="44"/>
      <c r="NFZ24" s="44"/>
      <c r="NGA24" s="44"/>
      <c r="NGB24" s="44"/>
      <c r="NGC24" s="44"/>
      <c r="NGD24" s="44"/>
      <c r="NGE24" s="44"/>
      <c r="NGF24" s="44"/>
      <c r="NGG24" s="44"/>
      <c r="NGH24" s="44"/>
      <c r="NGI24" s="44"/>
      <c r="NGJ24" s="44"/>
      <c r="NGK24" s="44"/>
      <c r="NGL24" s="44"/>
      <c r="NGM24" s="44"/>
      <c r="NGN24" s="44"/>
      <c r="NGO24" s="44"/>
      <c r="NGP24" s="44"/>
      <c r="NGQ24" s="44"/>
      <c r="NGR24" s="44"/>
      <c r="NGS24" s="44"/>
      <c r="NGT24" s="44"/>
      <c r="NGU24" s="44"/>
      <c r="NGV24" s="44"/>
      <c r="NGW24" s="44"/>
      <c r="NGX24" s="44"/>
      <c r="NGY24" s="44"/>
      <c r="NGZ24" s="44"/>
      <c r="NHA24" s="44"/>
      <c r="NHB24" s="44"/>
      <c r="NHC24" s="44"/>
      <c r="NHD24" s="44"/>
      <c r="NHE24" s="44"/>
      <c r="NHF24" s="44"/>
      <c r="NHG24" s="44"/>
      <c r="NHH24" s="44"/>
      <c r="NHI24" s="44"/>
      <c r="NHJ24" s="44"/>
      <c r="NHK24" s="44"/>
      <c r="NHL24" s="44"/>
      <c r="NHM24" s="44"/>
      <c r="NHN24" s="44"/>
      <c r="NHO24" s="44"/>
      <c r="NHP24" s="44"/>
      <c r="NHQ24" s="44"/>
      <c r="NHR24" s="44"/>
      <c r="NHS24" s="44"/>
      <c r="NHT24" s="44"/>
      <c r="NHU24" s="44"/>
      <c r="NHV24" s="44"/>
      <c r="NHW24" s="44"/>
      <c r="NHX24" s="44"/>
      <c r="NHY24" s="44"/>
      <c r="NHZ24" s="44"/>
      <c r="NIA24" s="44"/>
      <c r="NIB24" s="44"/>
      <c r="NIC24" s="44"/>
      <c r="NID24" s="44"/>
      <c r="NIE24" s="44"/>
      <c r="NIF24" s="44"/>
      <c r="NIG24" s="44"/>
      <c r="NIH24" s="44"/>
      <c r="NII24" s="44"/>
      <c r="NIJ24" s="44"/>
      <c r="NIK24" s="44"/>
      <c r="NIL24" s="44"/>
      <c r="NIM24" s="44"/>
      <c r="NIN24" s="44"/>
      <c r="NIO24" s="44"/>
      <c r="NIP24" s="44"/>
      <c r="NIQ24" s="44"/>
      <c r="NIR24" s="44"/>
      <c r="NIS24" s="44"/>
      <c r="NIT24" s="44"/>
      <c r="NIU24" s="44"/>
      <c r="NIV24" s="44"/>
      <c r="NIW24" s="44"/>
      <c r="NIX24" s="44"/>
      <c r="NIY24" s="44"/>
      <c r="NIZ24" s="44"/>
      <c r="NJA24" s="44"/>
      <c r="NJB24" s="44"/>
      <c r="NJC24" s="44"/>
      <c r="NJD24" s="44"/>
      <c r="NJE24" s="44"/>
      <c r="NJF24" s="44"/>
      <c r="NJG24" s="44"/>
      <c r="NJH24" s="44"/>
      <c r="NJI24" s="44"/>
      <c r="NJJ24" s="44"/>
      <c r="NJK24" s="44"/>
      <c r="NJL24" s="44"/>
      <c r="NJM24" s="44"/>
      <c r="NJN24" s="44"/>
      <c r="NJO24" s="44"/>
      <c r="NJP24" s="44"/>
      <c r="NJQ24" s="44"/>
      <c r="NJR24" s="44"/>
      <c r="NJS24" s="44"/>
      <c r="NJT24" s="44"/>
      <c r="NJU24" s="44"/>
      <c r="NJV24" s="44"/>
      <c r="NJW24" s="44"/>
      <c r="NJX24" s="44"/>
      <c r="NJY24" s="44"/>
      <c r="NJZ24" s="44"/>
      <c r="NKA24" s="44"/>
      <c r="NKB24" s="44"/>
      <c r="NKC24" s="44"/>
      <c r="NKD24" s="44"/>
      <c r="NKE24" s="44"/>
      <c r="NKF24" s="44"/>
      <c r="NKG24" s="44"/>
      <c r="NKH24" s="44"/>
      <c r="NKI24" s="44"/>
      <c r="NKJ24" s="44"/>
      <c r="NKK24" s="44"/>
      <c r="NKL24" s="44"/>
      <c r="NKM24" s="44"/>
      <c r="NKN24" s="44"/>
      <c r="NKO24" s="44"/>
      <c r="NKP24" s="44"/>
      <c r="NKQ24" s="44"/>
      <c r="NKR24" s="44"/>
      <c r="NKS24" s="44"/>
      <c r="NKT24" s="44"/>
      <c r="NKU24" s="44"/>
      <c r="NKV24" s="44"/>
      <c r="NKW24" s="44"/>
      <c r="NKX24" s="44"/>
      <c r="NKY24" s="44"/>
      <c r="NKZ24" s="44"/>
      <c r="NLA24" s="44"/>
      <c r="NLB24" s="44"/>
      <c r="NLC24" s="44"/>
      <c r="NLD24" s="44"/>
      <c r="NLE24" s="44"/>
      <c r="NLF24" s="44"/>
      <c r="NLG24" s="44"/>
      <c r="NLH24" s="44"/>
      <c r="NLI24" s="44"/>
      <c r="NLJ24" s="44"/>
      <c r="NLK24" s="44"/>
      <c r="NLL24" s="44"/>
      <c r="NLM24" s="44"/>
      <c r="NLN24" s="44"/>
      <c r="NLO24" s="44"/>
      <c r="NLP24" s="44"/>
      <c r="NLQ24" s="44"/>
      <c r="NLR24" s="44"/>
      <c r="NLS24" s="44"/>
      <c r="NLT24" s="44"/>
      <c r="NLU24" s="44"/>
      <c r="NLV24" s="44"/>
      <c r="NLW24" s="44"/>
      <c r="NLX24" s="44"/>
      <c r="NLY24" s="44"/>
      <c r="NLZ24" s="44"/>
      <c r="NMA24" s="44"/>
      <c r="NMB24" s="44"/>
      <c r="NMC24" s="44"/>
      <c r="NMD24" s="44"/>
      <c r="NME24" s="44"/>
      <c r="NMF24" s="44"/>
      <c r="NMG24" s="44"/>
      <c r="NMH24" s="44"/>
      <c r="NMI24" s="44"/>
      <c r="NMJ24" s="44"/>
      <c r="NMK24" s="44"/>
      <c r="NML24" s="44"/>
      <c r="NMM24" s="44"/>
      <c r="NMN24" s="44"/>
      <c r="NMO24" s="44"/>
      <c r="NMP24" s="44"/>
      <c r="NMQ24" s="44"/>
      <c r="NMR24" s="44"/>
      <c r="NMS24" s="44"/>
      <c r="NMT24" s="44"/>
      <c r="NMU24" s="44"/>
      <c r="NMV24" s="44"/>
      <c r="NMW24" s="44"/>
      <c r="NMX24" s="44"/>
      <c r="NMY24" s="44"/>
      <c r="NMZ24" s="44"/>
      <c r="NNA24" s="44"/>
      <c r="NNB24" s="44"/>
      <c r="NNC24" s="44"/>
      <c r="NND24" s="44"/>
      <c r="NNE24" s="44"/>
      <c r="NNF24" s="44"/>
      <c r="NNG24" s="44"/>
      <c r="NNH24" s="44"/>
      <c r="NNI24" s="44"/>
      <c r="NNJ24" s="44"/>
      <c r="NNK24" s="44"/>
      <c r="NNL24" s="44"/>
      <c r="NNM24" s="44"/>
      <c r="NNN24" s="44"/>
      <c r="NNO24" s="44"/>
      <c r="NNP24" s="44"/>
      <c r="NNQ24" s="44"/>
      <c r="NNR24" s="44"/>
      <c r="NNS24" s="44"/>
      <c r="NNT24" s="44"/>
      <c r="NNU24" s="44"/>
      <c r="NNV24" s="44"/>
      <c r="NNW24" s="44"/>
      <c r="NNX24" s="44"/>
      <c r="NNY24" s="44"/>
      <c r="NNZ24" s="44"/>
      <c r="NOA24" s="44"/>
      <c r="NOB24" s="44"/>
      <c r="NOC24" s="44"/>
      <c r="NOD24" s="44"/>
      <c r="NOE24" s="44"/>
      <c r="NOF24" s="44"/>
      <c r="NOG24" s="44"/>
      <c r="NOH24" s="44"/>
      <c r="NOI24" s="44"/>
      <c r="NOJ24" s="44"/>
      <c r="NOK24" s="44"/>
      <c r="NOL24" s="44"/>
      <c r="NOM24" s="44"/>
      <c r="NON24" s="44"/>
      <c r="NOO24" s="44"/>
      <c r="NOP24" s="44"/>
      <c r="NOQ24" s="44"/>
      <c r="NOR24" s="44"/>
      <c r="NOS24" s="44"/>
      <c r="NOT24" s="44"/>
      <c r="NOU24" s="44"/>
      <c r="NOV24" s="44"/>
      <c r="NOW24" s="44"/>
      <c r="NOX24" s="44"/>
      <c r="NOY24" s="44"/>
      <c r="NOZ24" s="44"/>
      <c r="NPA24" s="44"/>
      <c r="NPB24" s="44"/>
      <c r="NPC24" s="44"/>
      <c r="NPD24" s="44"/>
      <c r="NPE24" s="44"/>
      <c r="NPF24" s="44"/>
      <c r="NPG24" s="44"/>
      <c r="NPH24" s="44"/>
      <c r="NPI24" s="44"/>
      <c r="NPJ24" s="44"/>
      <c r="NPK24" s="44"/>
      <c r="NPL24" s="44"/>
      <c r="NPM24" s="44"/>
      <c r="NPN24" s="44"/>
      <c r="NPO24" s="44"/>
      <c r="NPP24" s="44"/>
      <c r="NPQ24" s="44"/>
      <c r="NPR24" s="44"/>
      <c r="NPS24" s="44"/>
      <c r="NPT24" s="44"/>
      <c r="NPU24" s="44"/>
      <c r="NPV24" s="44"/>
      <c r="NPW24" s="44"/>
      <c r="NPX24" s="44"/>
      <c r="NPY24" s="44"/>
      <c r="NPZ24" s="44"/>
      <c r="NQA24" s="44"/>
      <c r="NQB24" s="44"/>
      <c r="NQC24" s="44"/>
      <c r="NQD24" s="44"/>
      <c r="NQE24" s="44"/>
      <c r="NQF24" s="44"/>
      <c r="NQG24" s="44"/>
      <c r="NQH24" s="44"/>
      <c r="NQI24" s="44"/>
      <c r="NQJ24" s="44"/>
      <c r="NQK24" s="44"/>
      <c r="NQL24" s="44"/>
      <c r="NQM24" s="44"/>
      <c r="NQN24" s="44"/>
      <c r="NQO24" s="44"/>
      <c r="NQP24" s="44"/>
      <c r="NQQ24" s="44"/>
      <c r="NQR24" s="44"/>
      <c r="NQS24" s="44"/>
      <c r="NQT24" s="44"/>
      <c r="NQU24" s="44"/>
      <c r="NQV24" s="44"/>
      <c r="NQW24" s="44"/>
      <c r="NQX24" s="44"/>
      <c r="NQY24" s="44"/>
      <c r="NQZ24" s="44"/>
      <c r="NRA24" s="44"/>
      <c r="NRB24" s="44"/>
      <c r="NRC24" s="44"/>
      <c r="NRD24" s="44"/>
      <c r="NRE24" s="44"/>
      <c r="NRF24" s="44"/>
      <c r="NRG24" s="44"/>
      <c r="NRH24" s="44"/>
      <c r="NRI24" s="44"/>
      <c r="NRJ24" s="44"/>
      <c r="NRK24" s="44"/>
      <c r="NRL24" s="44"/>
      <c r="NRM24" s="44"/>
      <c r="NRN24" s="44"/>
      <c r="NRO24" s="44"/>
      <c r="NRP24" s="44"/>
      <c r="NRQ24" s="44"/>
      <c r="NRR24" s="44"/>
      <c r="NRS24" s="44"/>
      <c r="NRT24" s="44"/>
      <c r="NRU24" s="44"/>
      <c r="NRV24" s="44"/>
      <c r="NRW24" s="44"/>
      <c r="NRX24" s="44"/>
      <c r="NRY24" s="44"/>
      <c r="NRZ24" s="44"/>
      <c r="NSA24" s="44"/>
      <c r="NSB24" s="44"/>
      <c r="NSC24" s="44"/>
      <c r="NSD24" s="44"/>
      <c r="NSE24" s="44"/>
      <c r="NSF24" s="44"/>
      <c r="NSG24" s="44"/>
      <c r="NSH24" s="44"/>
      <c r="NSI24" s="44"/>
      <c r="NSJ24" s="44"/>
      <c r="NSK24" s="44"/>
      <c r="NSL24" s="44"/>
      <c r="NSM24" s="44"/>
      <c r="NSN24" s="44"/>
      <c r="NSO24" s="44"/>
      <c r="NSP24" s="44"/>
      <c r="NSQ24" s="44"/>
      <c r="NSR24" s="44"/>
      <c r="NSS24" s="44"/>
      <c r="NST24" s="44"/>
      <c r="NSU24" s="44"/>
      <c r="NSV24" s="44"/>
      <c r="NSW24" s="44"/>
      <c r="NSX24" s="44"/>
      <c r="NSY24" s="44"/>
      <c r="NSZ24" s="44"/>
      <c r="NTA24" s="44"/>
      <c r="NTB24" s="44"/>
      <c r="NTC24" s="44"/>
      <c r="NTD24" s="44"/>
      <c r="NTE24" s="44"/>
      <c r="NTF24" s="44"/>
      <c r="NTG24" s="44"/>
      <c r="NTH24" s="44"/>
      <c r="NTI24" s="44"/>
      <c r="NTJ24" s="44"/>
      <c r="NTK24" s="44"/>
      <c r="NTL24" s="44"/>
      <c r="NTM24" s="44"/>
      <c r="NTN24" s="44"/>
      <c r="NTO24" s="44"/>
      <c r="NTP24" s="44"/>
      <c r="NTQ24" s="44"/>
      <c r="NTR24" s="44"/>
      <c r="NTS24" s="44"/>
      <c r="NTT24" s="44"/>
      <c r="NTU24" s="44"/>
      <c r="NTV24" s="44"/>
      <c r="NTW24" s="44"/>
      <c r="NTX24" s="44"/>
      <c r="NTY24" s="44"/>
      <c r="NTZ24" s="44"/>
      <c r="NUA24" s="44"/>
      <c r="NUB24" s="44"/>
      <c r="NUC24" s="44"/>
      <c r="NUD24" s="44"/>
      <c r="NUE24" s="44"/>
      <c r="NUF24" s="44"/>
      <c r="NUG24" s="44"/>
      <c r="NUH24" s="44"/>
      <c r="NUI24" s="44"/>
      <c r="NUJ24" s="44"/>
      <c r="NUK24" s="44"/>
      <c r="NUL24" s="44"/>
      <c r="NUM24" s="44"/>
      <c r="NUN24" s="44"/>
      <c r="NUO24" s="44"/>
      <c r="NUP24" s="44"/>
      <c r="NUQ24" s="44"/>
      <c r="NUR24" s="44"/>
      <c r="NUS24" s="44"/>
      <c r="NUT24" s="44"/>
      <c r="NUU24" s="44"/>
      <c r="NUV24" s="44"/>
      <c r="NUW24" s="44"/>
      <c r="NUX24" s="44"/>
      <c r="NUY24" s="44"/>
      <c r="NUZ24" s="44"/>
      <c r="NVA24" s="44"/>
      <c r="NVB24" s="44"/>
      <c r="NVC24" s="44"/>
      <c r="NVD24" s="44"/>
      <c r="NVE24" s="44"/>
      <c r="NVF24" s="44"/>
      <c r="NVG24" s="44"/>
      <c r="NVH24" s="44"/>
      <c r="NVI24" s="44"/>
      <c r="NVJ24" s="44"/>
      <c r="NVK24" s="44"/>
      <c r="NVL24" s="44"/>
      <c r="NVM24" s="44"/>
      <c r="NVN24" s="44"/>
      <c r="NVO24" s="44"/>
      <c r="NVP24" s="44"/>
      <c r="NVQ24" s="44"/>
      <c r="NVR24" s="44"/>
      <c r="NVS24" s="44"/>
      <c r="NVT24" s="44"/>
      <c r="NVU24" s="44"/>
      <c r="NVV24" s="44"/>
      <c r="NVW24" s="44"/>
      <c r="NVX24" s="44"/>
      <c r="NVY24" s="44"/>
      <c r="NVZ24" s="44"/>
      <c r="NWA24" s="44"/>
      <c r="NWB24" s="44"/>
      <c r="NWC24" s="44"/>
      <c r="NWD24" s="44"/>
      <c r="NWE24" s="44"/>
      <c r="NWF24" s="44"/>
      <c r="NWG24" s="44"/>
      <c r="NWH24" s="44"/>
      <c r="NWI24" s="44"/>
      <c r="NWJ24" s="44"/>
      <c r="NWK24" s="44"/>
      <c r="NWL24" s="44"/>
      <c r="NWM24" s="44"/>
      <c r="NWN24" s="44"/>
      <c r="NWO24" s="44"/>
      <c r="NWP24" s="44"/>
      <c r="NWQ24" s="44"/>
      <c r="NWR24" s="44"/>
      <c r="NWS24" s="44"/>
      <c r="NWT24" s="44"/>
      <c r="NWU24" s="44"/>
      <c r="NWV24" s="44"/>
      <c r="NWW24" s="44"/>
      <c r="NWX24" s="44"/>
      <c r="NWY24" s="44"/>
      <c r="NWZ24" s="44"/>
      <c r="NXA24" s="44"/>
      <c r="NXB24" s="44"/>
      <c r="NXC24" s="44"/>
      <c r="NXD24" s="44"/>
      <c r="NXE24" s="44"/>
      <c r="NXF24" s="44"/>
      <c r="NXG24" s="44"/>
      <c r="NXH24" s="44"/>
      <c r="NXI24" s="44"/>
      <c r="NXJ24" s="44"/>
      <c r="NXK24" s="44"/>
      <c r="NXL24" s="44"/>
      <c r="NXM24" s="44"/>
      <c r="NXN24" s="44"/>
      <c r="NXO24" s="44"/>
      <c r="NXP24" s="44"/>
      <c r="NXQ24" s="44"/>
      <c r="NXR24" s="44"/>
      <c r="NXS24" s="44"/>
      <c r="NXT24" s="44"/>
      <c r="NXU24" s="44"/>
      <c r="NXV24" s="44"/>
      <c r="NXW24" s="44"/>
      <c r="NXX24" s="44"/>
      <c r="NXY24" s="44"/>
      <c r="NXZ24" s="44"/>
      <c r="NYA24" s="44"/>
      <c r="NYB24" s="44"/>
      <c r="NYC24" s="44"/>
      <c r="NYD24" s="44"/>
      <c r="NYE24" s="44"/>
      <c r="NYF24" s="44"/>
      <c r="NYG24" s="44"/>
      <c r="NYH24" s="44"/>
      <c r="NYI24" s="44"/>
      <c r="NYJ24" s="44"/>
      <c r="NYK24" s="44"/>
      <c r="NYL24" s="44"/>
      <c r="NYM24" s="44"/>
      <c r="NYN24" s="44"/>
      <c r="NYO24" s="44"/>
      <c r="NYP24" s="44"/>
      <c r="NYQ24" s="44"/>
      <c r="NYR24" s="44"/>
      <c r="NYS24" s="44"/>
      <c r="NYT24" s="44"/>
      <c r="NYU24" s="44"/>
      <c r="NYV24" s="44"/>
      <c r="NYW24" s="44"/>
      <c r="NYX24" s="44"/>
      <c r="NYY24" s="44"/>
      <c r="NYZ24" s="44"/>
      <c r="NZA24" s="44"/>
      <c r="NZB24" s="44"/>
      <c r="NZC24" s="44"/>
      <c r="NZD24" s="44"/>
      <c r="NZE24" s="44"/>
      <c r="NZF24" s="44"/>
      <c r="NZG24" s="44"/>
      <c r="NZH24" s="44"/>
      <c r="NZI24" s="44"/>
      <c r="NZJ24" s="44"/>
      <c r="NZK24" s="44"/>
      <c r="NZL24" s="44"/>
      <c r="NZM24" s="44"/>
      <c r="NZN24" s="44"/>
      <c r="NZO24" s="44"/>
      <c r="NZP24" s="44"/>
      <c r="NZQ24" s="44"/>
      <c r="NZR24" s="44"/>
      <c r="NZS24" s="44"/>
      <c r="NZT24" s="44"/>
      <c r="NZU24" s="44"/>
      <c r="NZV24" s="44"/>
      <c r="NZW24" s="44"/>
      <c r="NZX24" s="44"/>
      <c r="NZY24" s="44"/>
      <c r="NZZ24" s="44"/>
      <c r="OAA24" s="44"/>
      <c r="OAB24" s="44"/>
      <c r="OAC24" s="44"/>
      <c r="OAD24" s="44"/>
      <c r="OAE24" s="44"/>
      <c r="OAF24" s="44"/>
      <c r="OAG24" s="44"/>
      <c r="OAH24" s="44"/>
      <c r="OAI24" s="44"/>
      <c r="OAJ24" s="44"/>
      <c r="OAK24" s="44"/>
      <c r="OAL24" s="44"/>
      <c r="OAM24" s="44"/>
      <c r="OAN24" s="44"/>
      <c r="OAO24" s="44"/>
      <c r="OAP24" s="44"/>
      <c r="OAQ24" s="44"/>
      <c r="OAR24" s="44"/>
      <c r="OAS24" s="44"/>
      <c r="OAT24" s="44"/>
      <c r="OAU24" s="44"/>
      <c r="OAV24" s="44"/>
      <c r="OAW24" s="44"/>
      <c r="OAX24" s="44"/>
      <c r="OAY24" s="44"/>
      <c r="OAZ24" s="44"/>
      <c r="OBA24" s="44"/>
      <c r="OBB24" s="44"/>
      <c r="OBC24" s="44"/>
      <c r="OBD24" s="44"/>
      <c r="OBE24" s="44"/>
      <c r="OBF24" s="44"/>
      <c r="OBG24" s="44"/>
      <c r="OBH24" s="44"/>
      <c r="OBI24" s="44"/>
      <c r="OBJ24" s="44"/>
      <c r="OBK24" s="44"/>
      <c r="OBL24" s="44"/>
      <c r="OBM24" s="44"/>
      <c r="OBN24" s="44"/>
      <c r="OBO24" s="44"/>
      <c r="OBP24" s="44"/>
      <c r="OBQ24" s="44"/>
      <c r="OBR24" s="44"/>
      <c r="OBS24" s="44"/>
      <c r="OBT24" s="44"/>
      <c r="OBU24" s="44"/>
      <c r="OBV24" s="44"/>
      <c r="OBW24" s="44"/>
      <c r="OBX24" s="44"/>
      <c r="OBY24" s="44"/>
      <c r="OBZ24" s="44"/>
      <c r="OCA24" s="44"/>
      <c r="OCB24" s="44"/>
      <c r="OCC24" s="44"/>
      <c r="OCD24" s="44"/>
      <c r="OCE24" s="44"/>
      <c r="OCF24" s="44"/>
      <c r="OCG24" s="44"/>
      <c r="OCH24" s="44"/>
      <c r="OCI24" s="44"/>
      <c r="OCJ24" s="44"/>
      <c r="OCK24" s="44"/>
      <c r="OCL24" s="44"/>
      <c r="OCM24" s="44"/>
      <c r="OCN24" s="44"/>
      <c r="OCO24" s="44"/>
      <c r="OCP24" s="44"/>
      <c r="OCQ24" s="44"/>
      <c r="OCR24" s="44"/>
      <c r="OCS24" s="44"/>
      <c r="OCT24" s="44"/>
      <c r="OCU24" s="44"/>
      <c r="OCV24" s="44"/>
      <c r="OCW24" s="44"/>
      <c r="OCX24" s="44"/>
      <c r="OCY24" s="44"/>
      <c r="OCZ24" s="44"/>
      <c r="ODA24" s="44"/>
      <c r="ODB24" s="44"/>
      <c r="ODC24" s="44"/>
      <c r="ODD24" s="44"/>
      <c r="ODE24" s="44"/>
      <c r="ODF24" s="44"/>
      <c r="ODG24" s="44"/>
      <c r="ODH24" s="44"/>
      <c r="ODI24" s="44"/>
      <c r="ODJ24" s="44"/>
      <c r="ODK24" s="44"/>
      <c r="ODL24" s="44"/>
      <c r="ODM24" s="44"/>
      <c r="ODN24" s="44"/>
      <c r="ODO24" s="44"/>
      <c r="ODP24" s="44"/>
      <c r="ODQ24" s="44"/>
      <c r="ODR24" s="44"/>
      <c r="ODS24" s="44"/>
      <c r="ODT24" s="44"/>
      <c r="ODU24" s="44"/>
      <c r="ODV24" s="44"/>
      <c r="ODW24" s="44"/>
      <c r="ODX24" s="44"/>
      <c r="ODY24" s="44"/>
      <c r="ODZ24" s="44"/>
      <c r="OEA24" s="44"/>
      <c r="OEB24" s="44"/>
      <c r="OEC24" s="44"/>
      <c r="OED24" s="44"/>
      <c r="OEE24" s="44"/>
      <c r="OEF24" s="44"/>
      <c r="OEG24" s="44"/>
      <c r="OEH24" s="44"/>
      <c r="OEI24" s="44"/>
      <c r="OEJ24" s="44"/>
      <c r="OEK24" s="44"/>
      <c r="OEL24" s="44"/>
      <c r="OEM24" s="44"/>
      <c r="OEN24" s="44"/>
      <c r="OEO24" s="44"/>
      <c r="OEP24" s="44"/>
      <c r="OEQ24" s="44"/>
      <c r="OER24" s="44"/>
      <c r="OES24" s="44"/>
      <c r="OET24" s="44"/>
      <c r="OEU24" s="44"/>
      <c r="OEV24" s="44"/>
      <c r="OEW24" s="44"/>
      <c r="OEX24" s="44"/>
      <c r="OEY24" s="44"/>
      <c r="OEZ24" s="44"/>
      <c r="OFA24" s="44"/>
      <c r="OFB24" s="44"/>
      <c r="OFC24" s="44"/>
      <c r="OFD24" s="44"/>
      <c r="OFE24" s="44"/>
      <c r="OFF24" s="44"/>
      <c r="OFG24" s="44"/>
      <c r="OFH24" s="44"/>
      <c r="OFI24" s="44"/>
      <c r="OFJ24" s="44"/>
      <c r="OFK24" s="44"/>
      <c r="OFL24" s="44"/>
      <c r="OFM24" s="44"/>
      <c r="OFN24" s="44"/>
      <c r="OFO24" s="44"/>
      <c r="OFP24" s="44"/>
      <c r="OFQ24" s="44"/>
      <c r="OFR24" s="44"/>
      <c r="OFS24" s="44"/>
      <c r="OFT24" s="44"/>
      <c r="OFU24" s="44"/>
      <c r="OFV24" s="44"/>
      <c r="OFW24" s="44"/>
      <c r="OFX24" s="44"/>
      <c r="OFY24" s="44"/>
      <c r="OFZ24" s="44"/>
      <c r="OGA24" s="44"/>
      <c r="OGB24" s="44"/>
      <c r="OGC24" s="44"/>
      <c r="OGD24" s="44"/>
      <c r="OGE24" s="44"/>
      <c r="OGF24" s="44"/>
      <c r="OGG24" s="44"/>
      <c r="OGH24" s="44"/>
      <c r="OGI24" s="44"/>
      <c r="OGJ24" s="44"/>
      <c r="OGK24" s="44"/>
      <c r="OGL24" s="44"/>
      <c r="OGM24" s="44"/>
      <c r="OGN24" s="44"/>
      <c r="OGO24" s="44"/>
      <c r="OGP24" s="44"/>
      <c r="OGQ24" s="44"/>
      <c r="OGR24" s="44"/>
      <c r="OGS24" s="44"/>
      <c r="OGT24" s="44"/>
      <c r="OGU24" s="44"/>
      <c r="OGV24" s="44"/>
      <c r="OGW24" s="44"/>
      <c r="OGX24" s="44"/>
      <c r="OGY24" s="44"/>
      <c r="OGZ24" s="44"/>
      <c r="OHA24" s="44"/>
      <c r="OHB24" s="44"/>
      <c r="OHC24" s="44"/>
      <c r="OHD24" s="44"/>
      <c r="OHE24" s="44"/>
      <c r="OHF24" s="44"/>
      <c r="OHG24" s="44"/>
      <c r="OHH24" s="44"/>
      <c r="OHI24" s="44"/>
      <c r="OHJ24" s="44"/>
      <c r="OHK24" s="44"/>
      <c r="OHL24" s="44"/>
      <c r="OHM24" s="44"/>
      <c r="OHN24" s="44"/>
      <c r="OHO24" s="44"/>
      <c r="OHP24" s="44"/>
      <c r="OHQ24" s="44"/>
      <c r="OHR24" s="44"/>
      <c r="OHS24" s="44"/>
      <c r="OHT24" s="44"/>
      <c r="OHU24" s="44"/>
      <c r="OHV24" s="44"/>
      <c r="OHW24" s="44"/>
      <c r="OHX24" s="44"/>
      <c r="OHY24" s="44"/>
      <c r="OHZ24" s="44"/>
      <c r="OIA24" s="44"/>
      <c r="OIB24" s="44"/>
      <c r="OIC24" s="44"/>
      <c r="OID24" s="44"/>
      <c r="OIE24" s="44"/>
      <c r="OIF24" s="44"/>
      <c r="OIG24" s="44"/>
      <c r="OIH24" s="44"/>
      <c r="OII24" s="44"/>
      <c r="OIJ24" s="44"/>
      <c r="OIK24" s="44"/>
      <c r="OIL24" s="44"/>
      <c r="OIM24" s="44"/>
      <c r="OIN24" s="44"/>
      <c r="OIO24" s="44"/>
      <c r="OIP24" s="44"/>
      <c r="OIQ24" s="44"/>
      <c r="OIR24" s="44"/>
      <c r="OIS24" s="44"/>
      <c r="OIT24" s="44"/>
      <c r="OIU24" s="44"/>
      <c r="OIV24" s="44"/>
      <c r="OIW24" s="44"/>
      <c r="OIX24" s="44"/>
      <c r="OIY24" s="44"/>
      <c r="OIZ24" s="44"/>
      <c r="OJA24" s="44"/>
      <c r="OJB24" s="44"/>
      <c r="OJC24" s="44"/>
      <c r="OJD24" s="44"/>
      <c r="OJE24" s="44"/>
      <c r="OJF24" s="44"/>
      <c r="OJG24" s="44"/>
      <c r="OJH24" s="44"/>
      <c r="OJI24" s="44"/>
      <c r="OJJ24" s="44"/>
      <c r="OJK24" s="44"/>
      <c r="OJL24" s="44"/>
      <c r="OJM24" s="44"/>
      <c r="OJN24" s="44"/>
      <c r="OJO24" s="44"/>
      <c r="OJP24" s="44"/>
      <c r="OJQ24" s="44"/>
      <c r="OJR24" s="44"/>
      <c r="OJS24" s="44"/>
      <c r="OJT24" s="44"/>
      <c r="OJU24" s="44"/>
      <c r="OJV24" s="44"/>
      <c r="OJW24" s="44"/>
      <c r="OJX24" s="44"/>
      <c r="OJY24" s="44"/>
      <c r="OJZ24" s="44"/>
      <c r="OKA24" s="44"/>
      <c r="OKB24" s="44"/>
      <c r="OKC24" s="44"/>
      <c r="OKD24" s="44"/>
      <c r="OKE24" s="44"/>
      <c r="OKF24" s="44"/>
      <c r="OKG24" s="44"/>
      <c r="OKH24" s="44"/>
      <c r="OKI24" s="44"/>
      <c r="OKJ24" s="44"/>
      <c r="OKK24" s="44"/>
      <c r="OKL24" s="44"/>
      <c r="OKM24" s="44"/>
      <c r="OKN24" s="44"/>
      <c r="OKO24" s="44"/>
      <c r="OKP24" s="44"/>
      <c r="OKQ24" s="44"/>
      <c r="OKR24" s="44"/>
      <c r="OKS24" s="44"/>
      <c r="OKT24" s="44"/>
      <c r="OKU24" s="44"/>
      <c r="OKV24" s="44"/>
      <c r="OKW24" s="44"/>
      <c r="OKX24" s="44"/>
      <c r="OKY24" s="44"/>
      <c r="OKZ24" s="44"/>
      <c r="OLA24" s="44"/>
      <c r="OLB24" s="44"/>
      <c r="OLC24" s="44"/>
      <c r="OLD24" s="44"/>
      <c r="OLE24" s="44"/>
      <c r="OLF24" s="44"/>
      <c r="OLG24" s="44"/>
      <c r="OLH24" s="44"/>
      <c r="OLI24" s="44"/>
      <c r="OLJ24" s="44"/>
      <c r="OLK24" s="44"/>
      <c r="OLL24" s="44"/>
      <c r="OLM24" s="44"/>
      <c r="OLN24" s="44"/>
      <c r="OLO24" s="44"/>
      <c r="OLP24" s="44"/>
      <c r="OLQ24" s="44"/>
      <c r="OLR24" s="44"/>
      <c r="OLS24" s="44"/>
      <c r="OLT24" s="44"/>
      <c r="OLU24" s="44"/>
      <c r="OLV24" s="44"/>
      <c r="OLW24" s="44"/>
      <c r="OLX24" s="44"/>
      <c r="OLY24" s="44"/>
      <c r="OLZ24" s="44"/>
      <c r="OMA24" s="44"/>
      <c r="OMB24" s="44"/>
      <c r="OMC24" s="44"/>
      <c r="OMD24" s="44"/>
      <c r="OME24" s="44"/>
      <c r="OMF24" s="44"/>
      <c r="OMG24" s="44"/>
      <c r="OMH24" s="44"/>
      <c r="OMI24" s="44"/>
      <c r="OMJ24" s="44"/>
      <c r="OMK24" s="44"/>
      <c r="OML24" s="44"/>
      <c r="OMM24" s="44"/>
      <c r="OMN24" s="44"/>
      <c r="OMO24" s="44"/>
      <c r="OMP24" s="44"/>
      <c r="OMQ24" s="44"/>
      <c r="OMR24" s="44"/>
      <c r="OMS24" s="44"/>
      <c r="OMT24" s="44"/>
      <c r="OMU24" s="44"/>
      <c r="OMV24" s="44"/>
      <c r="OMW24" s="44"/>
      <c r="OMX24" s="44"/>
      <c r="OMY24" s="44"/>
      <c r="OMZ24" s="44"/>
      <c r="ONA24" s="44"/>
      <c r="ONB24" s="44"/>
      <c r="ONC24" s="44"/>
      <c r="OND24" s="44"/>
      <c r="ONE24" s="44"/>
      <c r="ONF24" s="44"/>
      <c r="ONG24" s="44"/>
      <c r="ONH24" s="44"/>
      <c r="ONI24" s="44"/>
      <c r="ONJ24" s="44"/>
      <c r="ONK24" s="44"/>
      <c r="ONL24" s="44"/>
      <c r="ONM24" s="44"/>
      <c r="ONN24" s="44"/>
      <c r="ONO24" s="44"/>
      <c r="ONP24" s="44"/>
      <c r="ONQ24" s="44"/>
      <c r="ONR24" s="44"/>
      <c r="ONS24" s="44"/>
      <c r="ONT24" s="44"/>
      <c r="ONU24" s="44"/>
      <c r="ONV24" s="44"/>
      <c r="ONW24" s="44"/>
      <c r="ONX24" s="44"/>
      <c r="ONY24" s="44"/>
      <c r="ONZ24" s="44"/>
      <c r="OOA24" s="44"/>
      <c r="OOB24" s="44"/>
      <c r="OOC24" s="44"/>
      <c r="OOD24" s="44"/>
      <c r="OOE24" s="44"/>
      <c r="OOF24" s="44"/>
      <c r="OOG24" s="44"/>
      <c r="OOH24" s="44"/>
      <c r="OOI24" s="44"/>
      <c r="OOJ24" s="44"/>
      <c r="OOK24" s="44"/>
      <c r="OOL24" s="44"/>
      <c r="OOM24" s="44"/>
      <c r="OON24" s="44"/>
      <c r="OOO24" s="44"/>
      <c r="OOP24" s="44"/>
      <c r="OOQ24" s="44"/>
      <c r="OOR24" s="44"/>
      <c r="OOS24" s="44"/>
      <c r="OOT24" s="44"/>
      <c r="OOU24" s="44"/>
      <c r="OOV24" s="44"/>
      <c r="OOW24" s="44"/>
      <c r="OOX24" s="44"/>
      <c r="OOY24" s="44"/>
      <c r="OOZ24" s="44"/>
      <c r="OPA24" s="44"/>
      <c r="OPB24" s="44"/>
      <c r="OPC24" s="44"/>
      <c r="OPD24" s="44"/>
      <c r="OPE24" s="44"/>
      <c r="OPF24" s="44"/>
      <c r="OPG24" s="44"/>
      <c r="OPH24" s="44"/>
      <c r="OPI24" s="44"/>
      <c r="OPJ24" s="44"/>
      <c r="OPK24" s="44"/>
      <c r="OPL24" s="44"/>
      <c r="OPM24" s="44"/>
      <c r="OPN24" s="44"/>
      <c r="OPO24" s="44"/>
      <c r="OPP24" s="44"/>
      <c r="OPQ24" s="44"/>
      <c r="OPR24" s="44"/>
      <c r="OPS24" s="44"/>
      <c r="OPT24" s="44"/>
      <c r="OPU24" s="44"/>
      <c r="OPV24" s="44"/>
      <c r="OPW24" s="44"/>
      <c r="OPX24" s="44"/>
      <c r="OPY24" s="44"/>
      <c r="OPZ24" s="44"/>
      <c r="OQA24" s="44"/>
      <c r="OQB24" s="44"/>
      <c r="OQC24" s="44"/>
      <c r="OQD24" s="44"/>
      <c r="OQE24" s="44"/>
      <c r="OQF24" s="44"/>
      <c r="OQG24" s="44"/>
      <c r="OQH24" s="44"/>
      <c r="OQI24" s="44"/>
      <c r="OQJ24" s="44"/>
      <c r="OQK24" s="44"/>
      <c r="OQL24" s="44"/>
      <c r="OQM24" s="44"/>
      <c r="OQN24" s="44"/>
      <c r="OQO24" s="44"/>
      <c r="OQP24" s="44"/>
      <c r="OQQ24" s="44"/>
      <c r="OQR24" s="44"/>
      <c r="OQS24" s="44"/>
      <c r="OQT24" s="44"/>
      <c r="OQU24" s="44"/>
      <c r="OQV24" s="44"/>
      <c r="OQW24" s="44"/>
      <c r="OQX24" s="44"/>
      <c r="OQY24" s="44"/>
      <c r="OQZ24" s="44"/>
      <c r="ORA24" s="44"/>
      <c r="ORB24" s="44"/>
      <c r="ORC24" s="44"/>
      <c r="ORD24" s="44"/>
      <c r="ORE24" s="44"/>
      <c r="ORF24" s="44"/>
      <c r="ORG24" s="44"/>
      <c r="ORH24" s="44"/>
      <c r="ORI24" s="44"/>
      <c r="ORJ24" s="44"/>
      <c r="ORK24" s="44"/>
      <c r="ORL24" s="44"/>
      <c r="ORM24" s="44"/>
      <c r="ORN24" s="44"/>
      <c r="ORO24" s="44"/>
      <c r="ORP24" s="44"/>
      <c r="ORQ24" s="44"/>
      <c r="ORR24" s="44"/>
      <c r="ORS24" s="44"/>
      <c r="ORT24" s="44"/>
      <c r="ORU24" s="44"/>
      <c r="ORV24" s="44"/>
      <c r="ORW24" s="44"/>
      <c r="ORX24" s="44"/>
      <c r="ORY24" s="44"/>
      <c r="ORZ24" s="44"/>
      <c r="OSA24" s="44"/>
      <c r="OSB24" s="44"/>
      <c r="OSC24" s="44"/>
      <c r="OSD24" s="44"/>
      <c r="OSE24" s="44"/>
      <c r="OSF24" s="44"/>
      <c r="OSG24" s="44"/>
      <c r="OSH24" s="44"/>
      <c r="OSI24" s="44"/>
      <c r="OSJ24" s="44"/>
      <c r="OSK24" s="44"/>
      <c r="OSL24" s="44"/>
      <c r="OSM24" s="44"/>
      <c r="OSN24" s="44"/>
      <c r="OSO24" s="44"/>
      <c r="OSP24" s="44"/>
      <c r="OSQ24" s="44"/>
      <c r="OSR24" s="44"/>
      <c r="OSS24" s="44"/>
      <c r="OST24" s="44"/>
      <c r="OSU24" s="44"/>
      <c r="OSV24" s="44"/>
      <c r="OSW24" s="44"/>
      <c r="OSX24" s="44"/>
      <c r="OSY24" s="44"/>
      <c r="OSZ24" s="44"/>
      <c r="OTA24" s="44"/>
      <c r="OTB24" s="44"/>
      <c r="OTC24" s="44"/>
      <c r="OTD24" s="44"/>
      <c r="OTE24" s="44"/>
      <c r="OTF24" s="44"/>
      <c r="OTG24" s="44"/>
      <c r="OTH24" s="44"/>
      <c r="OTI24" s="44"/>
      <c r="OTJ24" s="44"/>
      <c r="OTK24" s="44"/>
      <c r="OTL24" s="44"/>
      <c r="OTM24" s="44"/>
      <c r="OTN24" s="44"/>
      <c r="OTO24" s="44"/>
      <c r="OTP24" s="44"/>
      <c r="OTQ24" s="44"/>
      <c r="OTR24" s="44"/>
      <c r="OTS24" s="44"/>
      <c r="OTT24" s="44"/>
      <c r="OTU24" s="44"/>
      <c r="OTV24" s="44"/>
      <c r="OTW24" s="44"/>
      <c r="OTX24" s="44"/>
      <c r="OTY24" s="44"/>
      <c r="OTZ24" s="44"/>
      <c r="OUA24" s="44"/>
      <c r="OUB24" s="44"/>
      <c r="OUC24" s="44"/>
      <c r="OUD24" s="44"/>
      <c r="OUE24" s="44"/>
      <c r="OUF24" s="44"/>
      <c r="OUG24" s="44"/>
      <c r="OUH24" s="44"/>
      <c r="OUI24" s="44"/>
      <c r="OUJ24" s="44"/>
      <c r="OUK24" s="44"/>
      <c r="OUL24" s="44"/>
      <c r="OUM24" s="44"/>
      <c r="OUN24" s="44"/>
      <c r="OUO24" s="44"/>
      <c r="OUP24" s="44"/>
      <c r="OUQ24" s="44"/>
      <c r="OUR24" s="44"/>
      <c r="OUS24" s="44"/>
      <c r="OUT24" s="44"/>
      <c r="OUU24" s="44"/>
      <c r="OUV24" s="44"/>
      <c r="OUW24" s="44"/>
      <c r="OUX24" s="44"/>
      <c r="OUY24" s="44"/>
      <c r="OUZ24" s="44"/>
      <c r="OVA24" s="44"/>
      <c r="OVB24" s="44"/>
      <c r="OVC24" s="44"/>
      <c r="OVD24" s="44"/>
      <c r="OVE24" s="44"/>
      <c r="OVF24" s="44"/>
      <c r="OVG24" s="44"/>
      <c r="OVH24" s="44"/>
      <c r="OVI24" s="44"/>
      <c r="OVJ24" s="44"/>
      <c r="OVK24" s="44"/>
      <c r="OVL24" s="44"/>
      <c r="OVM24" s="44"/>
      <c r="OVN24" s="44"/>
      <c r="OVO24" s="44"/>
      <c r="OVP24" s="44"/>
      <c r="OVQ24" s="44"/>
      <c r="OVR24" s="44"/>
      <c r="OVS24" s="44"/>
      <c r="OVT24" s="44"/>
      <c r="OVU24" s="44"/>
      <c r="OVV24" s="44"/>
      <c r="OVW24" s="44"/>
      <c r="OVX24" s="44"/>
      <c r="OVY24" s="44"/>
      <c r="OVZ24" s="44"/>
      <c r="OWA24" s="44"/>
      <c r="OWB24" s="44"/>
      <c r="OWC24" s="44"/>
      <c r="OWD24" s="44"/>
      <c r="OWE24" s="44"/>
      <c r="OWF24" s="44"/>
      <c r="OWG24" s="44"/>
      <c r="OWH24" s="44"/>
      <c r="OWI24" s="44"/>
      <c r="OWJ24" s="44"/>
      <c r="OWK24" s="44"/>
      <c r="OWL24" s="44"/>
      <c r="OWM24" s="44"/>
      <c r="OWN24" s="44"/>
      <c r="OWO24" s="44"/>
      <c r="OWP24" s="44"/>
      <c r="OWQ24" s="44"/>
      <c r="OWR24" s="44"/>
      <c r="OWS24" s="44"/>
      <c r="OWT24" s="44"/>
      <c r="OWU24" s="44"/>
      <c r="OWV24" s="44"/>
      <c r="OWW24" s="44"/>
      <c r="OWX24" s="44"/>
      <c r="OWY24" s="44"/>
      <c r="OWZ24" s="44"/>
      <c r="OXA24" s="44"/>
      <c r="OXB24" s="44"/>
      <c r="OXC24" s="44"/>
      <c r="OXD24" s="44"/>
      <c r="OXE24" s="44"/>
      <c r="OXF24" s="44"/>
      <c r="OXG24" s="44"/>
      <c r="OXH24" s="44"/>
      <c r="OXI24" s="44"/>
      <c r="OXJ24" s="44"/>
      <c r="OXK24" s="44"/>
      <c r="OXL24" s="44"/>
      <c r="OXM24" s="44"/>
      <c r="OXN24" s="44"/>
      <c r="OXO24" s="44"/>
      <c r="OXP24" s="44"/>
      <c r="OXQ24" s="44"/>
      <c r="OXR24" s="44"/>
      <c r="OXS24" s="44"/>
      <c r="OXT24" s="44"/>
      <c r="OXU24" s="44"/>
      <c r="OXV24" s="44"/>
      <c r="OXW24" s="44"/>
      <c r="OXX24" s="44"/>
      <c r="OXY24" s="44"/>
      <c r="OXZ24" s="44"/>
      <c r="OYA24" s="44"/>
      <c r="OYB24" s="44"/>
      <c r="OYC24" s="44"/>
      <c r="OYD24" s="44"/>
      <c r="OYE24" s="44"/>
      <c r="OYF24" s="44"/>
      <c r="OYG24" s="44"/>
      <c r="OYH24" s="44"/>
      <c r="OYI24" s="44"/>
      <c r="OYJ24" s="44"/>
      <c r="OYK24" s="44"/>
      <c r="OYL24" s="44"/>
      <c r="OYM24" s="44"/>
      <c r="OYN24" s="44"/>
      <c r="OYO24" s="44"/>
      <c r="OYP24" s="44"/>
      <c r="OYQ24" s="44"/>
      <c r="OYR24" s="44"/>
      <c r="OYS24" s="44"/>
      <c r="OYT24" s="44"/>
      <c r="OYU24" s="44"/>
      <c r="OYV24" s="44"/>
      <c r="OYW24" s="44"/>
      <c r="OYX24" s="44"/>
      <c r="OYY24" s="44"/>
      <c r="OYZ24" s="44"/>
      <c r="OZA24" s="44"/>
      <c r="OZB24" s="44"/>
      <c r="OZC24" s="44"/>
      <c r="OZD24" s="44"/>
      <c r="OZE24" s="44"/>
      <c r="OZF24" s="44"/>
      <c r="OZG24" s="44"/>
      <c r="OZH24" s="44"/>
      <c r="OZI24" s="44"/>
      <c r="OZJ24" s="44"/>
      <c r="OZK24" s="44"/>
      <c r="OZL24" s="44"/>
      <c r="OZM24" s="44"/>
      <c r="OZN24" s="44"/>
      <c r="OZO24" s="44"/>
      <c r="OZP24" s="44"/>
      <c r="OZQ24" s="44"/>
      <c r="OZR24" s="44"/>
      <c r="OZS24" s="44"/>
      <c r="OZT24" s="44"/>
      <c r="OZU24" s="44"/>
      <c r="OZV24" s="44"/>
      <c r="OZW24" s="44"/>
      <c r="OZX24" s="44"/>
      <c r="OZY24" s="44"/>
      <c r="OZZ24" s="44"/>
      <c r="PAA24" s="44"/>
      <c r="PAB24" s="44"/>
      <c r="PAC24" s="44"/>
      <c r="PAD24" s="44"/>
      <c r="PAE24" s="44"/>
      <c r="PAF24" s="44"/>
      <c r="PAG24" s="44"/>
      <c r="PAH24" s="44"/>
      <c r="PAI24" s="44"/>
      <c r="PAJ24" s="44"/>
      <c r="PAK24" s="44"/>
      <c r="PAL24" s="44"/>
      <c r="PAM24" s="44"/>
      <c r="PAN24" s="44"/>
      <c r="PAO24" s="44"/>
      <c r="PAP24" s="44"/>
      <c r="PAQ24" s="44"/>
      <c r="PAR24" s="44"/>
      <c r="PAS24" s="44"/>
      <c r="PAT24" s="44"/>
      <c r="PAU24" s="44"/>
      <c r="PAV24" s="44"/>
      <c r="PAW24" s="44"/>
      <c r="PAX24" s="44"/>
      <c r="PAY24" s="44"/>
      <c r="PAZ24" s="44"/>
      <c r="PBA24" s="44"/>
      <c r="PBB24" s="44"/>
      <c r="PBC24" s="44"/>
      <c r="PBD24" s="44"/>
      <c r="PBE24" s="44"/>
      <c r="PBF24" s="44"/>
      <c r="PBG24" s="44"/>
      <c r="PBH24" s="44"/>
      <c r="PBI24" s="44"/>
      <c r="PBJ24" s="44"/>
      <c r="PBK24" s="44"/>
      <c r="PBL24" s="44"/>
      <c r="PBM24" s="44"/>
      <c r="PBN24" s="44"/>
      <c r="PBO24" s="44"/>
      <c r="PBP24" s="44"/>
      <c r="PBQ24" s="44"/>
      <c r="PBR24" s="44"/>
      <c r="PBS24" s="44"/>
      <c r="PBT24" s="44"/>
      <c r="PBU24" s="44"/>
      <c r="PBV24" s="44"/>
      <c r="PBW24" s="44"/>
      <c r="PBX24" s="44"/>
      <c r="PBY24" s="44"/>
      <c r="PBZ24" s="44"/>
      <c r="PCA24" s="44"/>
      <c r="PCB24" s="44"/>
      <c r="PCC24" s="44"/>
      <c r="PCD24" s="44"/>
      <c r="PCE24" s="44"/>
      <c r="PCF24" s="44"/>
      <c r="PCG24" s="44"/>
      <c r="PCH24" s="44"/>
      <c r="PCI24" s="44"/>
      <c r="PCJ24" s="44"/>
      <c r="PCK24" s="44"/>
      <c r="PCL24" s="44"/>
      <c r="PCM24" s="44"/>
      <c r="PCN24" s="44"/>
      <c r="PCO24" s="44"/>
      <c r="PCP24" s="44"/>
      <c r="PCQ24" s="44"/>
      <c r="PCR24" s="44"/>
      <c r="PCS24" s="44"/>
      <c r="PCT24" s="44"/>
      <c r="PCU24" s="44"/>
      <c r="PCV24" s="44"/>
      <c r="PCW24" s="44"/>
      <c r="PCX24" s="44"/>
      <c r="PCY24" s="44"/>
      <c r="PCZ24" s="44"/>
      <c r="PDA24" s="44"/>
      <c r="PDB24" s="44"/>
      <c r="PDC24" s="44"/>
      <c r="PDD24" s="44"/>
      <c r="PDE24" s="44"/>
      <c r="PDF24" s="44"/>
      <c r="PDG24" s="44"/>
      <c r="PDH24" s="44"/>
      <c r="PDI24" s="44"/>
      <c r="PDJ24" s="44"/>
      <c r="PDK24" s="44"/>
      <c r="PDL24" s="44"/>
      <c r="PDM24" s="44"/>
      <c r="PDN24" s="44"/>
      <c r="PDO24" s="44"/>
      <c r="PDP24" s="44"/>
      <c r="PDQ24" s="44"/>
      <c r="PDR24" s="44"/>
      <c r="PDS24" s="44"/>
      <c r="PDT24" s="44"/>
      <c r="PDU24" s="44"/>
      <c r="PDV24" s="44"/>
      <c r="PDW24" s="44"/>
      <c r="PDX24" s="44"/>
      <c r="PDY24" s="44"/>
      <c r="PDZ24" s="44"/>
      <c r="PEA24" s="44"/>
      <c r="PEB24" s="44"/>
      <c r="PEC24" s="44"/>
      <c r="PED24" s="44"/>
      <c r="PEE24" s="44"/>
      <c r="PEF24" s="44"/>
      <c r="PEG24" s="44"/>
      <c r="PEH24" s="44"/>
      <c r="PEI24" s="44"/>
      <c r="PEJ24" s="44"/>
      <c r="PEK24" s="44"/>
      <c r="PEL24" s="44"/>
      <c r="PEM24" s="44"/>
      <c r="PEN24" s="44"/>
      <c r="PEO24" s="44"/>
      <c r="PEP24" s="44"/>
      <c r="PEQ24" s="44"/>
      <c r="PER24" s="44"/>
      <c r="PES24" s="44"/>
      <c r="PET24" s="44"/>
      <c r="PEU24" s="44"/>
      <c r="PEV24" s="44"/>
      <c r="PEW24" s="44"/>
      <c r="PEX24" s="44"/>
      <c r="PEY24" s="44"/>
      <c r="PEZ24" s="44"/>
      <c r="PFA24" s="44"/>
      <c r="PFB24" s="44"/>
      <c r="PFC24" s="44"/>
      <c r="PFD24" s="44"/>
      <c r="PFE24" s="44"/>
      <c r="PFF24" s="44"/>
      <c r="PFG24" s="44"/>
      <c r="PFH24" s="44"/>
      <c r="PFI24" s="44"/>
      <c r="PFJ24" s="44"/>
      <c r="PFK24" s="44"/>
      <c r="PFL24" s="44"/>
      <c r="PFM24" s="44"/>
      <c r="PFN24" s="44"/>
      <c r="PFO24" s="44"/>
      <c r="PFP24" s="44"/>
      <c r="PFQ24" s="44"/>
      <c r="PFR24" s="44"/>
      <c r="PFS24" s="44"/>
      <c r="PFT24" s="44"/>
      <c r="PFU24" s="44"/>
      <c r="PFV24" s="44"/>
      <c r="PFW24" s="44"/>
      <c r="PFX24" s="44"/>
      <c r="PFY24" s="44"/>
      <c r="PFZ24" s="44"/>
      <c r="PGA24" s="44"/>
      <c r="PGB24" s="44"/>
      <c r="PGC24" s="44"/>
      <c r="PGD24" s="44"/>
      <c r="PGE24" s="44"/>
      <c r="PGF24" s="44"/>
      <c r="PGG24" s="44"/>
      <c r="PGH24" s="44"/>
      <c r="PGI24" s="44"/>
      <c r="PGJ24" s="44"/>
      <c r="PGK24" s="44"/>
      <c r="PGL24" s="44"/>
      <c r="PGM24" s="44"/>
      <c r="PGN24" s="44"/>
      <c r="PGO24" s="44"/>
      <c r="PGP24" s="44"/>
      <c r="PGQ24" s="44"/>
      <c r="PGR24" s="44"/>
      <c r="PGS24" s="44"/>
      <c r="PGT24" s="44"/>
      <c r="PGU24" s="44"/>
      <c r="PGV24" s="44"/>
      <c r="PGW24" s="44"/>
      <c r="PGX24" s="44"/>
      <c r="PGY24" s="44"/>
      <c r="PGZ24" s="44"/>
      <c r="PHA24" s="44"/>
      <c r="PHB24" s="44"/>
      <c r="PHC24" s="44"/>
      <c r="PHD24" s="44"/>
      <c r="PHE24" s="44"/>
      <c r="PHF24" s="44"/>
      <c r="PHG24" s="44"/>
      <c r="PHH24" s="44"/>
      <c r="PHI24" s="44"/>
      <c r="PHJ24" s="44"/>
      <c r="PHK24" s="44"/>
      <c r="PHL24" s="44"/>
      <c r="PHM24" s="44"/>
      <c r="PHN24" s="44"/>
      <c r="PHO24" s="44"/>
      <c r="PHP24" s="44"/>
      <c r="PHQ24" s="44"/>
      <c r="PHR24" s="44"/>
      <c r="PHS24" s="44"/>
      <c r="PHT24" s="44"/>
      <c r="PHU24" s="44"/>
      <c r="PHV24" s="44"/>
      <c r="PHW24" s="44"/>
      <c r="PHX24" s="44"/>
      <c r="PHY24" s="44"/>
      <c r="PHZ24" s="44"/>
      <c r="PIA24" s="44"/>
      <c r="PIB24" s="44"/>
      <c r="PIC24" s="44"/>
      <c r="PID24" s="44"/>
      <c r="PIE24" s="44"/>
      <c r="PIF24" s="44"/>
      <c r="PIG24" s="44"/>
      <c r="PIH24" s="44"/>
      <c r="PII24" s="44"/>
      <c r="PIJ24" s="44"/>
      <c r="PIK24" s="44"/>
      <c r="PIL24" s="44"/>
      <c r="PIM24" s="44"/>
      <c r="PIN24" s="44"/>
      <c r="PIO24" s="44"/>
      <c r="PIP24" s="44"/>
      <c r="PIQ24" s="44"/>
      <c r="PIR24" s="44"/>
      <c r="PIS24" s="44"/>
      <c r="PIT24" s="44"/>
      <c r="PIU24" s="44"/>
      <c r="PIV24" s="44"/>
      <c r="PIW24" s="44"/>
      <c r="PIX24" s="44"/>
      <c r="PIY24" s="44"/>
      <c r="PIZ24" s="44"/>
      <c r="PJA24" s="44"/>
      <c r="PJB24" s="44"/>
      <c r="PJC24" s="44"/>
      <c r="PJD24" s="44"/>
      <c r="PJE24" s="44"/>
      <c r="PJF24" s="44"/>
      <c r="PJG24" s="44"/>
      <c r="PJH24" s="44"/>
      <c r="PJI24" s="44"/>
      <c r="PJJ24" s="44"/>
      <c r="PJK24" s="44"/>
      <c r="PJL24" s="44"/>
      <c r="PJM24" s="44"/>
      <c r="PJN24" s="44"/>
      <c r="PJO24" s="44"/>
      <c r="PJP24" s="44"/>
      <c r="PJQ24" s="44"/>
      <c r="PJR24" s="44"/>
      <c r="PJS24" s="44"/>
      <c r="PJT24" s="44"/>
      <c r="PJU24" s="44"/>
      <c r="PJV24" s="44"/>
      <c r="PJW24" s="44"/>
      <c r="PJX24" s="44"/>
      <c r="PJY24" s="44"/>
      <c r="PJZ24" s="44"/>
      <c r="PKA24" s="44"/>
      <c r="PKB24" s="44"/>
      <c r="PKC24" s="44"/>
      <c r="PKD24" s="44"/>
      <c r="PKE24" s="44"/>
      <c r="PKF24" s="44"/>
      <c r="PKG24" s="44"/>
      <c r="PKH24" s="44"/>
      <c r="PKI24" s="44"/>
      <c r="PKJ24" s="44"/>
      <c r="PKK24" s="44"/>
      <c r="PKL24" s="44"/>
      <c r="PKM24" s="44"/>
      <c r="PKN24" s="44"/>
      <c r="PKO24" s="44"/>
      <c r="PKP24" s="44"/>
      <c r="PKQ24" s="44"/>
      <c r="PKR24" s="44"/>
      <c r="PKS24" s="44"/>
      <c r="PKT24" s="44"/>
      <c r="PKU24" s="44"/>
      <c r="PKV24" s="44"/>
      <c r="PKW24" s="44"/>
      <c r="PKX24" s="44"/>
      <c r="PKY24" s="44"/>
      <c r="PKZ24" s="44"/>
      <c r="PLA24" s="44"/>
      <c r="PLB24" s="44"/>
      <c r="PLC24" s="44"/>
      <c r="PLD24" s="44"/>
      <c r="PLE24" s="44"/>
      <c r="PLF24" s="44"/>
      <c r="PLG24" s="44"/>
      <c r="PLH24" s="44"/>
      <c r="PLI24" s="44"/>
      <c r="PLJ24" s="44"/>
      <c r="PLK24" s="44"/>
      <c r="PLL24" s="44"/>
      <c r="PLM24" s="44"/>
      <c r="PLN24" s="44"/>
      <c r="PLO24" s="44"/>
      <c r="PLP24" s="44"/>
      <c r="PLQ24" s="44"/>
      <c r="PLR24" s="44"/>
      <c r="PLS24" s="44"/>
      <c r="PLT24" s="44"/>
      <c r="PLU24" s="44"/>
      <c r="PLV24" s="44"/>
      <c r="PLW24" s="44"/>
      <c r="PLX24" s="44"/>
      <c r="PLY24" s="44"/>
      <c r="PLZ24" s="44"/>
      <c r="PMA24" s="44"/>
      <c r="PMB24" s="44"/>
      <c r="PMC24" s="44"/>
      <c r="PMD24" s="44"/>
      <c r="PME24" s="44"/>
      <c r="PMF24" s="44"/>
      <c r="PMG24" s="44"/>
      <c r="PMH24" s="44"/>
      <c r="PMI24" s="44"/>
      <c r="PMJ24" s="44"/>
      <c r="PMK24" s="44"/>
      <c r="PML24" s="44"/>
      <c r="PMM24" s="44"/>
      <c r="PMN24" s="44"/>
      <c r="PMO24" s="44"/>
      <c r="PMP24" s="44"/>
      <c r="PMQ24" s="44"/>
      <c r="PMR24" s="44"/>
      <c r="PMS24" s="44"/>
      <c r="PMT24" s="44"/>
      <c r="PMU24" s="44"/>
      <c r="PMV24" s="44"/>
      <c r="PMW24" s="44"/>
      <c r="PMX24" s="44"/>
      <c r="PMY24" s="44"/>
      <c r="PMZ24" s="44"/>
      <c r="PNA24" s="44"/>
      <c r="PNB24" s="44"/>
      <c r="PNC24" s="44"/>
      <c r="PND24" s="44"/>
      <c r="PNE24" s="44"/>
      <c r="PNF24" s="44"/>
      <c r="PNG24" s="44"/>
      <c r="PNH24" s="44"/>
      <c r="PNI24" s="44"/>
      <c r="PNJ24" s="44"/>
      <c r="PNK24" s="44"/>
      <c r="PNL24" s="44"/>
      <c r="PNM24" s="44"/>
      <c r="PNN24" s="44"/>
      <c r="PNO24" s="44"/>
      <c r="PNP24" s="44"/>
      <c r="PNQ24" s="44"/>
      <c r="PNR24" s="44"/>
      <c r="PNS24" s="44"/>
      <c r="PNT24" s="44"/>
      <c r="PNU24" s="44"/>
      <c r="PNV24" s="44"/>
      <c r="PNW24" s="44"/>
      <c r="PNX24" s="44"/>
      <c r="PNY24" s="44"/>
      <c r="PNZ24" s="44"/>
      <c r="POA24" s="44"/>
      <c r="POB24" s="44"/>
      <c r="POC24" s="44"/>
      <c r="POD24" s="44"/>
      <c r="POE24" s="44"/>
      <c r="POF24" s="44"/>
      <c r="POG24" s="44"/>
      <c r="POH24" s="44"/>
      <c r="POI24" s="44"/>
      <c r="POJ24" s="44"/>
      <c r="POK24" s="44"/>
      <c r="POL24" s="44"/>
      <c r="POM24" s="44"/>
      <c r="PON24" s="44"/>
      <c r="POO24" s="44"/>
      <c r="POP24" s="44"/>
      <c r="POQ24" s="44"/>
      <c r="POR24" s="44"/>
      <c r="POS24" s="44"/>
      <c r="POT24" s="44"/>
      <c r="POU24" s="44"/>
      <c r="POV24" s="44"/>
      <c r="POW24" s="44"/>
      <c r="POX24" s="44"/>
      <c r="POY24" s="44"/>
      <c r="POZ24" s="44"/>
      <c r="PPA24" s="44"/>
      <c r="PPB24" s="44"/>
      <c r="PPC24" s="44"/>
      <c r="PPD24" s="44"/>
      <c r="PPE24" s="44"/>
      <c r="PPF24" s="44"/>
      <c r="PPG24" s="44"/>
      <c r="PPH24" s="44"/>
      <c r="PPI24" s="44"/>
      <c r="PPJ24" s="44"/>
      <c r="PPK24" s="44"/>
      <c r="PPL24" s="44"/>
      <c r="PPM24" s="44"/>
      <c r="PPN24" s="44"/>
      <c r="PPO24" s="44"/>
      <c r="PPP24" s="44"/>
      <c r="PPQ24" s="44"/>
      <c r="PPR24" s="44"/>
      <c r="PPS24" s="44"/>
      <c r="PPT24" s="44"/>
      <c r="PPU24" s="44"/>
      <c r="PPV24" s="44"/>
      <c r="PPW24" s="44"/>
      <c r="PPX24" s="44"/>
      <c r="PPY24" s="44"/>
      <c r="PPZ24" s="44"/>
      <c r="PQA24" s="44"/>
      <c r="PQB24" s="44"/>
      <c r="PQC24" s="44"/>
      <c r="PQD24" s="44"/>
      <c r="PQE24" s="44"/>
      <c r="PQF24" s="44"/>
      <c r="PQG24" s="44"/>
      <c r="PQH24" s="44"/>
      <c r="PQI24" s="44"/>
      <c r="PQJ24" s="44"/>
      <c r="PQK24" s="44"/>
      <c r="PQL24" s="44"/>
      <c r="PQM24" s="44"/>
      <c r="PQN24" s="44"/>
      <c r="PQO24" s="44"/>
      <c r="PQP24" s="44"/>
      <c r="PQQ24" s="44"/>
      <c r="PQR24" s="44"/>
      <c r="PQS24" s="44"/>
      <c r="PQT24" s="44"/>
      <c r="PQU24" s="44"/>
      <c r="PQV24" s="44"/>
      <c r="PQW24" s="44"/>
      <c r="PQX24" s="44"/>
      <c r="PQY24" s="44"/>
      <c r="PQZ24" s="44"/>
      <c r="PRA24" s="44"/>
      <c r="PRB24" s="44"/>
      <c r="PRC24" s="44"/>
      <c r="PRD24" s="44"/>
      <c r="PRE24" s="44"/>
      <c r="PRF24" s="44"/>
      <c r="PRG24" s="44"/>
      <c r="PRH24" s="44"/>
      <c r="PRI24" s="44"/>
      <c r="PRJ24" s="44"/>
      <c r="PRK24" s="44"/>
      <c r="PRL24" s="44"/>
      <c r="PRM24" s="44"/>
      <c r="PRN24" s="44"/>
      <c r="PRO24" s="44"/>
      <c r="PRP24" s="44"/>
      <c r="PRQ24" s="44"/>
      <c r="PRR24" s="44"/>
      <c r="PRS24" s="44"/>
      <c r="PRT24" s="44"/>
      <c r="PRU24" s="44"/>
      <c r="PRV24" s="44"/>
      <c r="PRW24" s="44"/>
      <c r="PRX24" s="44"/>
      <c r="PRY24" s="44"/>
      <c r="PRZ24" s="44"/>
      <c r="PSA24" s="44"/>
      <c r="PSB24" s="44"/>
      <c r="PSC24" s="44"/>
      <c r="PSD24" s="44"/>
      <c r="PSE24" s="44"/>
      <c r="PSF24" s="44"/>
      <c r="PSG24" s="44"/>
      <c r="PSH24" s="44"/>
      <c r="PSI24" s="44"/>
      <c r="PSJ24" s="44"/>
      <c r="PSK24" s="44"/>
      <c r="PSL24" s="44"/>
      <c r="PSM24" s="44"/>
      <c r="PSN24" s="44"/>
      <c r="PSO24" s="44"/>
      <c r="PSP24" s="44"/>
      <c r="PSQ24" s="44"/>
      <c r="PSR24" s="44"/>
      <c r="PSS24" s="44"/>
      <c r="PST24" s="44"/>
      <c r="PSU24" s="44"/>
      <c r="PSV24" s="44"/>
      <c r="PSW24" s="44"/>
      <c r="PSX24" s="44"/>
      <c r="PSY24" s="44"/>
      <c r="PSZ24" s="44"/>
      <c r="PTA24" s="44"/>
      <c r="PTB24" s="44"/>
      <c r="PTC24" s="44"/>
      <c r="PTD24" s="44"/>
      <c r="PTE24" s="44"/>
      <c r="PTF24" s="44"/>
      <c r="PTG24" s="44"/>
      <c r="PTH24" s="44"/>
      <c r="PTI24" s="44"/>
      <c r="PTJ24" s="44"/>
      <c r="PTK24" s="44"/>
      <c r="PTL24" s="44"/>
      <c r="PTM24" s="44"/>
      <c r="PTN24" s="44"/>
      <c r="PTO24" s="44"/>
      <c r="PTP24" s="44"/>
      <c r="PTQ24" s="44"/>
      <c r="PTR24" s="44"/>
      <c r="PTS24" s="44"/>
      <c r="PTT24" s="44"/>
      <c r="PTU24" s="44"/>
      <c r="PTV24" s="44"/>
      <c r="PTW24" s="44"/>
      <c r="PTX24" s="44"/>
      <c r="PTY24" s="44"/>
      <c r="PTZ24" s="44"/>
      <c r="PUA24" s="44"/>
      <c r="PUB24" s="44"/>
      <c r="PUC24" s="44"/>
      <c r="PUD24" s="44"/>
      <c r="PUE24" s="44"/>
      <c r="PUF24" s="44"/>
      <c r="PUG24" s="44"/>
      <c r="PUH24" s="44"/>
      <c r="PUI24" s="44"/>
      <c r="PUJ24" s="44"/>
      <c r="PUK24" s="44"/>
      <c r="PUL24" s="44"/>
      <c r="PUM24" s="44"/>
      <c r="PUN24" s="44"/>
      <c r="PUO24" s="44"/>
      <c r="PUP24" s="44"/>
      <c r="PUQ24" s="44"/>
      <c r="PUR24" s="44"/>
      <c r="PUS24" s="44"/>
      <c r="PUT24" s="44"/>
      <c r="PUU24" s="44"/>
      <c r="PUV24" s="44"/>
      <c r="PUW24" s="44"/>
      <c r="PUX24" s="44"/>
      <c r="PUY24" s="44"/>
      <c r="PUZ24" s="44"/>
      <c r="PVA24" s="44"/>
      <c r="PVB24" s="44"/>
      <c r="PVC24" s="44"/>
      <c r="PVD24" s="44"/>
      <c r="PVE24" s="44"/>
      <c r="PVF24" s="44"/>
      <c r="PVG24" s="44"/>
      <c r="PVH24" s="44"/>
      <c r="PVI24" s="44"/>
      <c r="PVJ24" s="44"/>
      <c r="PVK24" s="44"/>
      <c r="PVL24" s="44"/>
      <c r="PVM24" s="44"/>
      <c r="PVN24" s="44"/>
      <c r="PVO24" s="44"/>
      <c r="PVP24" s="44"/>
      <c r="PVQ24" s="44"/>
      <c r="PVR24" s="44"/>
      <c r="PVS24" s="44"/>
      <c r="PVT24" s="44"/>
      <c r="PVU24" s="44"/>
      <c r="PVV24" s="44"/>
      <c r="PVW24" s="44"/>
      <c r="PVX24" s="44"/>
      <c r="PVY24" s="44"/>
      <c r="PVZ24" s="44"/>
      <c r="PWA24" s="44"/>
      <c r="PWB24" s="44"/>
      <c r="PWC24" s="44"/>
      <c r="PWD24" s="44"/>
      <c r="PWE24" s="44"/>
      <c r="PWF24" s="44"/>
      <c r="PWG24" s="44"/>
      <c r="PWH24" s="44"/>
      <c r="PWI24" s="44"/>
      <c r="PWJ24" s="44"/>
      <c r="PWK24" s="44"/>
      <c r="PWL24" s="44"/>
      <c r="PWM24" s="44"/>
      <c r="PWN24" s="44"/>
      <c r="PWO24" s="44"/>
      <c r="PWP24" s="44"/>
      <c r="PWQ24" s="44"/>
      <c r="PWR24" s="44"/>
      <c r="PWS24" s="44"/>
      <c r="PWT24" s="44"/>
      <c r="PWU24" s="44"/>
      <c r="PWV24" s="44"/>
      <c r="PWW24" s="44"/>
      <c r="PWX24" s="44"/>
      <c r="PWY24" s="44"/>
      <c r="PWZ24" s="44"/>
      <c r="PXA24" s="44"/>
      <c r="PXB24" s="44"/>
      <c r="PXC24" s="44"/>
      <c r="PXD24" s="44"/>
      <c r="PXE24" s="44"/>
      <c r="PXF24" s="44"/>
      <c r="PXG24" s="44"/>
      <c r="PXH24" s="44"/>
      <c r="PXI24" s="44"/>
      <c r="PXJ24" s="44"/>
      <c r="PXK24" s="44"/>
      <c r="PXL24" s="44"/>
      <c r="PXM24" s="44"/>
      <c r="PXN24" s="44"/>
      <c r="PXO24" s="44"/>
      <c r="PXP24" s="44"/>
      <c r="PXQ24" s="44"/>
      <c r="PXR24" s="44"/>
      <c r="PXS24" s="44"/>
      <c r="PXT24" s="44"/>
      <c r="PXU24" s="44"/>
      <c r="PXV24" s="44"/>
      <c r="PXW24" s="44"/>
      <c r="PXX24" s="44"/>
      <c r="PXY24" s="44"/>
      <c r="PXZ24" s="44"/>
      <c r="PYA24" s="44"/>
      <c r="PYB24" s="44"/>
      <c r="PYC24" s="44"/>
      <c r="PYD24" s="44"/>
      <c r="PYE24" s="44"/>
      <c r="PYF24" s="44"/>
      <c r="PYG24" s="44"/>
      <c r="PYH24" s="44"/>
      <c r="PYI24" s="44"/>
      <c r="PYJ24" s="44"/>
      <c r="PYK24" s="44"/>
      <c r="PYL24" s="44"/>
      <c r="PYM24" s="44"/>
      <c r="PYN24" s="44"/>
      <c r="PYO24" s="44"/>
      <c r="PYP24" s="44"/>
      <c r="PYQ24" s="44"/>
      <c r="PYR24" s="44"/>
      <c r="PYS24" s="44"/>
      <c r="PYT24" s="44"/>
      <c r="PYU24" s="44"/>
      <c r="PYV24" s="44"/>
      <c r="PYW24" s="44"/>
      <c r="PYX24" s="44"/>
      <c r="PYY24" s="44"/>
      <c r="PYZ24" s="44"/>
      <c r="PZA24" s="44"/>
      <c r="PZB24" s="44"/>
      <c r="PZC24" s="44"/>
      <c r="PZD24" s="44"/>
      <c r="PZE24" s="44"/>
      <c r="PZF24" s="44"/>
      <c r="PZG24" s="44"/>
      <c r="PZH24" s="44"/>
      <c r="PZI24" s="44"/>
      <c r="PZJ24" s="44"/>
      <c r="PZK24" s="44"/>
      <c r="PZL24" s="44"/>
      <c r="PZM24" s="44"/>
      <c r="PZN24" s="44"/>
      <c r="PZO24" s="44"/>
      <c r="PZP24" s="44"/>
      <c r="PZQ24" s="44"/>
      <c r="PZR24" s="44"/>
      <c r="PZS24" s="44"/>
      <c r="PZT24" s="44"/>
      <c r="PZU24" s="44"/>
      <c r="PZV24" s="44"/>
      <c r="PZW24" s="44"/>
      <c r="PZX24" s="44"/>
      <c r="PZY24" s="44"/>
      <c r="PZZ24" s="44"/>
      <c r="QAA24" s="44"/>
      <c r="QAB24" s="44"/>
      <c r="QAC24" s="44"/>
      <c r="QAD24" s="44"/>
      <c r="QAE24" s="44"/>
      <c r="QAF24" s="44"/>
      <c r="QAG24" s="44"/>
      <c r="QAH24" s="44"/>
      <c r="QAI24" s="44"/>
      <c r="QAJ24" s="44"/>
      <c r="QAK24" s="44"/>
      <c r="QAL24" s="44"/>
      <c r="QAM24" s="44"/>
      <c r="QAN24" s="44"/>
      <c r="QAO24" s="44"/>
      <c r="QAP24" s="44"/>
      <c r="QAQ24" s="44"/>
      <c r="QAR24" s="44"/>
      <c r="QAS24" s="44"/>
      <c r="QAT24" s="44"/>
      <c r="QAU24" s="44"/>
      <c r="QAV24" s="44"/>
      <c r="QAW24" s="44"/>
      <c r="QAX24" s="44"/>
      <c r="QAY24" s="44"/>
      <c r="QAZ24" s="44"/>
      <c r="QBA24" s="44"/>
      <c r="QBB24" s="44"/>
      <c r="QBC24" s="44"/>
      <c r="QBD24" s="44"/>
      <c r="QBE24" s="44"/>
      <c r="QBF24" s="44"/>
      <c r="QBG24" s="44"/>
      <c r="QBH24" s="44"/>
      <c r="QBI24" s="44"/>
      <c r="QBJ24" s="44"/>
      <c r="QBK24" s="44"/>
      <c r="QBL24" s="44"/>
      <c r="QBM24" s="44"/>
      <c r="QBN24" s="44"/>
      <c r="QBO24" s="44"/>
      <c r="QBP24" s="44"/>
      <c r="QBQ24" s="44"/>
      <c r="QBR24" s="44"/>
      <c r="QBS24" s="44"/>
      <c r="QBT24" s="44"/>
      <c r="QBU24" s="44"/>
      <c r="QBV24" s="44"/>
      <c r="QBW24" s="44"/>
      <c r="QBX24" s="44"/>
      <c r="QBY24" s="44"/>
      <c r="QBZ24" s="44"/>
      <c r="QCA24" s="44"/>
      <c r="QCB24" s="44"/>
      <c r="QCC24" s="44"/>
      <c r="QCD24" s="44"/>
      <c r="QCE24" s="44"/>
      <c r="QCF24" s="44"/>
      <c r="QCG24" s="44"/>
      <c r="QCH24" s="44"/>
      <c r="QCI24" s="44"/>
      <c r="QCJ24" s="44"/>
      <c r="QCK24" s="44"/>
      <c r="QCL24" s="44"/>
      <c r="QCM24" s="44"/>
      <c r="QCN24" s="44"/>
      <c r="QCO24" s="44"/>
      <c r="QCP24" s="44"/>
      <c r="QCQ24" s="44"/>
      <c r="QCR24" s="44"/>
      <c r="QCS24" s="44"/>
      <c r="QCT24" s="44"/>
      <c r="QCU24" s="44"/>
      <c r="QCV24" s="44"/>
      <c r="QCW24" s="44"/>
      <c r="QCX24" s="44"/>
      <c r="QCY24" s="44"/>
      <c r="QCZ24" s="44"/>
      <c r="QDA24" s="44"/>
      <c r="QDB24" s="44"/>
      <c r="QDC24" s="44"/>
      <c r="QDD24" s="44"/>
      <c r="QDE24" s="44"/>
      <c r="QDF24" s="44"/>
      <c r="QDG24" s="44"/>
      <c r="QDH24" s="44"/>
      <c r="QDI24" s="44"/>
      <c r="QDJ24" s="44"/>
      <c r="QDK24" s="44"/>
      <c r="QDL24" s="44"/>
      <c r="QDM24" s="44"/>
      <c r="QDN24" s="44"/>
      <c r="QDO24" s="44"/>
      <c r="QDP24" s="44"/>
      <c r="QDQ24" s="44"/>
      <c r="QDR24" s="44"/>
      <c r="QDS24" s="44"/>
      <c r="QDT24" s="44"/>
      <c r="QDU24" s="44"/>
      <c r="QDV24" s="44"/>
      <c r="QDW24" s="44"/>
      <c r="QDX24" s="44"/>
      <c r="QDY24" s="44"/>
      <c r="QDZ24" s="44"/>
      <c r="QEA24" s="44"/>
      <c r="QEB24" s="44"/>
      <c r="QEC24" s="44"/>
      <c r="QED24" s="44"/>
      <c r="QEE24" s="44"/>
      <c r="QEF24" s="44"/>
      <c r="QEG24" s="44"/>
      <c r="QEH24" s="44"/>
      <c r="QEI24" s="44"/>
      <c r="QEJ24" s="44"/>
      <c r="QEK24" s="44"/>
      <c r="QEL24" s="44"/>
      <c r="QEM24" s="44"/>
      <c r="QEN24" s="44"/>
      <c r="QEO24" s="44"/>
      <c r="QEP24" s="44"/>
      <c r="QEQ24" s="44"/>
      <c r="QER24" s="44"/>
      <c r="QES24" s="44"/>
      <c r="QET24" s="44"/>
      <c r="QEU24" s="44"/>
      <c r="QEV24" s="44"/>
      <c r="QEW24" s="44"/>
      <c r="QEX24" s="44"/>
      <c r="QEY24" s="44"/>
      <c r="QEZ24" s="44"/>
      <c r="QFA24" s="44"/>
      <c r="QFB24" s="44"/>
      <c r="QFC24" s="44"/>
      <c r="QFD24" s="44"/>
      <c r="QFE24" s="44"/>
      <c r="QFF24" s="44"/>
      <c r="QFG24" s="44"/>
      <c r="QFH24" s="44"/>
      <c r="QFI24" s="44"/>
      <c r="QFJ24" s="44"/>
      <c r="QFK24" s="44"/>
      <c r="QFL24" s="44"/>
      <c r="QFM24" s="44"/>
      <c r="QFN24" s="44"/>
      <c r="QFO24" s="44"/>
      <c r="QFP24" s="44"/>
      <c r="QFQ24" s="44"/>
      <c r="QFR24" s="44"/>
      <c r="QFS24" s="44"/>
      <c r="QFT24" s="44"/>
      <c r="QFU24" s="44"/>
      <c r="QFV24" s="44"/>
      <c r="QFW24" s="44"/>
      <c r="QFX24" s="44"/>
      <c r="QFY24" s="44"/>
      <c r="QFZ24" s="44"/>
      <c r="QGA24" s="44"/>
      <c r="QGB24" s="44"/>
      <c r="QGC24" s="44"/>
      <c r="QGD24" s="44"/>
      <c r="QGE24" s="44"/>
      <c r="QGF24" s="44"/>
      <c r="QGG24" s="44"/>
      <c r="QGH24" s="44"/>
      <c r="QGI24" s="44"/>
      <c r="QGJ24" s="44"/>
      <c r="QGK24" s="44"/>
      <c r="QGL24" s="44"/>
      <c r="QGM24" s="44"/>
      <c r="QGN24" s="44"/>
      <c r="QGO24" s="44"/>
      <c r="QGP24" s="44"/>
      <c r="QGQ24" s="44"/>
      <c r="QGR24" s="44"/>
      <c r="QGS24" s="44"/>
      <c r="QGT24" s="44"/>
      <c r="QGU24" s="44"/>
      <c r="QGV24" s="44"/>
      <c r="QGW24" s="44"/>
      <c r="QGX24" s="44"/>
      <c r="QGY24" s="44"/>
      <c r="QGZ24" s="44"/>
      <c r="QHA24" s="44"/>
      <c r="QHB24" s="44"/>
      <c r="QHC24" s="44"/>
      <c r="QHD24" s="44"/>
      <c r="QHE24" s="44"/>
      <c r="QHF24" s="44"/>
      <c r="QHG24" s="44"/>
      <c r="QHH24" s="44"/>
      <c r="QHI24" s="44"/>
      <c r="QHJ24" s="44"/>
      <c r="QHK24" s="44"/>
      <c r="QHL24" s="44"/>
      <c r="QHM24" s="44"/>
      <c r="QHN24" s="44"/>
      <c r="QHO24" s="44"/>
      <c r="QHP24" s="44"/>
      <c r="QHQ24" s="44"/>
      <c r="QHR24" s="44"/>
      <c r="QHS24" s="44"/>
      <c r="QHT24" s="44"/>
      <c r="QHU24" s="44"/>
      <c r="QHV24" s="44"/>
      <c r="QHW24" s="44"/>
      <c r="QHX24" s="44"/>
      <c r="QHY24" s="44"/>
      <c r="QHZ24" s="44"/>
      <c r="QIA24" s="44"/>
      <c r="QIB24" s="44"/>
      <c r="QIC24" s="44"/>
      <c r="QID24" s="44"/>
      <c r="QIE24" s="44"/>
      <c r="QIF24" s="44"/>
      <c r="QIG24" s="44"/>
      <c r="QIH24" s="44"/>
      <c r="QII24" s="44"/>
      <c r="QIJ24" s="44"/>
      <c r="QIK24" s="44"/>
      <c r="QIL24" s="44"/>
      <c r="QIM24" s="44"/>
      <c r="QIN24" s="44"/>
      <c r="QIO24" s="44"/>
      <c r="QIP24" s="44"/>
      <c r="QIQ24" s="44"/>
      <c r="QIR24" s="44"/>
      <c r="QIS24" s="44"/>
      <c r="QIT24" s="44"/>
      <c r="QIU24" s="44"/>
      <c r="QIV24" s="44"/>
      <c r="QIW24" s="44"/>
      <c r="QIX24" s="44"/>
      <c r="QIY24" s="44"/>
      <c r="QIZ24" s="44"/>
      <c r="QJA24" s="44"/>
      <c r="QJB24" s="44"/>
      <c r="QJC24" s="44"/>
      <c r="QJD24" s="44"/>
      <c r="QJE24" s="44"/>
      <c r="QJF24" s="44"/>
      <c r="QJG24" s="44"/>
      <c r="QJH24" s="44"/>
      <c r="QJI24" s="44"/>
      <c r="QJJ24" s="44"/>
      <c r="QJK24" s="44"/>
      <c r="QJL24" s="44"/>
      <c r="QJM24" s="44"/>
      <c r="QJN24" s="44"/>
      <c r="QJO24" s="44"/>
      <c r="QJP24" s="44"/>
      <c r="QJQ24" s="44"/>
      <c r="QJR24" s="44"/>
      <c r="QJS24" s="44"/>
      <c r="QJT24" s="44"/>
      <c r="QJU24" s="44"/>
      <c r="QJV24" s="44"/>
      <c r="QJW24" s="44"/>
      <c r="QJX24" s="44"/>
      <c r="QJY24" s="44"/>
      <c r="QJZ24" s="44"/>
      <c r="QKA24" s="44"/>
      <c r="QKB24" s="44"/>
      <c r="QKC24" s="44"/>
      <c r="QKD24" s="44"/>
      <c r="QKE24" s="44"/>
      <c r="QKF24" s="44"/>
      <c r="QKG24" s="44"/>
      <c r="QKH24" s="44"/>
      <c r="QKI24" s="44"/>
      <c r="QKJ24" s="44"/>
      <c r="QKK24" s="44"/>
      <c r="QKL24" s="44"/>
      <c r="QKM24" s="44"/>
      <c r="QKN24" s="44"/>
      <c r="QKO24" s="44"/>
      <c r="QKP24" s="44"/>
      <c r="QKQ24" s="44"/>
      <c r="QKR24" s="44"/>
      <c r="QKS24" s="44"/>
      <c r="QKT24" s="44"/>
      <c r="QKU24" s="44"/>
      <c r="QKV24" s="44"/>
      <c r="QKW24" s="44"/>
      <c r="QKX24" s="44"/>
      <c r="QKY24" s="44"/>
      <c r="QKZ24" s="44"/>
      <c r="QLA24" s="44"/>
      <c r="QLB24" s="44"/>
      <c r="QLC24" s="44"/>
      <c r="QLD24" s="44"/>
      <c r="QLE24" s="44"/>
      <c r="QLF24" s="44"/>
      <c r="QLG24" s="44"/>
      <c r="QLH24" s="44"/>
      <c r="QLI24" s="44"/>
      <c r="QLJ24" s="44"/>
      <c r="QLK24" s="44"/>
      <c r="QLL24" s="44"/>
      <c r="QLM24" s="44"/>
      <c r="QLN24" s="44"/>
      <c r="QLO24" s="44"/>
      <c r="QLP24" s="44"/>
      <c r="QLQ24" s="44"/>
      <c r="QLR24" s="44"/>
      <c r="QLS24" s="44"/>
      <c r="QLT24" s="44"/>
      <c r="QLU24" s="44"/>
      <c r="QLV24" s="44"/>
      <c r="QLW24" s="44"/>
      <c r="QLX24" s="44"/>
      <c r="QLY24" s="44"/>
      <c r="QLZ24" s="44"/>
      <c r="QMA24" s="44"/>
      <c r="QMB24" s="44"/>
      <c r="QMC24" s="44"/>
      <c r="QMD24" s="44"/>
      <c r="QME24" s="44"/>
      <c r="QMF24" s="44"/>
      <c r="QMG24" s="44"/>
      <c r="QMH24" s="44"/>
      <c r="QMI24" s="44"/>
      <c r="QMJ24" s="44"/>
      <c r="QMK24" s="44"/>
      <c r="QML24" s="44"/>
      <c r="QMM24" s="44"/>
      <c r="QMN24" s="44"/>
      <c r="QMO24" s="44"/>
      <c r="QMP24" s="44"/>
      <c r="QMQ24" s="44"/>
      <c r="QMR24" s="44"/>
      <c r="QMS24" s="44"/>
      <c r="QMT24" s="44"/>
      <c r="QMU24" s="44"/>
      <c r="QMV24" s="44"/>
      <c r="QMW24" s="44"/>
      <c r="QMX24" s="44"/>
      <c r="QMY24" s="44"/>
      <c r="QMZ24" s="44"/>
      <c r="QNA24" s="44"/>
      <c r="QNB24" s="44"/>
      <c r="QNC24" s="44"/>
      <c r="QND24" s="44"/>
      <c r="QNE24" s="44"/>
      <c r="QNF24" s="44"/>
      <c r="QNG24" s="44"/>
      <c r="QNH24" s="44"/>
      <c r="QNI24" s="44"/>
      <c r="QNJ24" s="44"/>
      <c r="QNK24" s="44"/>
      <c r="QNL24" s="44"/>
      <c r="QNM24" s="44"/>
      <c r="QNN24" s="44"/>
      <c r="QNO24" s="44"/>
      <c r="QNP24" s="44"/>
      <c r="QNQ24" s="44"/>
      <c r="QNR24" s="44"/>
      <c r="QNS24" s="44"/>
      <c r="QNT24" s="44"/>
      <c r="QNU24" s="44"/>
      <c r="QNV24" s="44"/>
      <c r="QNW24" s="44"/>
      <c r="QNX24" s="44"/>
      <c r="QNY24" s="44"/>
      <c r="QNZ24" s="44"/>
      <c r="QOA24" s="44"/>
      <c r="QOB24" s="44"/>
      <c r="QOC24" s="44"/>
      <c r="QOD24" s="44"/>
      <c r="QOE24" s="44"/>
      <c r="QOF24" s="44"/>
      <c r="QOG24" s="44"/>
      <c r="QOH24" s="44"/>
      <c r="QOI24" s="44"/>
      <c r="QOJ24" s="44"/>
      <c r="QOK24" s="44"/>
      <c r="QOL24" s="44"/>
      <c r="QOM24" s="44"/>
      <c r="QON24" s="44"/>
      <c r="QOO24" s="44"/>
      <c r="QOP24" s="44"/>
      <c r="QOQ24" s="44"/>
      <c r="QOR24" s="44"/>
      <c r="QOS24" s="44"/>
      <c r="QOT24" s="44"/>
      <c r="QOU24" s="44"/>
      <c r="QOV24" s="44"/>
      <c r="QOW24" s="44"/>
      <c r="QOX24" s="44"/>
      <c r="QOY24" s="44"/>
      <c r="QOZ24" s="44"/>
      <c r="QPA24" s="44"/>
      <c r="QPB24" s="44"/>
      <c r="QPC24" s="44"/>
      <c r="QPD24" s="44"/>
      <c r="QPE24" s="44"/>
      <c r="QPF24" s="44"/>
      <c r="QPG24" s="44"/>
      <c r="QPH24" s="44"/>
      <c r="QPI24" s="44"/>
      <c r="QPJ24" s="44"/>
      <c r="QPK24" s="44"/>
      <c r="QPL24" s="44"/>
      <c r="QPM24" s="44"/>
      <c r="QPN24" s="44"/>
      <c r="QPO24" s="44"/>
      <c r="QPP24" s="44"/>
      <c r="QPQ24" s="44"/>
      <c r="QPR24" s="44"/>
      <c r="QPS24" s="44"/>
      <c r="QPT24" s="44"/>
      <c r="QPU24" s="44"/>
      <c r="QPV24" s="44"/>
      <c r="QPW24" s="44"/>
      <c r="QPX24" s="44"/>
      <c r="QPY24" s="44"/>
      <c r="QPZ24" s="44"/>
      <c r="QQA24" s="44"/>
      <c r="QQB24" s="44"/>
      <c r="QQC24" s="44"/>
      <c r="QQD24" s="44"/>
      <c r="QQE24" s="44"/>
      <c r="QQF24" s="44"/>
      <c r="QQG24" s="44"/>
      <c r="QQH24" s="44"/>
      <c r="QQI24" s="44"/>
      <c r="QQJ24" s="44"/>
      <c r="QQK24" s="44"/>
      <c r="QQL24" s="44"/>
      <c r="QQM24" s="44"/>
      <c r="QQN24" s="44"/>
      <c r="QQO24" s="44"/>
      <c r="QQP24" s="44"/>
      <c r="QQQ24" s="44"/>
      <c r="QQR24" s="44"/>
      <c r="QQS24" s="44"/>
      <c r="QQT24" s="44"/>
      <c r="QQU24" s="44"/>
      <c r="QQV24" s="44"/>
      <c r="QQW24" s="44"/>
      <c r="QQX24" s="44"/>
      <c r="QQY24" s="44"/>
      <c r="QQZ24" s="44"/>
      <c r="QRA24" s="44"/>
      <c r="QRB24" s="44"/>
      <c r="QRC24" s="44"/>
      <c r="QRD24" s="44"/>
      <c r="QRE24" s="44"/>
      <c r="QRF24" s="44"/>
      <c r="QRG24" s="44"/>
      <c r="QRH24" s="44"/>
      <c r="QRI24" s="44"/>
      <c r="QRJ24" s="44"/>
      <c r="QRK24" s="44"/>
      <c r="QRL24" s="44"/>
      <c r="QRM24" s="44"/>
      <c r="QRN24" s="44"/>
      <c r="QRO24" s="44"/>
      <c r="QRP24" s="44"/>
      <c r="QRQ24" s="44"/>
      <c r="QRR24" s="44"/>
      <c r="QRS24" s="44"/>
      <c r="QRT24" s="44"/>
      <c r="QRU24" s="44"/>
      <c r="QRV24" s="44"/>
      <c r="QRW24" s="44"/>
      <c r="QRX24" s="44"/>
      <c r="QRY24" s="44"/>
      <c r="QRZ24" s="44"/>
      <c r="QSA24" s="44"/>
      <c r="QSB24" s="44"/>
      <c r="QSC24" s="44"/>
      <c r="QSD24" s="44"/>
      <c r="QSE24" s="44"/>
      <c r="QSF24" s="44"/>
      <c r="QSG24" s="44"/>
      <c r="QSH24" s="44"/>
      <c r="QSI24" s="44"/>
      <c r="QSJ24" s="44"/>
      <c r="QSK24" s="44"/>
      <c r="QSL24" s="44"/>
      <c r="QSM24" s="44"/>
      <c r="QSN24" s="44"/>
      <c r="QSO24" s="44"/>
      <c r="QSP24" s="44"/>
      <c r="QSQ24" s="44"/>
      <c r="QSR24" s="44"/>
      <c r="QSS24" s="44"/>
      <c r="QST24" s="44"/>
      <c r="QSU24" s="44"/>
      <c r="QSV24" s="44"/>
      <c r="QSW24" s="44"/>
      <c r="QSX24" s="44"/>
      <c r="QSY24" s="44"/>
      <c r="QSZ24" s="44"/>
      <c r="QTA24" s="44"/>
      <c r="QTB24" s="44"/>
      <c r="QTC24" s="44"/>
      <c r="QTD24" s="44"/>
      <c r="QTE24" s="44"/>
      <c r="QTF24" s="44"/>
      <c r="QTG24" s="44"/>
      <c r="QTH24" s="44"/>
      <c r="QTI24" s="44"/>
      <c r="QTJ24" s="44"/>
      <c r="QTK24" s="44"/>
      <c r="QTL24" s="44"/>
      <c r="QTM24" s="44"/>
      <c r="QTN24" s="44"/>
      <c r="QTO24" s="44"/>
      <c r="QTP24" s="44"/>
      <c r="QTQ24" s="44"/>
      <c r="QTR24" s="44"/>
      <c r="QTS24" s="44"/>
      <c r="QTT24" s="44"/>
      <c r="QTU24" s="44"/>
      <c r="QTV24" s="44"/>
      <c r="QTW24" s="44"/>
      <c r="QTX24" s="44"/>
      <c r="QTY24" s="44"/>
      <c r="QTZ24" s="44"/>
      <c r="QUA24" s="44"/>
      <c r="QUB24" s="44"/>
      <c r="QUC24" s="44"/>
      <c r="QUD24" s="44"/>
      <c r="QUE24" s="44"/>
      <c r="QUF24" s="44"/>
      <c r="QUG24" s="44"/>
      <c r="QUH24" s="44"/>
      <c r="QUI24" s="44"/>
      <c r="QUJ24" s="44"/>
      <c r="QUK24" s="44"/>
      <c r="QUL24" s="44"/>
      <c r="QUM24" s="44"/>
      <c r="QUN24" s="44"/>
      <c r="QUO24" s="44"/>
      <c r="QUP24" s="44"/>
      <c r="QUQ24" s="44"/>
      <c r="QUR24" s="44"/>
      <c r="QUS24" s="44"/>
      <c r="QUT24" s="44"/>
      <c r="QUU24" s="44"/>
      <c r="QUV24" s="44"/>
      <c r="QUW24" s="44"/>
      <c r="QUX24" s="44"/>
      <c r="QUY24" s="44"/>
      <c r="QUZ24" s="44"/>
      <c r="QVA24" s="44"/>
      <c r="QVB24" s="44"/>
      <c r="QVC24" s="44"/>
      <c r="QVD24" s="44"/>
      <c r="QVE24" s="44"/>
      <c r="QVF24" s="44"/>
      <c r="QVG24" s="44"/>
      <c r="QVH24" s="44"/>
      <c r="QVI24" s="44"/>
      <c r="QVJ24" s="44"/>
      <c r="QVK24" s="44"/>
      <c r="QVL24" s="44"/>
      <c r="QVM24" s="44"/>
      <c r="QVN24" s="44"/>
      <c r="QVO24" s="44"/>
      <c r="QVP24" s="44"/>
      <c r="QVQ24" s="44"/>
      <c r="QVR24" s="44"/>
      <c r="QVS24" s="44"/>
      <c r="QVT24" s="44"/>
      <c r="QVU24" s="44"/>
      <c r="QVV24" s="44"/>
      <c r="QVW24" s="44"/>
      <c r="QVX24" s="44"/>
      <c r="QVY24" s="44"/>
      <c r="QVZ24" s="44"/>
      <c r="QWA24" s="44"/>
      <c r="QWB24" s="44"/>
      <c r="QWC24" s="44"/>
      <c r="QWD24" s="44"/>
      <c r="QWE24" s="44"/>
      <c r="QWF24" s="44"/>
      <c r="QWG24" s="44"/>
      <c r="QWH24" s="44"/>
      <c r="QWI24" s="44"/>
      <c r="QWJ24" s="44"/>
      <c r="QWK24" s="44"/>
      <c r="QWL24" s="44"/>
      <c r="QWM24" s="44"/>
      <c r="QWN24" s="44"/>
      <c r="QWO24" s="44"/>
      <c r="QWP24" s="44"/>
      <c r="QWQ24" s="44"/>
      <c r="QWR24" s="44"/>
      <c r="QWS24" s="44"/>
      <c r="QWT24" s="44"/>
      <c r="QWU24" s="44"/>
      <c r="QWV24" s="44"/>
      <c r="QWW24" s="44"/>
      <c r="QWX24" s="44"/>
      <c r="QWY24" s="44"/>
      <c r="QWZ24" s="44"/>
      <c r="QXA24" s="44"/>
      <c r="QXB24" s="44"/>
      <c r="QXC24" s="44"/>
      <c r="QXD24" s="44"/>
      <c r="QXE24" s="44"/>
      <c r="QXF24" s="44"/>
      <c r="QXG24" s="44"/>
      <c r="QXH24" s="44"/>
      <c r="QXI24" s="44"/>
      <c r="QXJ24" s="44"/>
      <c r="QXK24" s="44"/>
      <c r="QXL24" s="44"/>
      <c r="QXM24" s="44"/>
      <c r="QXN24" s="44"/>
      <c r="QXO24" s="44"/>
      <c r="QXP24" s="44"/>
      <c r="QXQ24" s="44"/>
      <c r="QXR24" s="44"/>
      <c r="QXS24" s="44"/>
      <c r="QXT24" s="44"/>
      <c r="QXU24" s="44"/>
      <c r="QXV24" s="44"/>
      <c r="QXW24" s="44"/>
      <c r="QXX24" s="44"/>
      <c r="QXY24" s="44"/>
      <c r="QXZ24" s="44"/>
      <c r="QYA24" s="44"/>
      <c r="QYB24" s="44"/>
      <c r="QYC24" s="44"/>
      <c r="QYD24" s="44"/>
      <c r="QYE24" s="44"/>
      <c r="QYF24" s="44"/>
      <c r="QYG24" s="44"/>
      <c r="QYH24" s="44"/>
      <c r="QYI24" s="44"/>
      <c r="QYJ24" s="44"/>
      <c r="QYK24" s="44"/>
      <c r="QYL24" s="44"/>
      <c r="QYM24" s="44"/>
      <c r="QYN24" s="44"/>
      <c r="QYO24" s="44"/>
      <c r="QYP24" s="44"/>
      <c r="QYQ24" s="44"/>
      <c r="QYR24" s="44"/>
      <c r="QYS24" s="44"/>
      <c r="QYT24" s="44"/>
      <c r="QYU24" s="44"/>
      <c r="QYV24" s="44"/>
      <c r="QYW24" s="44"/>
      <c r="QYX24" s="44"/>
      <c r="QYY24" s="44"/>
      <c r="QYZ24" s="44"/>
      <c r="QZA24" s="44"/>
      <c r="QZB24" s="44"/>
      <c r="QZC24" s="44"/>
      <c r="QZD24" s="44"/>
      <c r="QZE24" s="44"/>
      <c r="QZF24" s="44"/>
      <c r="QZG24" s="44"/>
      <c r="QZH24" s="44"/>
      <c r="QZI24" s="44"/>
      <c r="QZJ24" s="44"/>
      <c r="QZK24" s="44"/>
      <c r="QZL24" s="44"/>
      <c r="QZM24" s="44"/>
      <c r="QZN24" s="44"/>
      <c r="QZO24" s="44"/>
      <c r="QZP24" s="44"/>
      <c r="QZQ24" s="44"/>
      <c r="QZR24" s="44"/>
      <c r="QZS24" s="44"/>
      <c r="QZT24" s="44"/>
      <c r="QZU24" s="44"/>
      <c r="QZV24" s="44"/>
      <c r="QZW24" s="44"/>
      <c r="QZX24" s="44"/>
      <c r="QZY24" s="44"/>
      <c r="QZZ24" s="44"/>
      <c r="RAA24" s="44"/>
      <c r="RAB24" s="44"/>
      <c r="RAC24" s="44"/>
      <c r="RAD24" s="44"/>
      <c r="RAE24" s="44"/>
      <c r="RAF24" s="44"/>
      <c r="RAG24" s="44"/>
      <c r="RAH24" s="44"/>
      <c r="RAI24" s="44"/>
      <c r="RAJ24" s="44"/>
      <c r="RAK24" s="44"/>
      <c r="RAL24" s="44"/>
      <c r="RAM24" s="44"/>
      <c r="RAN24" s="44"/>
      <c r="RAO24" s="44"/>
      <c r="RAP24" s="44"/>
      <c r="RAQ24" s="44"/>
      <c r="RAR24" s="44"/>
      <c r="RAS24" s="44"/>
      <c r="RAT24" s="44"/>
      <c r="RAU24" s="44"/>
      <c r="RAV24" s="44"/>
      <c r="RAW24" s="44"/>
      <c r="RAX24" s="44"/>
      <c r="RAY24" s="44"/>
      <c r="RAZ24" s="44"/>
      <c r="RBA24" s="44"/>
      <c r="RBB24" s="44"/>
      <c r="RBC24" s="44"/>
      <c r="RBD24" s="44"/>
      <c r="RBE24" s="44"/>
      <c r="RBF24" s="44"/>
      <c r="RBG24" s="44"/>
      <c r="RBH24" s="44"/>
      <c r="RBI24" s="44"/>
      <c r="RBJ24" s="44"/>
      <c r="RBK24" s="44"/>
      <c r="RBL24" s="44"/>
      <c r="RBM24" s="44"/>
      <c r="RBN24" s="44"/>
      <c r="RBO24" s="44"/>
      <c r="RBP24" s="44"/>
      <c r="RBQ24" s="44"/>
      <c r="RBR24" s="44"/>
      <c r="RBS24" s="44"/>
      <c r="RBT24" s="44"/>
      <c r="RBU24" s="44"/>
      <c r="RBV24" s="44"/>
      <c r="RBW24" s="44"/>
      <c r="RBX24" s="44"/>
      <c r="RBY24" s="44"/>
      <c r="RBZ24" s="44"/>
      <c r="RCA24" s="44"/>
      <c r="RCB24" s="44"/>
      <c r="RCC24" s="44"/>
      <c r="RCD24" s="44"/>
      <c r="RCE24" s="44"/>
      <c r="RCF24" s="44"/>
      <c r="RCG24" s="44"/>
      <c r="RCH24" s="44"/>
      <c r="RCI24" s="44"/>
      <c r="RCJ24" s="44"/>
      <c r="RCK24" s="44"/>
      <c r="RCL24" s="44"/>
      <c r="RCM24" s="44"/>
      <c r="RCN24" s="44"/>
      <c r="RCO24" s="44"/>
      <c r="RCP24" s="44"/>
      <c r="RCQ24" s="44"/>
      <c r="RCR24" s="44"/>
      <c r="RCS24" s="44"/>
      <c r="RCT24" s="44"/>
      <c r="RCU24" s="44"/>
      <c r="RCV24" s="44"/>
      <c r="RCW24" s="44"/>
      <c r="RCX24" s="44"/>
      <c r="RCY24" s="44"/>
      <c r="RCZ24" s="44"/>
      <c r="RDA24" s="44"/>
      <c r="RDB24" s="44"/>
      <c r="RDC24" s="44"/>
      <c r="RDD24" s="44"/>
      <c r="RDE24" s="44"/>
      <c r="RDF24" s="44"/>
      <c r="RDG24" s="44"/>
      <c r="RDH24" s="44"/>
      <c r="RDI24" s="44"/>
      <c r="RDJ24" s="44"/>
      <c r="RDK24" s="44"/>
      <c r="RDL24" s="44"/>
      <c r="RDM24" s="44"/>
      <c r="RDN24" s="44"/>
      <c r="RDO24" s="44"/>
      <c r="RDP24" s="44"/>
      <c r="RDQ24" s="44"/>
      <c r="RDR24" s="44"/>
      <c r="RDS24" s="44"/>
      <c r="RDT24" s="44"/>
      <c r="RDU24" s="44"/>
      <c r="RDV24" s="44"/>
      <c r="RDW24" s="44"/>
      <c r="RDX24" s="44"/>
      <c r="RDY24" s="44"/>
      <c r="RDZ24" s="44"/>
      <c r="REA24" s="44"/>
      <c r="REB24" s="44"/>
      <c r="REC24" s="44"/>
      <c r="RED24" s="44"/>
      <c r="REE24" s="44"/>
      <c r="REF24" s="44"/>
      <c r="REG24" s="44"/>
      <c r="REH24" s="44"/>
      <c r="REI24" s="44"/>
      <c r="REJ24" s="44"/>
      <c r="REK24" s="44"/>
      <c r="REL24" s="44"/>
      <c r="REM24" s="44"/>
      <c r="REN24" s="44"/>
      <c r="REO24" s="44"/>
      <c r="REP24" s="44"/>
      <c r="REQ24" s="44"/>
      <c r="RER24" s="44"/>
      <c r="RES24" s="44"/>
      <c r="RET24" s="44"/>
      <c r="REU24" s="44"/>
      <c r="REV24" s="44"/>
      <c r="REW24" s="44"/>
      <c r="REX24" s="44"/>
      <c r="REY24" s="44"/>
      <c r="REZ24" s="44"/>
      <c r="RFA24" s="44"/>
      <c r="RFB24" s="44"/>
      <c r="RFC24" s="44"/>
      <c r="RFD24" s="44"/>
      <c r="RFE24" s="44"/>
      <c r="RFF24" s="44"/>
      <c r="RFG24" s="44"/>
      <c r="RFH24" s="44"/>
      <c r="RFI24" s="44"/>
      <c r="RFJ24" s="44"/>
      <c r="RFK24" s="44"/>
      <c r="RFL24" s="44"/>
      <c r="RFM24" s="44"/>
      <c r="RFN24" s="44"/>
      <c r="RFO24" s="44"/>
      <c r="RFP24" s="44"/>
      <c r="RFQ24" s="44"/>
      <c r="RFR24" s="44"/>
      <c r="RFS24" s="44"/>
      <c r="RFT24" s="44"/>
      <c r="RFU24" s="44"/>
      <c r="RFV24" s="44"/>
      <c r="RFW24" s="44"/>
      <c r="RFX24" s="44"/>
      <c r="RFY24" s="44"/>
      <c r="RFZ24" s="44"/>
      <c r="RGA24" s="44"/>
      <c r="RGB24" s="44"/>
      <c r="RGC24" s="44"/>
      <c r="RGD24" s="44"/>
      <c r="RGE24" s="44"/>
      <c r="RGF24" s="44"/>
      <c r="RGG24" s="44"/>
      <c r="RGH24" s="44"/>
      <c r="RGI24" s="44"/>
      <c r="RGJ24" s="44"/>
      <c r="RGK24" s="44"/>
      <c r="RGL24" s="44"/>
      <c r="RGM24" s="44"/>
      <c r="RGN24" s="44"/>
      <c r="RGO24" s="44"/>
      <c r="RGP24" s="44"/>
      <c r="RGQ24" s="44"/>
      <c r="RGR24" s="44"/>
      <c r="RGS24" s="44"/>
      <c r="RGT24" s="44"/>
      <c r="RGU24" s="44"/>
      <c r="RGV24" s="44"/>
      <c r="RGW24" s="44"/>
      <c r="RGX24" s="44"/>
      <c r="RGY24" s="44"/>
      <c r="RGZ24" s="44"/>
      <c r="RHA24" s="44"/>
      <c r="RHB24" s="44"/>
      <c r="RHC24" s="44"/>
      <c r="RHD24" s="44"/>
      <c r="RHE24" s="44"/>
      <c r="RHF24" s="44"/>
      <c r="RHG24" s="44"/>
      <c r="RHH24" s="44"/>
      <c r="RHI24" s="44"/>
      <c r="RHJ24" s="44"/>
      <c r="RHK24" s="44"/>
      <c r="RHL24" s="44"/>
      <c r="RHM24" s="44"/>
      <c r="RHN24" s="44"/>
      <c r="RHO24" s="44"/>
      <c r="RHP24" s="44"/>
      <c r="RHQ24" s="44"/>
      <c r="RHR24" s="44"/>
      <c r="RHS24" s="44"/>
      <c r="RHT24" s="44"/>
      <c r="RHU24" s="44"/>
      <c r="RHV24" s="44"/>
      <c r="RHW24" s="44"/>
      <c r="RHX24" s="44"/>
      <c r="RHY24" s="44"/>
      <c r="RHZ24" s="44"/>
      <c r="RIA24" s="44"/>
      <c r="RIB24" s="44"/>
      <c r="RIC24" s="44"/>
      <c r="RID24" s="44"/>
      <c r="RIE24" s="44"/>
      <c r="RIF24" s="44"/>
      <c r="RIG24" s="44"/>
      <c r="RIH24" s="44"/>
      <c r="RII24" s="44"/>
      <c r="RIJ24" s="44"/>
      <c r="RIK24" s="44"/>
      <c r="RIL24" s="44"/>
      <c r="RIM24" s="44"/>
      <c r="RIN24" s="44"/>
      <c r="RIO24" s="44"/>
      <c r="RIP24" s="44"/>
      <c r="RIQ24" s="44"/>
      <c r="RIR24" s="44"/>
      <c r="RIS24" s="44"/>
      <c r="RIT24" s="44"/>
      <c r="RIU24" s="44"/>
      <c r="RIV24" s="44"/>
      <c r="RIW24" s="44"/>
      <c r="RIX24" s="44"/>
      <c r="RIY24" s="44"/>
      <c r="RIZ24" s="44"/>
      <c r="RJA24" s="44"/>
      <c r="RJB24" s="44"/>
      <c r="RJC24" s="44"/>
      <c r="RJD24" s="44"/>
      <c r="RJE24" s="44"/>
      <c r="RJF24" s="44"/>
      <c r="RJG24" s="44"/>
      <c r="RJH24" s="44"/>
      <c r="RJI24" s="44"/>
      <c r="RJJ24" s="44"/>
      <c r="RJK24" s="44"/>
      <c r="RJL24" s="44"/>
      <c r="RJM24" s="44"/>
      <c r="RJN24" s="44"/>
      <c r="RJO24" s="44"/>
      <c r="RJP24" s="44"/>
      <c r="RJQ24" s="44"/>
      <c r="RJR24" s="44"/>
      <c r="RJS24" s="44"/>
      <c r="RJT24" s="44"/>
      <c r="RJU24" s="44"/>
      <c r="RJV24" s="44"/>
      <c r="RJW24" s="44"/>
      <c r="RJX24" s="44"/>
      <c r="RJY24" s="44"/>
      <c r="RJZ24" s="44"/>
      <c r="RKA24" s="44"/>
      <c r="RKB24" s="44"/>
      <c r="RKC24" s="44"/>
      <c r="RKD24" s="44"/>
      <c r="RKE24" s="44"/>
      <c r="RKF24" s="44"/>
      <c r="RKG24" s="44"/>
      <c r="RKH24" s="44"/>
      <c r="RKI24" s="44"/>
      <c r="RKJ24" s="44"/>
      <c r="RKK24" s="44"/>
      <c r="RKL24" s="44"/>
      <c r="RKM24" s="44"/>
      <c r="RKN24" s="44"/>
      <c r="RKO24" s="44"/>
      <c r="RKP24" s="44"/>
      <c r="RKQ24" s="44"/>
      <c r="RKR24" s="44"/>
      <c r="RKS24" s="44"/>
      <c r="RKT24" s="44"/>
      <c r="RKU24" s="44"/>
      <c r="RKV24" s="44"/>
      <c r="RKW24" s="44"/>
      <c r="RKX24" s="44"/>
      <c r="RKY24" s="44"/>
      <c r="RKZ24" s="44"/>
      <c r="RLA24" s="44"/>
      <c r="RLB24" s="44"/>
      <c r="RLC24" s="44"/>
      <c r="RLD24" s="44"/>
      <c r="RLE24" s="44"/>
      <c r="RLF24" s="44"/>
      <c r="RLG24" s="44"/>
      <c r="RLH24" s="44"/>
      <c r="RLI24" s="44"/>
      <c r="RLJ24" s="44"/>
      <c r="RLK24" s="44"/>
      <c r="RLL24" s="44"/>
      <c r="RLM24" s="44"/>
      <c r="RLN24" s="44"/>
      <c r="RLO24" s="44"/>
      <c r="RLP24" s="44"/>
      <c r="RLQ24" s="44"/>
      <c r="RLR24" s="44"/>
      <c r="RLS24" s="44"/>
      <c r="RLT24" s="44"/>
      <c r="RLU24" s="44"/>
      <c r="RLV24" s="44"/>
      <c r="RLW24" s="44"/>
      <c r="RLX24" s="44"/>
      <c r="RLY24" s="44"/>
      <c r="RLZ24" s="44"/>
      <c r="RMA24" s="44"/>
      <c r="RMB24" s="44"/>
      <c r="RMC24" s="44"/>
      <c r="RMD24" s="44"/>
      <c r="RME24" s="44"/>
      <c r="RMF24" s="44"/>
      <c r="RMG24" s="44"/>
      <c r="RMH24" s="44"/>
      <c r="RMI24" s="44"/>
      <c r="RMJ24" s="44"/>
      <c r="RMK24" s="44"/>
      <c r="RML24" s="44"/>
      <c r="RMM24" s="44"/>
      <c r="RMN24" s="44"/>
      <c r="RMO24" s="44"/>
      <c r="RMP24" s="44"/>
      <c r="RMQ24" s="44"/>
      <c r="RMR24" s="44"/>
      <c r="RMS24" s="44"/>
      <c r="RMT24" s="44"/>
      <c r="RMU24" s="44"/>
      <c r="RMV24" s="44"/>
      <c r="RMW24" s="44"/>
      <c r="RMX24" s="44"/>
      <c r="RMY24" s="44"/>
      <c r="RMZ24" s="44"/>
      <c r="RNA24" s="44"/>
      <c r="RNB24" s="44"/>
      <c r="RNC24" s="44"/>
      <c r="RND24" s="44"/>
      <c r="RNE24" s="44"/>
      <c r="RNF24" s="44"/>
      <c r="RNG24" s="44"/>
      <c r="RNH24" s="44"/>
      <c r="RNI24" s="44"/>
      <c r="RNJ24" s="44"/>
      <c r="RNK24" s="44"/>
      <c r="RNL24" s="44"/>
      <c r="RNM24" s="44"/>
      <c r="RNN24" s="44"/>
      <c r="RNO24" s="44"/>
      <c r="RNP24" s="44"/>
      <c r="RNQ24" s="44"/>
      <c r="RNR24" s="44"/>
      <c r="RNS24" s="44"/>
      <c r="RNT24" s="44"/>
      <c r="RNU24" s="44"/>
      <c r="RNV24" s="44"/>
      <c r="RNW24" s="44"/>
      <c r="RNX24" s="44"/>
      <c r="RNY24" s="44"/>
      <c r="RNZ24" s="44"/>
      <c r="ROA24" s="44"/>
      <c r="ROB24" s="44"/>
      <c r="ROC24" s="44"/>
      <c r="ROD24" s="44"/>
      <c r="ROE24" s="44"/>
      <c r="ROF24" s="44"/>
      <c r="ROG24" s="44"/>
      <c r="ROH24" s="44"/>
      <c r="ROI24" s="44"/>
      <c r="ROJ24" s="44"/>
      <c r="ROK24" s="44"/>
      <c r="ROL24" s="44"/>
      <c r="ROM24" s="44"/>
      <c r="RON24" s="44"/>
      <c r="ROO24" s="44"/>
      <c r="ROP24" s="44"/>
      <c r="ROQ24" s="44"/>
      <c r="ROR24" s="44"/>
      <c r="ROS24" s="44"/>
      <c r="ROT24" s="44"/>
      <c r="ROU24" s="44"/>
      <c r="ROV24" s="44"/>
      <c r="ROW24" s="44"/>
      <c r="ROX24" s="44"/>
      <c r="ROY24" s="44"/>
      <c r="ROZ24" s="44"/>
      <c r="RPA24" s="44"/>
      <c r="RPB24" s="44"/>
      <c r="RPC24" s="44"/>
      <c r="RPD24" s="44"/>
      <c r="RPE24" s="44"/>
      <c r="RPF24" s="44"/>
      <c r="RPG24" s="44"/>
      <c r="RPH24" s="44"/>
      <c r="RPI24" s="44"/>
      <c r="RPJ24" s="44"/>
      <c r="RPK24" s="44"/>
      <c r="RPL24" s="44"/>
      <c r="RPM24" s="44"/>
      <c r="RPN24" s="44"/>
      <c r="RPO24" s="44"/>
      <c r="RPP24" s="44"/>
      <c r="RPQ24" s="44"/>
      <c r="RPR24" s="44"/>
      <c r="RPS24" s="44"/>
      <c r="RPT24" s="44"/>
      <c r="RPU24" s="44"/>
      <c r="RPV24" s="44"/>
      <c r="RPW24" s="44"/>
      <c r="RPX24" s="44"/>
      <c r="RPY24" s="44"/>
      <c r="RPZ24" s="44"/>
      <c r="RQA24" s="44"/>
      <c r="RQB24" s="44"/>
      <c r="RQC24" s="44"/>
      <c r="RQD24" s="44"/>
      <c r="RQE24" s="44"/>
      <c r="RQF24" s="44"/>
      <c r="RQG24" s="44"/>
      <c r="RQH24" s="44"/>
      <c r="RQI24" s="44"/>
      <c r="RQJ24" s="44"/>
      <c r="RQK24" s="44"/>
      <c r="RQL24" s="44"/>
      <c r="RQM24" s="44"/>
      <c r="RQN24" s="44"/>
      <c r="RQO24" s="44"/>
      <c r="RQP24" s="44"/>
      <c r="RQQ24" s="44"/>
      <c r="RQR24" s="44"/>
      <c r="RQS24" s="44"/>
      <c r="RQT24" s="44"/>
      <c r="RQU24" s="44"/>
      <c r="RQV24" s="44"/>
      <c r="RQW24" s="44"/>
      <c r="RQX24" s="44"/>
      <c r="RQY24" s="44"/>
      <c r="RQZ24" s="44"/>
      <c r="RRA24" s="44"/>
      <c r="RRB24" s="44"/>
      <c r="RRC24" s="44"/>
      <c r="RRD24" s="44"/>
      <c r="RRE24" s="44"/>
      <c r="RRF24" s="44"/>
      <c r="RRG24" s="44"/>
      <c r="RRH24" s="44"/>
      <c r="RRI24" s="44"/>
      <c r="RRJ24" s="44"/>
      <c r="RRK24" s="44"/>
      <c r="RRL24" s="44"/>
      <c r="RRM24" s="44"/>
      <c r="RRN24" s="44"/>
      <c r="RRO24" s="44"/>
      <c r="RRP24" s="44"/>
      <c r="RRQ24" s="44"/>
      <c r="RRR24" s="44"/>
      <c r="RRS24" s="44"/>
      <c r="RRT24" s="44"/>
      <c r="RRU24" s="44"/>
      <c r="RRV24" s="44"/>
      <c r="RRW24" s="44"/>
      <c r="RRX24" s="44"/>
      <c r="RRY24" s="44"/>
      <c r="RRZ24" s="44"/>
      <c r="RSA24" s="44"/>
      <c r="RSB24" s="44"/>
      <c r="RSC24" s="44"/>
      <c r="RSD24" s="44"/>
      <c r="RSE24" s="44"/>
      <c r="RSF24" s="44"/>
      <c r="RSG24" s="44"/>
      <c r="RSH24" s="44"/>
      <c r="RSI24" s="44"/>
      <c r="RSJ24" s="44"/>
      <c r="RSK24" s="44"/>
      <c r="RSL24" s="44"/>
      <c r="RSM24" s="44"/>
      <c r="RSN24" s="44"/>
      <c r="RSO24" s="44"/>
      <c r="RSP24" s="44"/>
      <c r="RSQ24" s="44"/>
      <c r="RSR24" s="44"/>
      <c r="RSS24" s="44"/>
      <c r="RST24" s="44"/>
      <c r="RSU24" s="44"/>
      <c r="RSV24" s="44"/>
      <c r="RSW24" s="44"/>
      <c r="RSX24" s="44"/>
      <c r="RSY24" s="44"/>
      <c r="RSZ24" s="44"/>
      <c r="RTA24" s="44"/>
      <c r="RTB24" s="44"/>
      <c r="RTC24" s="44"/>
      <c r="RTD24" s="44"/>
      <c r="RTE24" s="44"/>
      <c r="RTF24" s="44"/>
      <c r="RTG24" s="44"/>
      <c r="RTH24" s="44"/>
      <c r="RTI24" s="44"/>
      <c r="RTJ24" s="44"/>
      <c r="RTK24" s="44"/>
      <c r="RTL24" s="44"/>
      <c r="RTM24" s="44"/>
      <c r="RTN24" s="44"/>
      <c r="RTO24" s="44"/>
      <c r="RTP24" s="44"/>
      <c r="RTQ24" s="44"/>
      <c r="RTR24" s="44"/>
      <c r="RTS24" s="44"/>
      <c r="RTT24" s="44"/>
      <c r="RTU24" s="44"/>
      <c r="RTV24" s="44"/>
      <c r="RTW24" s="44"/>
      <c r="RTX24" s="44"/>
      <c r="RTY24" s="44"/>
      <c r="RTZ24" s="44"/>
      <c r="RUA24" s="44"/>
      <c r="RUB24" s="44"/>
      <c r="RUC24" s="44"/>
      <c r="RUD24" s="44"/>
      <c r="RUE24" s="44"/>
      <c r="RUF24" s="44"/>
      <c r="RUG24" s="44"/>
      <c r="RUH24" s="44"/>
      <c r="RUI24" s="44"/>
      <c r="RUJ24" s="44"/>
      <c r="RUK24" s="44"/>
      <c r="RUL24" s="44"/>
      <c r="RUM24" s="44"/>
      <c r="RUN24" s="44"/>
      <c r="RUO24" s="44"/>
      <c r="RUP24" s="44"/>
      <c r="RUQ24" s="44"/>
      <c r="RUR24" s="44"/>
      <c r="RUS24" s="44"/>
      <c r="RUT24" s="44"/>
      <c r="RUU24" s="44"/>
      <c r="RUV24" s="44"/>
      <c r="RUW24" s="44"/>
      <c r="RUX24" s="44"/>
      <c r="RUY24" s="44"/>
      <c r="RUZ24" s="44"/>
      <c r="RVA24" s="44"/>
      <c r="RVB24" s="44"/>
      <c r="RVC24" s="44"/>
      <c r="RVD24" s="44"/>
      <c r="RVE24" s="44"/>
      <c r="RVF24" s="44"/>
      <c r="RVG24" s="44"/>
      <c r="RVH24" s="44"/>
      <c r="RVI24" s="44"/>
      <c r="RVJ24" s="44"/>
      <c r="RVK24" s="44"/>
      <c r="RVL24" s="44"/>
      <c r="RVM24" s="44"/>
      <c r="RVN24" s="44"/>
      <c r="RVO24" s="44"/>
      <c r="RVP24" s="44"/>
      <c r="RVQ24" s="44"/>
      <c r="RVR24" s="44"/>
      <c r="RVS24" s="44"/>
      <c r="RVT24" s="44"/>
      <c r="RVU24" s="44"/>
      <c r="RVV24" s="44"/>
      <c r="RVW24" s="44"/>
      <c r="RVX24" s="44"/>
      <c r="RVY24" s="44"/>
      <c r="RVZ24" s="44"/>
      <c r="RWA24" s="44"/>
      <c r="RWB24" s="44"/>
      <c r="RWC24" s="44"/>
      <c r="RWD24" s="44"/>
      <c r="RWE24" s="44"/>
      <c r="RWF24" s="44"/>
      <c r="RWG24" s="44"/>
      <c r="RWH24" s="44"/>
      <c r="RWI24" s="44"/>
      <c r="RWJ24" s="44"/>
      <c r="RWK24" s="44"/>
      <c r="RWL24" s="44"/>
      <c r="RWM24" s="44"/>
      <c r="RWN24" s="44"/>
      <c r="RWO24" s="44"/>
      <c r="RWP24" s="44"/>
      <c r="RWQ24" s="44"/>
      <c r="RWR24" s="44"/>
      <c r="RWS24" s="44"/>
      <c r="RWT24" s="44"/>
      <c r="RWU24" s="44"/>
      <c r="RWV24" s="44"/>
      <c r="RWW24" s="44"/>
      <c r="RWX24" s="44"/>
      <c r="RWY24" s="44"/>
      <c r="RWZ24" s="44"/>
      <c r="RXA24" s="44"/>
      <c r="RXB24" s="44"/>
      <c r="RXC24" s="44"/>
      <c r="RXD24" s="44"/>
      <c r="RXE24" s="44"/>
      <c r="RXF24" s="44"/>
      <c r="RXG24" s="44"/>
      <c r="RXH24" s="44"/>
      <c r="RXI24" s="44"/>
      <c r="RXJ24" s="44"/>
      <c r="RXK24" s="44"/>
      <c r="RXL24" s="44"/>
      <c r="RXM24" s="44"/>
      <c r="RXN24" s="44"/>
      <c r="RXO24" s="44"/>
      <c r="RXP24" s="44"/>
      <c r="RXQ24" s="44"/>
      <c r="RXR24" s="44"/>
      <c r="RXS24" s="44"/>
      <c r="RXT24" s="44"/>
      <c r="RXU24" s="44"/>
      <c r="RXV24" s="44"/>
      <c r="RXW24" s="44"/>
      <c r="RXX24" s="44"/>
      <c r="RXY24" s="44"/>
      <c r="RXZ24" s="44"/>
      <c r="RYA24" s="44"/>
      <c r="RYB24" s="44"/>
      <c r="RYC24" s="44"/>
      <c r="RYD24" s="44"/>
      <c r="RYE24" s="44"/>
      <c r="RYF24" s="44"/>
      <c r="RYG24" s="44"/>
      <c r="RYH24" s="44"/>
      <c r="RYI24" s="44"/>
      <c r="RYJ24" s="44"/>
      <c r="RYK24" s="44"/>
      <c r="RYL24" s="44"/>
      <c r="RYM24" s="44"/>
      <c r="RYN24" s="44"/>
      <c r="RYO24" s="44"/>
      <c r="RYP24" s="44"/>
      <c r="RYQ24" s="44"/>
      <c r="RYR24" s="44"/>
      <c r="RYS24" s="44"/>
      <c r="RYT24" s="44"/>
      <c r="RYU24" s="44"/>
      <c r="RYV24" s="44"/>
      <c r="RYW24" s="44"/>
      <c r="RYX24" s="44"/>
      <c r="RYY24" s="44"/>
      <c r="RYZ24" s="44"/>
      <c r="RZA24" s="44"/>
      <c r="RZB24" s="44"/>
      <c r="RZC24" s="44"/>
      <c r="RZD24" s="44"/>
      <c r="RZE24" s="44"/>
      <c r="RZF24" s="44"/>
      <c r="RZG24" s="44"/>
      <c r="RZH24" s="44"/>
      <c r="RZI24" s="44"/>
      <c r="RZJ24" s="44"/>
      <c r="RZK24" s="44"/>
      <c r="RZL24" s="44"/>
      <c r="RZM24" s="44"/>
      <c r="RZN24" s="44"/>
      <c r="RZO24" s="44"/>
      <c r="RZP24" s="44"/>
      <c r="RZQ24" s="44"/>
      <c r="RZR24" s="44"/>
      <c r="RZS24" s="44"/>
      <c r="RZT24" s="44"/>
      <c r="RZU24" s="44"/>
      <c r="RZV24" s="44"/>
      <c r="RZW24" s="44"/>
      <c r="RZX24" s="44"/>
      <c r="RZY24" s="44"/>
      <c r="RZZ24" s="44"/>
      <c r="SAA24" s="44"/>
      <c r="SAB24" s="44"/>
      <c r="SAC24" s="44"/>
      <c r="SAD24" s="44"/>
      <c r="SAE24" s="44"/>
      <c r="SAF24" s="44"/>
      <c r="SAG24" s="44"/>
      <c r="SAH24" s="44"/>
      <c r="SAI24" s="44"/>
      <c r="SAJ24" s="44"/>
      <c r="SAK24" s="44"/>
      <c r="SAL24" s="44"/>
      <c r="SAM24" s="44"/>
      <c r="SAN24" s="44"/>
      <c r="SAO24" s="44"/>
      <c r="SAP24" s="44"/>
      <c r="SAQ24" s="44"/>
      <c r="SAR24" s="44"/>
      <c r="SAS24" s="44"/>
      <c r="SAT24" s="44"/>
      <c r="SAU24" s="44"/>
      <c r="SAV24" s="44"/>
      <c r="SAW24" s="44"/>
      <c r="SAX24" s="44"/>
      <c r="SAY24" s="44"/>
      <c r="SAZ24" s="44"/>
      <c r="SBA24" s="44"/>
      <c r="SBB24" s="44"/>
      <c r="SBC24" s="44"/>
      <c r="SBD24" s="44"/>
      <c r="SBE24" s="44"/>
      <c r="SBF24" s="44"/>
      <c r="SBG24" s="44"/>
      <c r="SBH24" s="44"/>
      <c r="SBI24" s="44"/>
      <c r="SBJ24" s="44"/>
      <c r="SBK24" s="44"/>
      <c r="SBL24" s="44"/>
      <c r="SBM24" s="44"/>
      <c r="SBN24" s="44"/>
      <c r="SBO24" s="44"/>
      <c r="SBP24" s="44"/>
      <c r="SBQ24" s="44"/>
      <c r="SBR24" s="44"/>
      <c r="SBS24" s="44"/>
      <c r="SBT24" s="44"/>
      <c r="SBU24" s="44"/>
      <c r="SBV24" s="44"/>
      <c r="SBW24" s="44"/>
      <c r="SBX24" s="44"/>
      <c r="SBY24" s="44"/>
      <c r="SBZ24" s="44"/>
      <c r="SCA24" s="44"/>
      <c r="SCB24" s="44"/>
      <c r="SCC24" s="44"/>
      <c r="SCD24" s="44"/>
      <c r="SCE24" s="44"/>
      <c r="SCF24" s="44"/>
      <c r="SCG24" s="44"/>
      <c r="SCH24" s="44"/>
      <c r="SCI24" s="44"/>
      <c r="SCJ24" s="44"/>
      <c r="SCK24" s="44"/>
      <c r="SCL24" s="44"/>
      <c r="SCM24" s="44"/>
      <c r="SCN24" s="44"/>
      <c r="SCO24" s="44"/>
      <c r="SCP24" s="44"/>
      <c r="SCQ24" s="44"/>
      <c r="SCR24" s="44"/>
      <c r="SCS24" s="44"/>
      <c r="SCT24" s="44"/>
      <c r="SCU24" s="44"/>
      <c r="SCV24" s="44"/>
      <c r="SCW24" s="44"/>
      <c r="SCX24" s="44"/>
      <c r="SCY24" s="44"/>
      <c r="SCZ24" s="44"/>
      <c r="SDA24" s="44"/>
      <c r="SDB24" s="44"/>
      <c r="SDC24" s="44"/>
      <c r="SDD24" s="44"/>
      <c r="SDE24" s="44"/>
      <c r="SDF24" s="44"/>
      <c r="SDG24" s="44"/>
      <c r="SDH24" s="44"/>
      <c r="SDI24" s="44"/>
      <c r="SDJ24" s="44"/>
      <c r="SDK24" s="44"/>
      <c r="SDL24" s="44"/>
      <c r="SDM24" s="44"/>
      <c r="SDN24" s="44"/>
      <c r="SDO24" s="44"/>
      <c r="SDP24" s="44"/>
      <c r="SDQ24" s="44"/>
      <c r="SDR24" s="44"/>
      <c r="SDS24" s="44"/>
      <c r="SDT24" s="44"/>
      <c r="SDU24" s="44"/>
      <c r="SDV24" s="44"/>
      <c r="SDW24" s="44"/>
      <c r="SDX24" s="44"/>
      <c r="SDY24" s="44"/>
      <c r="SDZ24" s="44"/>
      <c r="SEA24" s="44"/>
      <c r="SEB24" s="44"/>
      <c r="SEC24" s="44"/>
      <c r="SED24" s="44"/>
      <c r="SEE24" s="44"/>
      <c r="SEF24" s="44"/>
      <c r="SEG24" s="44"/>
      <c r="SEH24" s="44"/>
      <c r="SEI24" s="44"/>
      <c r="SEJ24" s="44"/>
      <c r="SEK24" s="44"/>
      <c r="SEL24" s="44"/>
      <c r="SEM24" s="44"/>
      <c r="SEN24" s="44"/>
      <c r="SEO24" s="44"/>
      <c r="SEP24" s="44"/>
      <c r="SEQ24" s="44"/>
      <c r="SER24" s="44"/>
      <c r="SES24" s="44"/>
      <c r="SET24" s="44"/>
      <c r="SEU24" s="44"/>
      <c r="SEV24" s="44"/>
      <c r="SEW24" s="44"/>
      <c r="SEX24" s="44"/>
      <c r="SEY24" s="44"/>
      <c r="SEZ24" s="44"/>
      <c r="SFA24" s="44"/>
      <c r="SFB24" s="44"/>
      <c r="SFC24" s="44"/>
      <c r="SFD24" s="44"/>
      <c r="SFE24" s="44"/>
      <c r="SFF24" s="44"/>
      <c r="SFG24" s="44"/>
      <c r="SFH24" s="44"/>
      <c r="SFI24" s="44"/>
      <c r="SFJ24" s="44"/>
      <c r="SFK24" s="44"/>
      <c r="SFL24" s="44"/>
      <c r="SFM24" s="44"/>
      <c r="SFN24" s="44"/>
      <c r="SFO24" s="44"/>
      <c r="SFP24" s="44"/>
      <c r="SFQ24" s="44"/>
      <c r="SFR24" s="44"/>
      <c r="SFS24" s="44"/>
      <c r="SFT24" s="44"/>
      <c r="SFU24" s="44"/>
      <c r="SFV24" s="44"/>
      <c r="SFW24" s="44"/>
      <c r="SFX24" s="44"/>
      <c r="SFY24" s="44"/>
      <c r="SFZ24" s="44"/>
      <c r="SGA24" s="44"/>
      <c r="SGB24" s="44"/>
      <c r="SGC24" s="44"/>
      <c r="SGD24" s="44"/>
      <c r="SGE24" s="44"/>
      <c r="SGF24" s="44"/>
      <c r="SGG24" s="44"/>
      <c r="SGH24" s="44"/>
      <c r="SGI24" s="44"/>
      <c r="SGJ24" s="44"/>
      <c r="SGK24" s="44"/>
      <c r="SGL24" s="44"/>
      <c r="SGM24" s="44"/>
      <c r="SGN24" s="44"/>
      <c r="SGO24" s="44"/>
      <c r="SGP24" s="44"/>
      <c r="SGQ24" s="44"/>
      <c r="SGR24" s="44"/>
      <c r="SGS24" s="44"/>
      <c r="SGT24" s="44"/>
      <c r="SGU24" s="44"/>
      <c r="SGV24" s="44"/>
      <c r="SGW24" s="44"/>
      <c r="SGX24" s="44"/>
      <c r="SGY24" s="44"/>
      <c r="SGZ24" s="44"/>
      <c r="SHA24" s="44"/>
      <c r="SHB24" s="44"/>
      <c r="SHC24" s="44"/>
      <c r="SHD24" s="44"/>
      <c r="SHE24" s="44"/>
      <c r="SHF24" s="44"/>
      <c r="SHG24" s="44"/>
      <c r="SHH24" s="44"/>
      <c r="SHI24" s="44"/>
      <c r="SHJ24" s="44"/>
      <c r="SHK24" s="44"/>
      <c r="SHL24" s="44"/>
      <c r="SHM24" s="44"/>
      <c r="SHN24" s="44"/>
      <c r="SHO24" s="44"/>
      <c r="SHP24" s="44"/>
      <c r="SHQ24" s="44"/>
      <c r="SHR24" s="44"/>
      <c r="SHS24" s="44"/>
      <c r="SHT24" s="44"/>
      <c r="SHU24" s="44"/>
      <c r="SHV24" s="44"/>
      <c r="SHW24" s="44"/>
      <c r="SHX24" s="44"/>
      <c r="SHY24" s="44"/>
      <c r="SHZ24" s="44"/>
      <c r="SIA24" s="44"/>
      <c r="SIB24" s="44"/>
      <c r="SIC24" s="44"/>
      <c r="SID24" s="44"/>
      <c r="SIE24" s="44"/>
      <c r="SIF24" s="44"/>
      <c r="SIG24" s="44"/>
      <c r="SIH24" s="44"/>
      <c r="SII24" s="44"/>
      <c r="SIJ24" s="44"/>
      <c r="SIK24" s="44"/>
      <c r="SIL24" s="44"/>
      <c r="SIM24" s="44"/>
      <c r="SIN24" s="44"/>
      <c r="SIO24" s="44"/>
      <c r="SIP24" s="44"/>
      <c r="SIQ24" s="44"/>
      <c r="SIR24" s="44"/>
      <c r="SIS24" s="44"/>
      <c r="SIT24" s="44"/>
      <c r="SIU24" s="44"/>
      <c r="SIV24" s="44"/>
      <c r="SIW24" s="44"/>
      <c r="SIX24" s="44"/>
      <c r="SIY24" s="44"/>
      <c r="SIZ24" s="44"/>
      <c r="SJA24" s="44"/>
      <c r="SJB24" s="44"/>
      <c r="SJC24" s="44"/>
      <c r="SJD24" s="44"/>
      <c r="SJE24" s="44"/>
      <c r="SJF24" s="44"/>
      <c r="SJG24" s="44"/>
      <c r="SJH24" s="44"/>
      <c r="SJI24" s="44"/>
      <c r="SJJ24" s="44"/>
      <c r="SJK24" s="44"/>
      <c r="SJL24" s="44"/>
      <c r="SJM24" s="44"/>
      <c r="SJN24" s="44"/>
      <c r="SJO24" s="44"/>
      <c r="SJP24" s="44"/>
      <c r="SJQ24" s="44"/>
      <c r="SJR24" s="44"/>
      <c r="SJS24" s="44"/>
      <c r="SJT24" s="44"/>
      <c r="SJU24" s="44"/>
      <c r="SJV24" s="44"/>
      <c r="SJW24" s="44"/>
      <c r="SJX24" s="44"/>
      <c r="SJY24" s="44"/>
      <c r="SJZ24" s="44"/>
      <c r="SKA24" s="44"/>
      <c r="SKB24" s="44"/>
      <c r="SKC24" s="44"/>
      <c r="SKD24" s="44"/>
      <c r="SKE24" s="44"/>
      <c r="SKF24" s="44"/>
      <c r="SKG24" s="44"/>
      <c r="SKH24" s="44"/>
      <c r="SKI24" s="44"/>
      <c r="SKJ24" s="44"/>
      <c r="SKK24" s="44"/>
      <c r="SKL24" s="44"/>
      <c r="SKM24" s="44"/>
      <c r="SKN24" s="44"/>
      <c r="SKO24" s="44"/>
      <c r="SKP24" s="44"/>
      <c r="SKQ24" s="44"/>
      <c r="SKR24" s="44"/>
      <c r="SKS24" s="44"/>
      <c r="SKT24" s="44"/>
      <c r="SKU24" s="44"/>
      <c r="SKV24" s="44"/>
      <c r="SKW24" s="44"/>
      <c r="SKX24" s="44"/>
      <c r="SKY24" s="44"/>
      <c r="SKZ24" s="44"/>
      <c r="SLA24" s="44"/>
      <c r="SLB24" s="44"/>
      <c r="SLC24" s="44"/>
      <c r="SLD24" s="44"/>
      <c r="SLE24" s="44"/>
      <c r="SLF24" s="44"/>
      <c r="SLG24" s="44"/>
      <c r="SLH24" s="44"/>
      <c r="SLI24" s="44"/>
      <c r="SLJ24" s="44"/>
      <c r="SLK24" s="44"/>
      <c r="SLL24" s="44"/>
      <c r="SLM24" s="44"/>
      <c r="SLN24" s="44"/>
      <c r="SLO24" s="44"/>
      <c r="SLP24" s="44"/>
      <c r="SLQ24" s="44"/>
      <c r="SLR24" s="44"/>
      <c r="SLS24" s="44"/>
      <c r="SLT24" s="44"/>
      <c r="SLU24" s="44"/>
      <c r="SLV24" s="44"/>
      <c r="SLW24" s="44"/>
      <c r="SLX24" s="44"/>
      <c r="SLY24" s="44"/>
      <c r="SLZ24" s="44"/>
      <c r="SMA24" s="44"/>
      <c r="SMB24" s="44"/>
      <c r="SMC24" s="44"/>
      <c r="SMD24" s="44"/>
      <c r="SME24" s="44"/>
      <c r="SMF24" s="44"/>
      <c r="SMG24" s="44"/>
      <c r="SMH24" s="44"/>
      <c r="SMI24" s="44"/>
      <c r="SMJ24" s="44"/>
      <c r="SMK24" s="44"/>
      <c r="SML24" s="44"/>
      <c r="SMM24" s="44"/>
      <c r="SMN24" s="44"/>
      <c r="SMO24" s="44"/>
      <c r="SMP24" s="44"/>
      <c r="SMQ24" s="44"/>
      <c r="SMR24" s="44"/>
      <c r="SMS24" s="44"/>
      <c r="SMT24" s="44"/>
      <c r="SMU24" s="44"/>
      <c r="SMV24" s="44"/>
      <c r="SMW24" s="44"/>
      <c r="SMX24" s="44"/>
      <c r="SMY24" s="44"/>
      <c r="SMZ24" s="44"/>
      <c r="SNA24" s="44"/>
      <c r="SNB24" s="44"/>
      <c r="SNC24" s="44"/>
      <c r="SND24" s="44"/>
      <c r="SNE24" s="44"/>
      <c r="SNF24" s="44"/>
      <c r="SNG24" s="44"/>
      <c r="SNH24" s="44"/>
      <c r="SNI24" s="44"/>
      <c r="SNJ24" s="44"/>
      <c r="SNK24" s="44"/>
      <c r="SNL24" s="44"/>
      <c r="SNM24" s="44"/>
      <c r="SNN24" s="44"/>
      <c r="SNO24" s="44"/>
      <c r="SNP24" s="44"/>
      <c r="SNQ24" s="44"/>
      <c r="SNR24" s="44"/>
      <c r="SNS24" s="44"/>
      <c r="SNT24" s="44"/>
      <c r="SNU24" s="44"/>
      <c r="SNV24" s="44"/>
      <c r="SNW24" s="44"/>
      <c r="SNX24" s="44"/>
      <c r="SNY24" s="44"/>
      <c r="SNZ24" s="44"/>
      <c r="SOA24" s="44"/>
      <c r="SOB24" s="44"/>
      <c r="SOC24" s="44"/>
      <c r="SOD24" s="44"/>
      <c r="SOE24" s="44"/>
      <c r="SOF24" s="44"/>
      <c r="SOG24" s="44"/>
      <c r="SOH24" s="44"/>
      <c r="SOI24" s="44"/>
      <c r="SOJ24" s="44"/>
      <c r="SOK24" s="44"/>
      <c r="SOL24" s="44"/>
      <c r="SOM24" s="44"/>
      <c r="SON24" s="44"/>
      <c r="SOO24" s="44"/>
      <c r="SOP24" s="44"/>
      <c r="SOQ24" s="44"/>
      <c r="SOR24" s="44"/>
      <c r="SOS24" s="44"/>
      <c r="SOT24" s="44"/>
      <c r="SOU24" s="44"/>
      <c r="SOV24" s="44"/>
      <c r="SOW24" s="44"/>
      <c r="SOX24" s="44"/>
      <c r="SOY24" s="44"/>
      <c r="SOZ24" s="44"/>
      <c r="SPA24" s="44"/>
      <c r="SPB24" s="44"/>
      <c r="SPC24" s="44"/>
      <c r="SPD24" s="44"/>
      <c r="SPE24" s="44"/>
      <c r="SPF24" s="44"/>
      <c r="SPG24" s="44"/>
      <c r="SPH24" s="44"/>
      <c r="SPI24" s="44"/>
      <c r="SPJ24" s="44"/>
      <c r="SPK24" s="44"/>
      <c r="SPL24" s="44"/>
      <c r="SPM24" s="44"/>
      <c r="SPN24" s="44"/>
      <c r="SPO24" s="44"/>
      <c r="SPP24" s="44"/>
      <c r="SPQ24" s="44"/>
      <c r="SPR24" s="44"/>
      <c r="SPS24" s="44"/>
      <c r="SPT24" s="44"/>
      <c r="SPU24" s="44"/>
      <c r="SPV24" s="44"/>
      <c r="SPW24" s="44"/>
      <c r="SPX24" s="44"/>
      <c r="SPY24" s="44"/>
      <c r="SPZ24" s="44"/>
      <c r="SQA24" s="44"/>
      <c r="SQB24" s="44"/>
      <c r="SQC24" s="44"/>
      <c r="SQD24" s="44"/>
      <c r="SQE24" s="44"/>
      <c r="SQF24" s="44"/>
      <c r="SQG24" s="44"/>
      <c r="SQH24" s="44"/>
      <c r="SQI24" s="44"/>
      <c r="SQJ24" s="44"/>
      <c r="SQK24" s="44"/>
      <c r="SQL24" s="44"/>
      <c r="SQM24" s="44"/>
      <c r="SQN24" s="44"/>
      <c r="SQO24" s="44"/>
      <c r="SQP24" s="44"/>
      <c r="SQQ24" s="44"/>
      <c r="SQR24" s="44"/>
      <c r="SQS24" s="44"/>
      <c r="SQT24" s="44"/>
      <c r="SQU24" s="44"/>
      <c r="SQV24" s="44"/>
      <c r="SQW24" s="44"/>
      <c r="SQX24" s="44"/>
      <c r="SQY24" s="44"/>
      <c r="SQZ24" s="44"/>
      <c r="SRA24" s="44"/>
      <c r="SRB24" s="44"/>
      <c r="SRC24" s="44"/>
      <c r="SRD24" s="44"/>
      <c r="SRE24" s="44"/>
      <c r="SRF24" s="44"/>
      <c r="SRG24" s="44"/>
      <c r="SRH24" s="44"/>
      <c r="SRI24" s="44"/>
      <c r="SRJ24" s="44"/>
      <c r="SRK24" s="44"/>
      <c r="SRL24" s="44"/>
      <c r="SRM24" s="44"/>
      <c r="SRN24" s="44"/>
      <c r="SRO24" s="44"/>
      <c r="SRP24" s="44"/>
      <c r="SRQ24" s="44"/>
      <c r="SRR24" s="44"/>
      <c r="SRS24" s="44"/>
      <c r="SRT24" s="44"/>
      <c r="SRU24" s="44"/>
      <c r="SRV24" s="44"/>
      <c r="SRW24" s="44"/>
      <c r="SRX24" s="44"/>
      <c r="SRY24" s="44"/>
      <c r="SRZ24" s="44"/>
      <c r="SSA24" s="44"/>
      <c r="SSB24" s="44"/>
      <c r="SSC24" s="44"/>
      <c r="SSD24" s="44"/>
      <c r="SSE24" s="44"/>
      <c r="SSF24" s="44"/>
      <c r="SSG24" s="44"/>
      <c r="SSH24" s="44"/>
      <c r="SSI24" s="44"/>
      <c r="SSJ24" s="44"/>
      <c r="SSK24" s="44"/>
      <c r="SSL24" s="44"/>
      <c r="SSM24" s="44"/>
      <c r="SSN24" s="44"/>
      <c r="SSO24" s="44"/>
      <c r="SSP24" s="44"/>
      <c r="SSQ24" s="44"/>
      <c r="SSR24" s="44"/>
      <c r="SSS24" s="44"/>
      <c r="SST24" s="44"/>
      <c r="SSU24" s="44"/>
      <c r="SSV24" s="44"/>
      <c r="SSW24" s="44"/>
      <c r="SSX24" s="44"/>
      <c r="SSY24" s="44"/>
      <c r="SSZ24" s="44"/>
      <c r="STA24" s="44"/>
      <c r="STB24" s="44"/>
      <c r="STC24" s="44"/>
      <c r="STD24" s="44"/>
      <c r="STE24" s="44"/>
      <c r="STF24" s="44"/>
      <c r="STG24" s="44"/>
      <c r="STH24" s="44"/>
      <c r="STI24" s="44"/>
      <c r="STJ24" s="44"/>
      <c r="STK24" s="44"/>
      <c r="STL24" s="44"/>
      <c r="STM24" s="44"/>
      <c r="STN24" s="44"/>
      <c r="STO24" s="44"/>
      <c r="STP24" s="44"/>
      <c r="STQ24" s="44"/>
      <c r="STR24" s="44"/>
      <c r="STS24" s="44"/>
      <c r="STT24" s="44"/>
      <c r="STU24" s="44"/>
      <c r="STV24" s="44"/>
      <c r="STW24" s="44"/>
      <c r="STX24" s="44"/>
      <c r="STY24" s="44"/>
      <c r="STZ24" s="44"/>
      <c r="SUA24" s="44"/>
      <c r="SUB24" s="44"/>
      <c r="SUC24" s="44"/>
      <c r="SUD24" s="44"/>
      <c r="SUE24" s="44"/>
      <c r="SUF24" s="44"/>
      <c r="SUG24" s="44"/>
      <c r="SUH24" s="44"/>
      <c r="SUI24" s="44"/>
      <c r="SUJ24" s="44"/>
      <c r="SUK24" s="44"/>
      <c r="SUL24" s="44"/>
      <c r="SUM24" s="44"/>
      <c r="SUN24" s="44"/>
      <c r="SUO24" s="44"/>
      <c r="SUP24" s="44"/>
      <c r="SUQ24" s="44"/>
      <c r="SUR24" s="44"/>
      <c r="SUS24" s="44"/>
      <c r="SUT24" s="44"/>
      <c r="SUU24" s="44"/>
      <c r="SUV24" s="44"/>
      <c r="SUW24" s="44"/>
      <c r="SUX24" s="44"/>
      <c r="SUY24" s="44"/>
      <c r="SUZ24" s="44"/>
      <c r="SVA24" s="44"/>
      <c r="SVB24" s="44"/>
      <c r="SVC24" s="44"/>
      <c r="SVD24" s="44"/>
      <c r="SVE24" s="44"/>
      <c r="SVF24" s="44"/>
      <c r="SVG24" s="44"/>
      <c r="SVH24" s="44"/>
      <c r="SVI24" s="44"/>
      <c r="SVJ24" s="44"/>
      <c r="SVK24" s="44"/>
      <c r="SVL24" s="44"/>
      <c r="SVM24" s="44"/>
      <c r="SVN24" s="44"/>
      <c r="SVO24" s="44"/>
      <c r="SVP24" s="44"/>
      <c r="SVQ24" s="44"/>
      <c r="SVR24" s="44"/>
      <c r="SVS24" s="44"/>
      <c r="SVT24" s="44"/>
      <c r="SVU24" s="44"/>
      <c r="SVV24" s="44"/>
      <c r="SVW24" s="44"/>
      <c r="SVX24" s="44"/>
      <c r="SVY24" s="44"/>
      <c r="SVZ24" s="44"/>
      <c r="SWA24" s="44"/>
      <c r="SWB24" s="44"/>
      <c r="SWC24" s="44"/>
      <c r="SWD24" s="44"/>
      <c r="SWE24" s="44"/>
      <c r="SWF24" s="44"/>
      <c r="SWG24" s="44"/>
      <c r="SWH24" s="44"/>
      <c r="SWI24" s="44"/>
      <c r="SWJ24" s="44"/>
      <c r="SWK24" s="44"/>
      <c r="SWL24" s="44"/>
      <c r="SWM24" s="44"/>
      <c r="SWN24" s="44"/>
      <c r="SWO24" s="44"/>
      <c r="SWP24" s="44"/>
      <c r="SWQ24" s="44"/>
      <c r="SWR24" s="44"/>
      <c r="SWS24" s="44"/>
      <c r="SWT24" s="44"/>
      <c r="SWU24" s="44"/>
      <c r="SWV24" s="44"/>
      <c r="SWW24" s="44"/>
      <c r="SWX24" s="44"/>
      <c r="SWY24" s="44"/>
      <c r="SWZ24" s="44"/>
      <c r="SXA24" s="44"/>
      <c r="SXB24" s="44"/>
      <c r="SXC24" s="44"/>
      <c r="SXD24" s="44"/>
      <c r="SXE24" s="44"/>
      <c r="SXF24" s="44"/>
      <c r="SXG24" s="44"/>
      <c r="SXH24" s="44"/>
      <c r="SXI24" s="44"/>
      <c r="SXJ24" s="44"/>
      <c r="SXK24" s="44"/>
      <c r="SXL24" s="44"/>
      <c r="SXM24" s="44"/>
      <c r="SXN24" s="44"/>
      <c r="SXO24" s="44"/>
      <c r="SXP24" s="44"/>
      <c r="SXQ24" s="44"/>
      <c r="SXR24" s="44"/>
      <c r="SXS24" s="44"/>
      <c r="SXT24" s="44"/>
      <c r="SXU24" s="44"/>
      <c r="SXV24" s="44"/>
      <c r="SXW24" s="44"/>
      <c r="SXX24" s="44"/>
      <c r="SXY24" s="44"/>
      <c r="SXZ24" s="44"/>
      <c r="SYA24" s="44"/>
      <c r="SYB24" s="44"/>
      <c r="SYC24" s="44"/>
      <c r="SYD24" s="44"/>
      <c r="SYE24" s="44"/>
      <c r="SYF24" s="44"/>
      <c r="SYG24" s="44"/>
      <c r="SYH24" s="44"/>
      <c r="SYI24" s="44"/>
      <c r="SYJ24" s="44"/>
      <c r="SYK24" s="44"/>
      <c r="SYL24" s="44"/>
      <c r="SYM24" s="44"/>
      <c r="SYN24" s="44"/>
      <c r="SYO24" s="44"/>
      <c r="SYP24" s="44"/>
      <c r="SYQ24" s="44"/>
      <c r="SYR24" s="44"/>
      <c r="SYS24" s="44"/>
      <c r="SYT24" s="44"/>
      <c r="SYU24" s="44"/>
      <c r="SYV24" s="44"/>
      <c r="SYW24" s="44"/>
      <c r="SYX24" s="44"/>
      <c r="SYY24" s="44"/>
      <c r="SYZ24" s="44"/>
      <c r="SZA24" s="44"/>
      <c r="SZB24" s="44"/>
      <c r="SZC24" s="44"/>
      <c r="SZD24" s="44"/>
      <c r="SZE24" s="44"/>
      <c r="SZF24" s="44"/>
      <c r="SZG24" s="44"/>
      <c r="SZH24" s="44"/>
      <c r="SZI24" s="44"/>
      <c r="SZJ24" s="44"/>
      <c r="SZK24" s="44"/>
      <c r="SZL24" s="44"/>
      <c r="SZM24" s="44"/>
      <c r="SZN24" s="44"/>
      <c r="SZO24" s="44"/>
      <c r="SZP24" s="44"/>
      <c r="SZQ24" s="44"/>
      <c r="SZR24" s="44"/>
      <c r="SZS24" s="44"/>
      <c r="SZT24" s="44"/>
      <c r="SZU24" s="44"/>
      <c r="SZV24" s="44"/>
      <c r="SZW24" s="44"/>
      <c r="SZX24" s="44"/>
      <c r="SZY24" s="44"/>
      <c r="SZZ24" s="44"/>
      <c r="TAA24" s="44"/>
      <c r="TAB24" s="44"/>
      <c r="TAC24" s="44"/>
      <c r="TAD24" s="44"/>
      <c r="TAE24" s="44"/>
      <c r="TAF24" s="44"/>
      <c r="TAG24" s="44"/>
      <c r="TAH24" s="44"/>
      <c r="TAI24" s="44"/>
      <c r="TAJ24" s="44"/>
      <c r="TAK24" s="44"/>
      <c r="TAL24" s="44"/>
      <c r="TAM24" s="44"/>
      <c r="TAN24" s="44"/>
      <c r="TAO24" s="44"/>
      <c r="TAP24" s="44"/>
      <c r="TAQ24" s="44"/>
      <c r="TAR24" s="44"/>
      <c r="TAS24" s="44"/>
      <c r="TAT24" s="44"/>
      <c r="TAU24" s="44"/>
      <c r="TAV24" s="44"/>
      <c r="TAW24" s="44"/>
      <c r="TAX24" s="44"/>
      <c r="TAY24" s="44"/>
      <c r="TAZ24" s="44"/>
      <c r="TBA24" s="44"/>
      <c r="TBB24" s="44"/>
      <c r="TBC24" s="44"/>
      <c r="TBD24" s="44"/>
      <c r="TBE24" s="44"/>
      <c r="TBF24" s="44"/>
      <c r="TBG24" s="44"/>
      <c r="TBH24" s="44"/>
      <c r="TBI24" s="44"/>
      <c r="TBJ24" s="44"/>
      <c r="TBK24" s="44"/>
      <c r="TBL24" s="44"/>
      <c r="TBM24" s="44"/>
      <c r="TBN24" s="44"/>
      <c r="TBO24" s="44"/>
      <c r="TBP24" s="44"/>
      <c r="TBQ24" s="44"/>
      <c r="TBR24" s="44"/>
      <c r="TBS24" s="44"/>
      <c r="TBT24" s="44"/>
      <c r="TBU24" s="44"/>
      <c r="TBV24" s="44"/>
      <c r="TBW24" s="44"/>
      <c r="TBX24" s="44"/>
      <c r="TBY24" s="44"/>
      <c r="TBZ24" s="44"/>
      <c r="TCA24" s="44"/>
      <c r="TCB24" s="44"/>
      <c r="TCC24" s="44"/>
      <c r="TCD24" s="44"/>
      <c r="TCE24" s="44"/>
      <c r="TCF24" s="44"/>
      <c r="TCG24" s="44"/>
      <c r="TCH24" s="44"/>
      <c r="TCI24" s="44"/>
      <c r="TCJ24" s="44"/>
      <c r="TCK24" s="44"/>
      <c r="TCL24" s="44"/>
      <c r="TCM24" s="44"/>
      <c r="TCN24" s="44"/>
      <c r="TCO24" s="44"/>
      <c r="TCP24" s="44"/>
      <c r="TCQ24" s="44"/>
      <c r="TCR24" s="44"/>
      <c r="TCS24" s="44"/>
      <c r="TCT24" s="44"/>
      <c r="TCU24" s="44"/>
      <c r="TCV24" s="44"/>
      <c r="TCW24" s="44"/>
      <c r="TCX24" s="44"/>
      <c r="TCY24" s="44"/>
      <c r="TCZ24" s="44"/>
      <c r="TDA24" s="44"/>
      <c r="TDB24" s="44"/>
      <c r="TDC24" s="44"/>
      <c r="TDD24" s="44"/>
      <c r="TDE24" s="44"/>
      <c r="TDF24" s="44"/>
      <c r="TDG24" s="44"/>
      <c r="TDH24" s="44"/>
      <c r="TDI24" s="44"/>
      <c r="TDJ24" s="44"/>
      <c r="TDK24" s="44"/>
      <c r="TDL24" s="44"/>
      <c r="TDM24" s="44"/>
      <c r="TDN24" s="44"/>
      <c r="TDO24" s="44"/>
      <c r="TDP24" s="44"/>
      <c r="TDQ24" s="44"/>
      <c r="TDR24" s="44"/>
      <c r="TDS24" s="44"/>
      <c r="TDT24" s="44"/>
      <c r="TDU24" s="44"/>
      <c r="TDV24" s="44"/>
      <c r="TDW24" s="44"/>
      <c r="TDX24" s="44"/>
      <c r="TDY24" s="44"/>
      <c r="TDZ24" s="44"/>
      <c r="TEA24" s="44"/>
      <c r="TEB24" s="44"/>
      <c r="TEC24" s="44"/>
      <c r="TED24" s="44"/>
      <c r="TEE24" s="44"/>
      <c r="TEF24" s="44"/>
      <c r="TEG24" s="44"/>
      <c r="TEH24" s="44"/>
      <c r="TEI24" s="44"/>
      <c r="TEJ24" s="44"/>
      <c r="TEK24" s="44"/>
      <c r="TEL24" s="44"/>
      <c r="TEM24" s="44"/>
      <c r="TEN24" s="44"/>
      <c r="TEO24" s="44"/>
      <c r="TEP24" s="44"/>
      <c r="TEQ24" s="44"/>
      <c r="TER24" s="44"/>
      <c r="TES24" s="44"/>
      <c r="TET24" s="44"/>
      <c r="TEU24" s="44"/>
      <c r="TEV24" s="44"/>
      <c r="TEW24" s="44"/>
      <c r="TEX24" s="44"/>
      <c r="TEY24" s="44"/>
      <c r="TEZ24" s="44"/>
      <c r="TFA24" s="44"/>
      <c r="TFB24" s="44"/>
      <c r="TFC24" s="44"/>
      <c r="TFD24" s="44"/>
      <c r="TFE24" s="44"/>
      <c r="TFF24" s="44"/>
      <c r="TFG24" s="44"/>
      <c r="TFH24" s="44"/>
      <c r="TFI24" s="44"/>
      <c r="TFJ24" s="44"/>
      <c r="TFK24" s="44"/>
      <c r="TFL24" s="44"/>
      <c r="TFM24" s="44"/>
      <c r="TFN24" s="44"/>
      <c r="TFO24" s="44"/>
      <c r="TFP24" s="44"/>
      <c r="TFQ24" s="44"/>
      <c r="TFR24" s="44"/>
      <c r="TFS24" s="44"/>
      <c r="TFT24" s="44"/>
      <c r="TFU24" s="44"/>
      <c r="TFV24" s="44"/>
      <c r="TFW24" s="44"/>
      <c r="TFX24" s="44"/>
      <c r="TFY24" s="44"/>
      <c r="TFZ24" s="44"/>
      <c r="TGA24" s="44"/>
      <c r="TGB24" s="44"/>
      <c r="TGC24" s="44"/>
      <c r="TGD24" s="44"/>
      <c r="TGE24" s="44"/>
      <c r="TGF24" s="44"/>
      <c r="TGG24" s="44"/>
      <c r="TGH24" s="44"/>
      <c r="TGI24" s="44"/>
      <c r="TGJ24" s="44"/>
      <c r="TGK24" s="44"/>
      <c r="TGL24" s="44"/>
      <c r="TGM24" s="44"/>
      <c r="TGN24" s="44"/>
      <c r="TGO24" s="44"/>
      <c r="TGP24" s="44"/>
      <c r="TGQ24" s="44"/>
      <c r="TGR24" s="44"/>
      <c r="TGS24" s="44"/>
      <c r="TGT24" s="44"/>
      <c r="TGU24" s="44"/>
      <c r="TGV24" s="44"/>
      <c r="TGW24" s="44"/>
      <c r="TGX24" s="44"/>
      <c r="TGY24" s="44"/>
      <c r="TGZ24" s="44"/>
      <c r="THA24" s="44"/>
      <c r="THB24" s="44"/>
      <c r="THC24" s="44"/>
      <c r="THD24" s="44"/>
      <c r="THE24" s="44"/>
      <c r="THF24" s="44"/>
      <c r="THG24" s="44"/>
      <c r="THH24" s="44"/>
      <c r="THI24" s="44"/>
      <c r="THJ24" s="44"/>
      <c r="THK24" s="44"/>
      <c r="THL24" s="44"/>
      <c r="THM24" s="44"/>
      <c r="THN24" s="44"/>
      <c r="THO24" s="44"/>
      <c r="THP24" s="44"/>
      <c r="THQ24" s="44"/>
      <c r="THR24" s="44"/>
      <c r="THS24" s="44"/>
      <c r="THT24" s="44"/>
      <c r="THU24" s="44"/>
      <c r="THV24" s="44"/>
      <c r="THW24" s="44"/>
      <c r="THX24" s="44"/>
      <c r="THY24" s="44"/>
      <c r="THZ24" s="44"/>
      <c r="TIA24" s="44"/>
      <c r="TIB24" s="44"/>
      <c r="TIC24" s="44"/>
      <c r="TID24" s="44"/>
      <c r="TIE24" s="44"/>
      <c r="TIF24" s="44"/>
      <c r="TIG24" s="44"/>
      <c r="TIH24" s="44"/>
      <c r="TII24" s="44"/>
      <c r="TIJ24" s="44"/>
      <c r="TIK24" s="44"/>
      <c r="TIL24" s="44"/>
      <c r="TIM24" s="44"/>
      <c r="TIN24" s="44"/>
      <c r="TIO24" s="44"/>
      <c r="TIP24" s="44"/>
      <c r="TIQ24" s="44"/>
      <c r="TIR24" s="44"/>
      <c r="TIS24" s="44"/>
      <c r="TIT24" s="44"/>
      <c r="TIU24" s="44"/>
      <c r="TIV24" s="44"/>
      <c r="TIW24" s="44"/>
      <c r="TIX24" s="44"/>
      <c r="TIY24" s="44"/>
      <c r="TIZ24" s="44"/>
      <c r="TJA24" s="44"/>
      <c r="TJB24" s="44"/>
      <c r="TJC24" s="44"/>
      <c r="TJD24" s="44"/>
      <c r="TJE24" s="44"/>
      <c r="TJF24" s="44"/>
      <c r="TJG24" s="44"/>
      <c r="TJH24" s="44"/>
      <c r="TJI24" s="44"/>
      <c r="TJJ24" s="44"/>
      <c r="TJK24" s="44"/>
      <c r="TJL24" s="44"/>
      <c r="TJM24" s="44"/>
      <c r="TJN24" s="44"/>
      <c r="TJO24" s="44"/>
      <c r="TJP24" s="44"/>
      <c r="TJQ24" s="44"/>
      <c r="TJR24" s="44"/>
      <c r="TJS24" s="44"/>
      <c r="TJT24" s="44"/>
      <c r="TJU24" s="44"/>
      <c r="TJV24" s="44"/>
      <c r="TJW24" s="44"/>
      <c r="TJX24" s="44"/>
      <c r="TJY24" s="44"/>
      <c r="TJZ24" s="44"/>
      <c r="TKA24" s="44"/>
      <c r="TKB24" s="44"/>
      <c r="TKC24" s="44"/>
      <c r="TKD24" s="44"/>
      <c r="TKE24" s="44"/>
      <c r="TKF24" s="44"/>
      <c r="TKG24" s="44"/>
      <c r="TKH24" s="44"/>
      <c r="TKI24" s="44"/>
      <c r="TKJ24" s="44"/>
      <c r="TKK24" s="44"/>
      <c r="TKL24" s="44"/>
      <c r="TKM24" s="44"/>
      <c r="TKN24" s="44"/>
      <c r="TKO24" s="44"/>
      <c r="TKP24" s="44"/>
      <c r="TKQ24" s="44"/>
      <c r="TKR24" s="44"/>
      <c r="TKS24" s="44"/>
      <c r="TKT24" s="44"/>
      <c r="TKU24" s="44"/>
      <c r="TKV24" s="44"/>
      <c r="TKW24" s="44"/>
      <c r="TKX24" s="44"/>
      <c r="TKY24" s="44"/>
      <c r="TKZ24" s="44"/>
      <c r="TLA24" s="44"/>
      <c r="TLB24" s="44"/>
      <c r="TLC24" s="44"/>
      <c r="TLD24" s="44"/>
      <c r="TLE24" s="44"/>
      <c r="TLF24" s="44"/>
      <c r="TLG24" s="44"/>
      <c r="TLH24" s="44"/>
      <c r="TLI24" s="44"/>
      <c r="TLJ24" s="44"/>
      <c r="TLK24" s="44"/>
      <c r="TLL24" s="44"/>
      <c r="TLM24" s="44"/>
      <c r="TLN24" s="44"/>
      <c r="TLO24" s="44"/>
      <c r="TLP24" s="44"/>
      <c r="TLQ24" s="44"/>
      <c r="TLR24" s="44"/>
      <c r="TLS24" s="44"/>
      <c r="TLT24" s="44"/>
      <c r="TLU24" s="44"/>
      <c r="TLV24" s="44"/>
      <c r="TLW24" s="44"/>
      <c r="TLX24" s="44"/>
      <c r="TLY24" s="44"/>
      <c r="TLZ24" s="44"/>
      <c r="TMA24" s="44"/>
      <c r="TMB24" s="44"/>
      <c r="TMC24" s="44"/>
      <c r="TMD24" s="44"/>
      <c r="TME24" s="44"/>
      <c r="TMF24" s="44"/>
      <c r="TMG24" s="44"/>
      <c r="TMH24" s="44"/>
      <c r="TMI24" s="44"/>
      <c r="TMJ24" s="44"/>
      <c r="TMK24" s="44"/>
      <c r="TML24" s="44"/>
      <c r="TMM24" s="44"/>
      <c r="TMN24" s="44"/>
      <c r="TMO24" s="44"/>
      <c r="TMP24" s="44"/>
      <c r="TMQ24" s="44"/>
      <c r="TMR24" s="44"/>
      <c r="TMS24" s="44"/>
      <c r="TMT24" s="44"/>
      <c r="TMU24" s="44"/>
      <c r="TMV24" s="44"/>
      <c r="TMW24" s="44"/>
      <c r="TMX24" s="44"/>
      <c r="TMY24" s="44"/>
      <c r="TMZ24" s="44"/>
      <c r="TNA24" s="44"/>
      <c r="TNB24" s="44"/>
      <c r="TNC24" s="44"/>
      <c r="TND24" s="44"/>
      <c r="TNE24" s="44"/>
      <c r="TNF24" s="44"/>
      <c r="TNG24" s="44"/>
      <c r="TNH24" s="44"/>
      <c r="TNI24" s="44"/>
      <c r="TNJ24" s="44"/>
      <c r="TNK24" s="44"/>
      <c r="TNL24" s="44"/>
      <c r="TNM24" s="44"/>
      <c r="TNN24" s="44"/>
      <c r="TNO24" s="44"/>
      <c r="TNP24" s="44"/>
      <c r="TNQ24" s="44"/>
      <c r="TNR24" s="44"/>
      <c r="TNS24" s="44"/>
      <c r="TNT24" s="44"/>
      <c r="TNU24" s="44"/>
      <c r="TNV24" s="44"/>
      <c r="TNW24" s="44"/>
      <c r="TNX24" s="44"/>
      <c r="TNY24" s="44"/>
      <c r="TNZ24" s="44"/>
      <c r="TOA24" s="44"/>
      <c r="TOB24" s="44"/>
      <c r="TOC24" s="44"/>
      <c r="TOD24" s="44"/>
      <c r="TOE24" s="44"/>
      <c r="TOF24" s="44"/>
      <c r="TOG24" s="44"/>
      <c r="TOH24" s="44"/>
      <c r="TOI24" s="44"/>
      <c r="TOJ24" s="44"/>
      <c r="TOK24" s="44"/>
      <c r="TOL24" s="44"/>
      <c r="TOM24" s="44"/>
      <c r="TON24" s="44"/>
      <c r="TOO24" s="44"/>
      <c r="TOP24" s="44"/>
      <c r="TOQ24" s="44"/>
      <c r="TOR24" s="44"/>
      <c r="TOS24" s="44"/>
      <c r="TOT24" s="44"/>
      <c r="TOU24" s="44"/>
      <c r="TOV24" s="44"/>
      <c r="TOW24" s="44"/>
      <c r="TOX24" s="44"/>
      <c r="TOY24" s="44"/>
      <c r="TOZ24" s="44"/>
      <c r="TPA24" s="44"/>
      <c r="TPB24" s="44"/>
      <c r="TPC24" s="44"/>
      <c r="TPD24" s="44"/>
      <c r="TPE24" s="44"/>
      <c r="TPF24" s="44"/>
      <c r="TPG24" s="44"/>
      <c r="TPH24" s="44"/>
      <c r="TPI24" s="44"/>
      <c r="TPJ24" s="44"/>
      <c r="TPK24" s="44"/>
      <c r="TPL24" s="44"/>
      <c r="TPM24" s="44"/>
      <c r="TPN24" s="44"/>
      <c r="TPO24" s="44"/>
      <c r="TPP24" s="44"/>
      <c r="TPQ24" s="44"/>
      <c r="TPR24" s="44"/>
      <c r="TPS24" s="44"/>
      <c r="TPT24" s="44"/>
      <c r="TPU24" s="44"/>
      <c r="TPV24" s="44"/>
      <c r="TPW24" s="44"/>
      <c r="TPX24" s="44"/>
      <c r="TPY24" s="44"/>
      <c r="TPZ24" s="44"/>
      <c r="TQA24" s="44"/>
      <c r="TQB24" s="44"/>
      <c r="TQC24" s="44"/>
      <c r="TQD24" s="44"/>
      <c r="TQE24" s="44"/>
      <c r="TQF24" s="44"/>
      <c r="TQG24" s="44"/>
      <c r="TQH24" s="44"/>
      <c r="TQI24" s="44"/>
      <c r="TQJ24" s="44"/>
      <c r="TQK24" s="44"/>
      <c r="TQL24" s="44"/>
      <c r="TQM24" s="44"/>
      <c r="TQN24" s="44"/>
      <c r="TQO24" s="44"/>
      <c r="TQP24" s="44"/>
      <c r="TQQ24" s="44"/>
      <c r="TQR24" s="44"/>
      <c r="TQS24" s="44"/>
      <c r="TQT24" s="44"/>
      <c r="TQU24" s="44"/>
      <c r="TQV24" s="44"/>
      <c r="TQW24" s="44"/>
      <c r="TQX24" s="44"/>
      <c r="TQY24" s="44"/>
      <c r="TQZ24" s="44"/>
      <c r="TRA24" s="44"/>
      <c r="TRB24" s="44"/>
      <c r="TRC24" s="44"/>
      <c r="TRD24" s="44"/>
      <c r="TRE24" s="44"/>
      <c r="TRF24" s="44"/>
      <c r="TRG24" s="44"/>
      <c r="TRH24" s="44"/>
      <c r="TRI24" s="44"/>
      <c r="TRJ24" s="44"/>
      <c r="TRK24" s="44"/>
      <c r="TRL24" s="44"/>
      <c r="TRM24" s="44"/>
      <c r="TRN24" s="44"/>
      <c r="TRO24" s="44"/>
      <c r="TRP24" s="44"/>
      <c r="TRQ24" s="44"/>
      <c r="TRR24" s="44"/>
      <c r="TRS24" s="44"/>
      <c r="TRT24" s="44"/>
      <c r="TRU24" s="44"/>
      <c r="TRV24" s="44"/>
      <c r="TRW24" s="44"/>
      <c r="TRX24" s="44"/>
      <c r="TRY24" s="44"/>
      <c r="TRZ24" s="44"/>
      <c r="TSA24" s="44"/>
      <c r="TSB24" s="44"/>
      <c r="TSC24" s="44"/>
      <c r="TSD24" s="44"/>
      <c r="TSE24" s="44"/>
      <c r="TSF24" s="44"/>
      <c r="TSG24" s="44"/>
      <c r="TSH24" s="44"/>
      <c r="TSI24" s="44"/>
      <c r="TSJ24" s="44"/>
      <c r="TSK24" s="44"/>
      <c r="TSL24" s="44"/>
      <c r="TSM24" s="44"/>
      <c r="TSN24" s="44"/>
      <c r="TSO24" s="44"/>
      <c r="TSP24" s="44"/>
      <c r="TSQ24" s="44"/>
      <c r="TSR24" s="44"/>
      <c r="TSS24" s="44"/>
      <c r="TST24" s="44"/>
      <c r="TSU24" s="44"/>
      <c r="TSV24" s="44"/>
      <c r="TSW24" s="44"/>
      <c r="TSX24" s="44"/>
      <c r="TSY24" s="44"/>
      <c r="TSZ24" s="44"/>
      <c r="TTA24" s="44"/>
      <c r="TTB24" s="44"/>
      <c r="TTC24" s="44"/>
      <c r="TTD24" s="44"/>
      <c r="TTE24" s="44"/>
      <c r="TTF24" s="44"/>
      <c r="TTG24" s="44"/>
      <c r="TTH24" s="44"/>
      <c r="TTI24" s="44"/>
      <c r="TTJ24" s="44"/>
      <c r="TTK24" s="44"/>
      <c r="TTL24" s="44"/>
      <c r="TTM24" s="44"/>
      <c r="TTN24" s="44"/>
      <c r="TTO24" s="44"/>
      <c r="TTP24" s="44"/>
      <c r="TTQ24" s="44"/>
      <c r="TTR24" s="44"/>
      <c r="TTS24" s="44"/>
      <c r="TTT24" s="44"/>
      <c r="TTU24" s="44"/>
      <c r="TTV24" s="44"/>
      <c r="TTW24" s="44"/>
      <c r="TTX24" s="44"/>
      <c r="TTY24" s="44"/>
      <c r="TTZ24" s="44"/>
      <c r="TUA24" s="44"/>
      <c r="TUB24" s="44"/>
      <c r="TUC24" s="44"/>
      <c r="TUD24" s="44"/>
      <c r="TUE24" s="44"/>
      <c r="TUF24" s="44"/>
      <c r="TUG24" s="44"/>
      <c r="TUH24" s="44"/>
      <c r="TUI24" s="44"/>
      <c r="TUJ24" s="44"/>
      <c r="TUK24" s="44"/>
      <c r="TUL24" s="44"/>
      <c r="TUM24" s="44"/>
      <c r="TUN24" s="44"/>
      <c r="TUO24" s="44"/>
      <c r="TUP24" s="44"/>
      <c r="TUQ24" s="44"/>
      <c r="TUR24" s="44"/>
      <c r="TUS24" s="44"/>
      <c r="TUT24" s="44"/>
      <c r="TUU24" s="44"/>
      <c r="TUV24" s="44"/>
      <c r="TUW24" s="44"/>
      <c r="TUX24" s="44"/>
      <c r="TUY24" s="44"/>
      <c r="TUZ24" s="44"/>
      <c r="TVA24" s="44"/>
      <c r="TVB24" s="44"/>
      <c r="TVC24" s="44"/>
      <c r="TVD24" s="44"/>
      <c r="TVE24" s="44"/>
      <c r="TVF24" s="44"/>
      <c r="TVG24" s="44"/>
      <c r="TVH24" s="44"/>
      <c r="TVI24" s="44"/>
      <c r="TVJ24" s="44"/>
      <c r="TVK24" s="44"/>
      <c r="TVL24" s="44"/>
      <c r="TVM24" s="44"/>
      <c r="TVN24" s="44"/>
      <c r="TVO24" s="44"/>
      <c r="TVP24" s="44"/>
      <c r="TVQ24" s="44"/>
      <c r="TVR24" s="44"/>
      <c r="TVS24" s="44"/>
      <c r="TVT24" s="44"/>
      <c r="TVU24" s="44"/>
      <c r="TVV24" s="44"/>
      <c r="TVW24" s="44"/>
      <c r="TVX24" s="44"/>
      <c r="TVY24" s="44"/>
      <c r="TVZ24" s="44"/>
      <c r="TWA24" s="44"/>
      <c r="TWB24" s="44"/>
      <c r="TWC24" s="44"/>
      <c r="TWD24" s="44"/>
      <c r="TWE24" s="44"/>
      <c r="TWF24" s="44"/>
      <c r="TWG24" s="44"/>
      <c r="TWH24" s="44"/>
      <c r="TWI24" s="44"/>
      <c r="TWJ24" s="44"/>
      <c r="TWK24" s="44"/>
      <c r="TWL24" s="44"/>
      <c r="TWM24" s="44"/>
      <c r="TWN24" s="44"/>
      <c r="TWO24" s="44"/>
      <c r="TWP24" s="44"/>
      <c r="TWQ24" s="44"/>
      <c r="TWR24" s="44"/>
      <c r="TWS24" s="44"/>
      <c r="TWT24" s="44"/>
      <c r="TWU24" s="44"/>
      <c r="TWV24" s="44"/>
      <c r="TWW24" s="44"/>
      <c r="TWX24" s="44"/>
      <c r="TWY24" s="44"/>
      <c r="TWZ24" s="44"/>
      <c r="TXA24" s="44"/>
      <c r="TXB24" s="44"/>
      <c r="TXC24" s="44"/>
      <c r="TXD24" s="44"/>
      <c r="TXE24" s="44"/>
      <c r="TXF24" s="44"/>
      <c r="TXG24" s="44"/>
      <c r="TXH24" s="44"/>
      <c r="TXI24" s="44"/>
      <c r="TXJ24" s="44"/>
      <c r="TXK24" s="44"/>
      <c r="TXL24" s="44"/>
      <c r="TXM24" s="44"/>
      <c r="TXN24" s="44"/>
      <c r="TXO24" s="44"/>
      <c r="TXP24" s="44"/>
      <c r="TXQ24" s="44"/>
      <c r="TXR24" s="44"/>
      <c r="TXS24" s="44"/>
      <c r="TXT24" s="44"/>
      <c r="TXU24" s="44"/>
      <c r="TXV24" s="44"/>
      <c r="TXW24" s="44"/>
      <c r="TXX24" s="44"/>
      <c r="TXY24" s="44"/>
      <c r="TXZ24" s="44"/>
      <c r="TYA24" s="44"/>
      <c r="TYB24" s="44"/>
      <c r="TYC24" s="44"/>
      <c r="TYD24" s="44"/>
      <c r="TYE24" s="44"/>
      <c r="TYF24" s="44"/>
      <c r="TYG24" s="44"/>
      <c r="TYH24" s="44"/>
      <c r="TYI24" s="44"/>
      <c r="TYJ24" s="44"/>
      <c r="TYK24" s="44"/>
      <c r="TYL24" s="44"/>
      <c r="TYM24" s="44"/>
      <c r="TYN24" s="44"/>
      <c r="TYO24" s="44"/>
      <c r="TYP24" s="44"/>
      <c r="TYQ24" s="44"/>
      <c r="TYR24" s="44"/>
      <c r="TYS24" s="44"/>
      <c r="TYT24" s="44"/>
      <c r="TYU24" s="44"/>
      <c r="TYV24" s="44"/>
      <c r="TYW24" s="44"/>
      <c r="TYX24" s="44"/>
      <c r="TYY24" s="44"/>
      <c r="TYZ24" s="44"/>
      <c r="TZA24" s="44"/>
      <c r="TZB24" s="44"/>
      <c r="TZC24" s="44"/>
      <c r="TZD24" s="44"/>
      <c r="TZE24" s="44"/>
      <c r="TZF24" s="44"/>
      <c r="TZG24" s="44"/>
      <c r="TZH24" s="44"/>
      <c r="TZI24" s="44"/>
      <c r="TZJ24" s="44"/>
      <c r="TZK24" s="44"/>
      <c r="TZL24" s="44"/>
      <c r="TZM24" s="44"/>
      <c r="TZN24" s="44"/>
      <c r="TZO24" s="44"/>
      <c r="TZP24" s="44"/>
      <c r="TZQ24" s="44"/>
      <c r="TZR24" s="44"/>
      <c r="TZS24" s="44"/>
      <c r="TZT24" s="44"/>
      <c r="TZU24" s="44"/>
      <c r="TZV24" s="44"/>
      <c r="TZW24" s="44"/>
      <c r="TZX24" s="44"/>
      <c r="TZY24" s="44"/>
      <c r="TZZ24" s="44"/>
      <c r="UAA24" s="44"/>
      <c r="UAB24" s="44"/>
      <c r="UAC24" s="44"/>
      <c r="UAD24" s="44"/>
      <c r="UAE24" s="44"/>
      <c r="UAF24" s="44"/>
      <c r="UAG24" s="44"/>
      <c r="UAH24" s="44"/>
      <c r="UAI24" s="44"/>
      <c r="UAJ24" s="44"/>
      <c r="UAK24" s="44"/>
      <c r="UAL24" s="44"/>
      <c r="UAM24" s="44"/>
      <c r="UAN24" s="44"/>
      <c r="UAO24" s="44"/>
      <c r="UAP24" s="44"/>
      <c r="UAQ24" s="44"/>
      <c r="UAR24" s="44"/>
      <c r="UAS24" s="44"/>
      <c r="UAT24" s="44"/>
      <c r="UAU24" s="44"/>
      <c r="UAV24" s="44"/>
      <c r="UAW24" s="44"/>
      <c r="UAX24" s="44"/>
      <c r="UAY24" s="44"/>
      <c r="UAZ24" s="44"/>
      <c r="UBA24" s="44"/>
      <c r="UBB24" s="44"/>
      <c r="UBC24" s="44"/>
      <c r="UBD24" s="44"/>
      <c r="UBE24" s="44"/>
      <c r="UBF24" s="44"/>
      <c r="UBG24" s="44"/>
      <c r="UBH24" s="44"/>
      <c r="UBI24" s="44"/>
      <c r="UBJ24" s="44"/>
      <c r="UBK24" s="44"/>
      <c r="UBL24" s="44"/>
      <c r="UBM24" s="44"/>
      <c r="UBN24" s="44"/>
      <c r="UBO24" s="44"/>
      <c r="UBP24" s="44"/>
      <c r="UBQ24" s="44"/>
      <c r="UBR24" s="44"/>
      <c r="UBS24" s="44"/>
      <c r="UBT24" s="44"/>
      <c r="UBU24" s="44"/>
      <c r="UBV24" s="44"/>
      <c r="UBW24" s="44"/>
      <c r="UBX24" s="44"/>
      <c r="UBY24" s="44"/>
      <c r="UBZ24" s="44"/>
      <c r="UCA24" s="44"/>
      <c r="UCB24" s="44"/>
      <c r="UCC24" s="44"/>
      <c r="UCD24" s="44"/>
      <c r="UCE24" s="44"/>
      <c r="UCF24" s="44"/>
      <c r="UCG24" s="44"/>
      <c r="UCH24" s="44"/>
      <c r="UCI24" s="44"/>
      <c r="UCJ24" s="44"/>
      <c r="UCK24" s="44"/>
      <c r="UCL24" s="44"/>
      <c r="UCM24" s="44"/>
      <c r="UCN24" s="44"/>
      <c r="UCO24" s="44"/>
      <c r="UCP24" s="44"/>
      <c r="UCQ24" s="44"/>
      <c r="UCR24" s="44"/>
      <c r="UCS24" s="44"/>
      <c r="UCT24" s="44"/>
      <c r="UCU24" s="44"/>
      <c r="UCV24" s="44"/>
      <c r="UCW24" s="44"/>
      <c r="UCX24" s="44"/>
      <c r="UCY24" s="44"/>
      <c r="UCZ24" s="44"/>
      <c r="UDA24" s="44"/>
      <c r="UDB24" s="44"/>
      <c r="UDC24" s="44"/>
      <c r="UDD24" s="44"/>
      <c r="UDE24" s="44"/>
      <c r="UDF24" s="44"/>
      <c r="UDG24" s="44"/>
      <c r="UDH24" s="44"/>
      <c r="UDI24" s="44"/>
      <c r="UDJ24" s="44"/>
      <c r="UDK24" s="44"/>
      <c r="UDL24" s="44"/>
      <c r="UDM24" s="44"/>
      <c r="UDN24" s="44"/>
      <c r="UDO24" s="44"/>
      <c r="UDP24" s="44"/>
      <c r="UDQ24" s="44"/>
      <c r="UDR24" s="44"/>
      <c r="UDS24" s="44"/>
      <c r="UDT24" s="44"/>
      <c r="UDU24" s="44"/>
      <c r="UDV24" s="44"/>
      <c r="UDW24" s="44"/>
      <c r="UDX24" s="44"/>
      <c r="UDY24" s="44"/>
      <c r="UDZ24" s="44"/>
      <c r="UEA24" s="44"/>
      <c r="UEB24" s="44"/>
      <c r="UEC24" s="44"/>
      <c r="UED24" s="44"/>
      <c r="UEE24" s="44"/>
      <c r="UEF24" s="44"/>
      <c r="UEG24" s="44"/>
      <c r="UEH24" s="44"/>
      <c r="UEI24" s="44"/>
      <c r="UEJ24" s="44"/>
      <c r="UEK24" s="44"/>
      <c r="UEL24" s="44"/>
      <c r="UEM24" s="44"/>
      <c r="UEN24" s="44"/>
      <c r="UEO24" s="44"/>
      <c r="UEP24" s="44"/>
      <c r="UEQ24" s="44"/>
      <c r="UER24" s="44"/>
      <c r="UES24" s="44"/>
      <c r="UET24" s="44"/>
      <c r="UEU24" s="44"/>
      <c r="UEV24" s="44"/>
      <c r="UEW24" s="44"/>
      <c r="UEX24" s="44"/>
      <c r="UEY24" s="44"/>
      <c r="UEZ24" s="44"/>
      <c r="UFA24" s="44"/>
      <c r="UFB24" s="44"/>
      <c r="UFC24" s="44"/>
      <c r="UFD24" s="44"/>
      <c r="UFE24" s="44"/>
      <c r="UFF24" s="44"/>
      <c r="UFG24" s="44"/>
      <c r="UFH24" s="44"/>
      <c r="UFI24" s="44"/>
      <c r="UFJ24" s="44"/>
      <c r="UFK24" s="44"/>
      <c r="UFL24" s="44"/>
      <c r="UFM24" s="44"/>
      <c r="UFN24" s="44"/>
      <c r="UFO24" s="44"/>
      <c r="UFP24" s="44"/>
      <c r="UFQ24" s="44"/>
      <c r="UFR24" s="44"/>
      <c r="UFS24" s="44"/>
      <c r="UFT24" s="44"/>
      <c r="UFU24" s="44"/>
      <c r="UFV24" s="44"/>
      <c r="UFW24" s="44"/>
      <c r="UFX24" s="44"/>
      <c r="UFY24" s="44"/>
      <c r="UFZ24" s="44"/>
      <c r="UGA24" s="44"/>
      <c r="UGB24" s="44"/>
      <c r="UGC24" s="44"/>
      <c r="UGD24" s="44"/>
      <c r="UGE24" s="44"/>
      <c r="UGF24" s="44"/>
      <c r="UGG24" s="44"/>
      <c r="UGH24" s="44"/>
      <c r="UGI24" s="44"/>
      <c r="UGJ24" s="44"/>
      <c r="UGK24" s="44"/>
      <c r="UGL24" s="44"/>
      <c r="UGM24" s="44"/>
      <c r="UGN24" s="44"/>
      <c r="UGO24" s="44"/>
      <c r="UGP24" s="44"/>
      <c r="UGQ24" s="44"/>
      <c r="UGR24" s="44"/>
      <c r="UGS24" s="44"/>
      <c r="UGT24" s="44"/>
      <c r="UGU24" s="44"/>
      <c r="UGV24" s="44"/>
      <c r="UGW24" s="44"/>
      <c r="UGX24" s="44"/>
      <c r="UGY24" s="44"/>
      <c r="UGZ24" s="44"/>
      <c r="UHA24" s="44"/>
      <c r="UHB24" s="44"/>
      <c r="UHC24" s="44"/>
      <c r="UHD24" s="44"/>
      <c r="UHE24" s="44"/>
      <c r="UHF24" s="44"/>
      <c r="UHG24" s="44"/>
      <c r="UHH24" s="44"/>
      <c r="UHI24" s="44"/>
      <c r="UHJ24" s="44"/>
      <c r="UHK24" s="44"/>
      <c r="UHL24" s="44"/>
      <c r="UHM24" s="44"/>
      <c r="UHN24" s="44"/>
      <c r="UHO24" s="44"/>
      <c r="UHP24" s="44"/>
      <c r="UHQ24" s="44"/>
      <c r="UHR24" s="44"/>
      <c r="UHS24" s="44"/>
      <c r="UHT24" s="44"/>
      <c r="UHU24" s="44"/>
      <c r="UHV24" s="44"/>
      <c r="UHW24" s="44"/>
      <c r="UHX24" s="44"/>
      <c r="UHY24" s="44"/>
      <c r="UHZ24" s="44"/>
      <c r="UIA24" s="44"/>
      <c r="UIB24" s="44"/>
      <c r="UIC24" s="44"/>
      <c r="UID24" s="44"/>
      <c r="UIE24" s="44"/>
      <c r="UIF24" s="44"/>
      <c r="UIG24" s="44"/>
      <c r="UIH24" s="44"/>
      <c r="UII24" s="44"/>
      <c r="UIJ24" s="44"/>
      <c r="UIK24" s="44"/>
      <c r="UIL24" s="44"/>
      <c r="UIM24" s="44"/>
      <c r="UIN24" s="44"/>
      <c r="UIO24" s="44"/>
      <c r="UIP24" s="44"/>
      <c r="UIQ24" s="44"/>
      <c r="UIR24" s="44"/>
      <c r="UIS24" s="44"/>
      <c r="UIT24" s="44"/>
      <c r="UIU24" s="44"/>
      <c r="UIV24" s="44"/>
      <c r="UIW24" s="44"/>
      <c r="UIX24" s="44"/>
      <c r="UIY24" s="44"/>
      <c r="UIZ24" s="44"/>
      <c r="UJA24" s="44"/>
      <c r="UJB24" s="44"/>
      <c r="UJC24" s="44"/>
      <c r="UJD24" s="44"/>
      <c r="UJE24" s="44"/>
      <c r="UJF24" s="44"/>
      <c r="UJG24" s="44"/>
      <c r="UJH24" s="44"/>
      <c r="UJI24" s="44"/>
      <c r="UJJ24" s="44"/>
      <c r="UJK24" s="44"/>
      <c r="UJL24" s="44"/>
      <c r="UJM24" s="44"/>
      <c r="UJN24" s="44"/>
      <c r="UJO24" s="44"/>
      <c r="UJP24" s="44"/>
      <c r="UJQ24" s="44"/>
      <c r="UJR24" s="44"/>
      <c r="UJS24" s="44"/>
      <c r="UJT24" s="44"/>
      <c r="UJU24" s="44"/>
      <c r="UJV24" s="44"/>
      <c r="UJW24" s="44"/>
      <c r="UJX24" s="44"/>
      <c r="UJY24" s="44"/>
      <c r="UJZ24" s="44"/>
      <c r="UKA24" s="44"/>
      <c r="UKB24" s="44"/>
      <c r="UKC24" s="44"/>
      <c r="UKD24" s="44"/>
      <c r="UKE24" s="44"/>
      <c r="UKF24" s="44"/>
      <c r="UKG24" s="44"/>
      <c r="UKH24" s="44"/>
      <c r="UKI24" s="44"/>
      <c r="UKJ24" s="44"/>
      <c r="UKK24" s="44"/>
      <c r="UKL24" s="44"/>
      <c r="UKM24" s="44"/>
      <c r="UKN24" s="44"/>
      <c r="UKO24" s="44"/>
      <c r="UKP24" s="44"/>
      <c r="UKQ24" s="44"/>
      <c r="UKR24" s="44"/>
      <c r="UKS24" s="44"/>
      <c r="UKT24" s="44"/>
      <c r="UKU24" s="44"/>
      <c r="UKV24" s="44"/>
      <c r="UKW24" s="44"/>
      <c r="UKX24" s="44"/>
      <c r="UKY24" s="44"/>
      <c r="UKZ24" s="44"/>
      <c r="ULA24" s="44"/>
      <c r="ULB24" s="44"/>
      <c r="ULC24" s="44"/>
      <c r="ULD24" s="44"/>
      <c r="ULE24" s="44"/>
      <c r="ULF24" s="44"/>
      <c r="ULG24" s="44"/>
      <c r="ULH24" s="44"/>
      <c r="ULI24" s="44"/>
      <c r="ULJ24" s="44"/>
      <c r="ULK24" s="44"/>
      <c r="ULL24" s="44"/>
      <c r="ULM24" s="44"/>
      <c r="ULN24" s="44"/>
      <c r="ULO24" s="44"/>
      <c r="ULP24" s="44"/>
      <c r="ULQ24" s="44"/>
      <c r="ULR24" s="44"/>
      <c r="ULS24" s="44"/>
      <c r="ULT24" s="44"/>
      <c r="ULU24" s="44"/>
      <c r="ULV24" s="44"/>
      <c r="ULW24" s="44"/>
      <c r="ULX24" s="44"/>
      <c r="ULY24" s="44"/>
      <c r="ULZ24" s="44"/>
      <c r="UMA24" s="44"/>
      <c r="UMB24" s="44"/>
      <c r="UMC24" s="44"/>
      <c r="UMD24" s="44"/>
      <c r="UME24" s="44"/>
      <c r="UMF24" s="44"/>
      <c r="UMG24" s="44"/>
      <c r="UMH24" s="44"/>
      <c r="UMI24" s="44"/>
      <c r="UMJ24" s="44"/>
      <c r="UMK24" s="44"/>
      <c r="UML24" s="44"/>
      <c r="UMM24" s="44"/>
      <c r="UMN24" s="44"/>
      <c r="UMO24" s="44"/>
      <c r="UMP24" s="44"/>
      <c r="UMQ24" s="44"/>
      <c r="UMR24" s="44"/>
      <c r="UMS24" s="44"/>
      <c r="UMT24" s="44"/>
      <c r="UMU24" s="44"/>
      <c r="UMV24" s="44"/>
      <c r="UMW24" s="44"/>
      <c r="UMX24" s="44"/>
      <c r="UMY24" s="44"/>
      <c r="UMZ24" s="44"/>
      <c r="UNA24" s="44"/>
      <c r="UNB24" s="44"/>
      <c r="UNC24" s="44"/>
      <c r="UND24" s="44"/>
      <c r="UNE24" s="44"/>
      <c r="UNF24" s="44"/>
      <c r="UNG24" s="44"/>
      <c r="UNH24" s="44"/>
      <c r="UNI24" s="44"/>
      <c r="UNJ24" s="44"/>
      <c r="UNK24" s="44"/>
      <c r="UNL24" s="44"/>
      <c r="UNM24" s="44"/>
      <c r="UNN24" s="44"/>
      <c r="UNO24" s="44"/>
      <c r="UNP24" s="44"/>
      <c r="UNQ24" s="44"/>
      <c r="UNR24" s="44"/>
      <c r="UNS24" s="44"/>
      <c r="UNT24" s="44"/>
      <c r="UNU24" s="44"/>
      <c r="UNV24" s="44"/>
      <c r="UNW24" s="44"/>
      <c r="UNX24" s="44"/>
      <c r="UNY24" s="44"/>
      <c r="UNZ24" s="44"/>
      <c r="UOA24" s="44"/>
      <c r="UOB24" s="44"/>
      <c r="UOC24" s="44"/>
      <c r="UOD24" s="44"/>
      <c r="UOE24" s="44"/>
      <c r="UOF24" s="44"/>
      <c r="UOG24" s="44"/>
      <c r="UOH24" s="44"/>
      <c r="UOI24" s="44"/>
      <c r="UOJ24" s="44"/>
      <c r="UOK24" s="44"/>
      <c r="UOL24" s="44"/>
      <c r="UOM24" s="44"/>
      <c r="UON24" s="44"/>
      <c r="UOO24" s="44"/>
      <c r="UOP24" s="44"/>
      <c r="UOQ24" s="44"/>
      <c r="UOR24" s="44"/>
      <c r="UOS24" s="44"/>
      <c r="UOT24" s="44"/>
      <c r="UOU24" s="44"/>
      <c r="UOV24" s="44"/>
      <c r="UOW24" s="44"/>
      <c r="UOX24" s="44"/>
      <c r="UOY24" s="44"/>
      <c r="UOZ24" s="44"/>
      <c r="UPA24" s="44"/>
      <c r="UPB24" s="44"/>
      <c r="UPC24" s="44"/>
      <c r="UPD24" s="44"/>
      <c r="UPE24" s="44"/>
      <c r="UPF24" s="44"/>
      <c r="UPG24" s="44"/>
      <c r="UPH24" s="44"/>
      <c r="UPI24" s="44"/>
      <c r="UPJ24" s="44"/>
      <c r="UPK24" s="44"/>
      <c r="UPL24" s="44"/>
      <c r="UPM24" s="44"/>
      <c r="UPN24" s="44"/>
      <c r="UPO24" s="44"/>
      <c r="UPP24" s="44"/>
      <c r="UPQ24" s="44"/>
      <c r="UPR24" s="44"/>
      <c r="UPS24" s="44"/>
      <c r="UPT24" s="44"/>
      <c r="UPU24" s="44"/>
      <c r="UPV24" s="44"/>
      <c r="UPW24" s="44"/>
      <c r="UPX24" s="44"/>
      <c r="UPY24" s="44"/>
      <c r="UPZ24" s="44"/>
      <c r="UQA24" s="44"/>
      <c r="UQB24" s="44"/>
      <c r="UQC24" s="44"/>
      <c r="UQD24" s="44"/>
      <c r="UQE24" s="44"/>
      <c r="UQF24" s="44"/>
      <c r="UQG24" s="44"/>
      <c r="UQH24" s="44"/>
      <c r="UQI24" s="44"/>
      <c r="UQJ24" s="44"/>
      <c r="UQK24" s="44"/>
      <c r="UQL24" s="44"/>
      <c r="UQM24" s="44"/>
      <c r="UQN24" s="44"/>
      <c r="UQO24" s="44"/>
      <c r="UQP24" s="44"/>
      <c r="UQQ24" s="44"/>
      <c r="UQR24" s="44"/>
      <c r="UQS24" s="44"/>
      <c r="UQT24" s="44"/>
      <c r="UQU24" s="44"/>
      <c r="UQV24" s="44"/>
      <c r="UQW24" s="44"/>
      <c r="UQX24" s="44"/>
      <c r="UQY24" s="44"/>
      <c r="UQZ24" s="44"/>
      <c r="URA24" s="44"/>
      <c r="URB24" s="44"/>
      <c r="URC24" s="44"/>
      <c r="URD24" s="44"/>
      <c r="URE24" s="44"/>
      <c r="URF24" s="44"/>
      <c r="URG24" s="44"/>
      <c r="URH24" s="44"/>
      <c r="URI24" s="44"/>
      <c r="URJ24" s="44"/>
      <c r="URK24" s="44"/>
      <c r="URL24" s="44"/>
      <c r="URM24" s="44"/>
      <c r="URN24" s="44"/>
      <c r="URO24" s="44"/>
      <c r="URP24" s="44"/>
      <c r="URQ24" s="44"/>
      <c r="URR24" s="44"/>
      <c r="URS24" s="44"/>
      <c r="URT24" s="44"/>
      <c r="URU24" s="44"/>
      <c r="URV24" s="44"/>
      <c r="URW24" s="44"/>
      <c r="URX24" s="44"/>
      <c r="URY24" s="44"/>
      <c r="URZ24" s="44"/>
      <c r="USA24" s="44"/>
      <c r="USB24" s="44"/>
      <c r="USC24" s="44"/>
      <c r="USD24" s="44"/>
      <c r="USE24" s="44"/>
      <c r="USF24" s="44"/>
      <c r="USG24" s="44"/>
      <c r="USH24" s="44"/>
      <c r="USI24" s="44"/>
      <c r="USJ24" s="44"/>
      <c r="USK24" s="44"/>
      <c r="USL24" s="44"/>
      <c r="USM24" s="44"/>
      <c r="USN24" s="44"/>
      <c r="USO24" s="44"/>
      <c r="USP24" s="44"/>
      <c r="USQ24" s="44"/>
      <c r="USR24" s="44"/>
      <c r="USS24" s="44"/>
      <c r="UST24" s="44"/>
      <c r="USU24" s="44"/>
      <c r="USV24" s="44"/>
      <c r="USW24" s="44"/>
      <c r="USX24" s="44"/>
      <c r="USY24" s="44"/>
      <c r="USZ24" s="44"/>
      <c r="UTA24" s="44"/>
      <c r="UTB24" s="44"/>
      <c r="UTC24" s="44"/>
      <c r="UTD24" s="44"/>
      <c r="UTE24" s="44"/>
      <c r="UTF24" s="44"/>
      <c r="UTG24" s="44"/>
      <c r="UTH24" s="44"/>
      <c r="UTI24" s="44"/>
      <c r="UTJ24" s="44"/>
      <c r="UTK24" s="44"/>
      <c r="UTL24" s="44"/>
      <c r="UTM24" s="44"/>
      <c r="UTN24" s="44"/>
      <c r="UTO24" s="44"/>
      <c r="UTP24" s="44"/>
      <c r="UTQ24" s="44"/>
      <c r="UTR24" s="44"/>
      <c r="UTS24" s="44"/>
      <c r="UTT24" s="44"/>
      <c r="UTU24" s="44"/>
      <c r="UTV24" s="44"/>
      <c r="UTW24" s="44"/>
      <c r="UTX24" s="44"/>
      <c r="UTY24" s="44"/>
      <c r="UTZ24" s="44"/>
      <c r="UUA24" s="44"/>
      <c r="UUB24" s="44"/>
      <c r="UUC24" s="44"/>
      <c r="UUD24" s="44"/>
      <c r="UUE24" s="44"/>
      <c r="UUF24" s="44"/>
      <c r="UUG24" s="44"/>
      <c r="UUH24" s="44"/>
      <c r="UUI24" s="44"/>
      <c r="UUJ24" s="44"/>
      <c r="UUK24" s="44"/>
      <c r="UUL24" s="44"/>
      <c r="UUM24" s="44"/>
      <c r="UUN24" s="44"/>
      <c r="UUO24" s="44"/>
      <c r="UUP24" s="44"/>
      <c r="UUQ24" s="44"/>
      <c r="UUR24" s="44"/>
      <c r="UUS24" s="44"/>
      <c r="UUT24" s="44"/>
      <c r="UUU24" s="44"/>
      <c r="UUV24" s="44"/>
      <c r="UUW24" s="44"/>
      <c r="UUX24" s="44"/>
      <c r="UUY24" s="44"/>
      <c r="UUZ24" s="44"/>
      <c r="UVA24" s="44"/>
      <c r="UVB24" s="44"/>
      <c r="UVC24" s="44"/>
      <c r="UVD24" s="44"/>
      <c r="UVE24" s="44"/>
      <c r="UVF24" s="44"/>
      <c r="UVG24" s="44"/>
      <c r="UVH24" s="44"/>
      <c r="UVI24" s="44"/>
      <c r="UVJ24" s="44"/>
      <c r="UVK24" s="44"/>
      <c r="UVL24" s="44"/>
      <c r="UVM24" s="44"/>
      <c r="UVN24" s="44"/>
      <c r="UVO24" s="44"/>
      <c r="UVP24" s="44"/>
      <c r="UVQ24" s="44"/>
      <c r="UVR24" s="44"/>
      <c r="UVS24" s="44"/>
      <c r="UVT24" s="44"/>
      <c r="UVU24" s="44"/>
      <c r="UVV24" s="44"/>
      <c r="UVW24" s="44"/>
      <c r="UVX24" s="44"/>
      <c r="UVY24" s="44"/>
      <c r="UVZ24" s="44"/>
      <c r="UWA24" s="44"/>
      <c r="UWB24" s="44"/>
      <c r="UWC24" s="44"/>
      <c r="UWD24" s="44"/>
      <c r="UWE24" s="44"/>
      <c r="UWF24" s="44"/>
      <c r="UWG24" s="44"/>
      <c r="UWH24" s="44"/>
      <c r="UWI24" s="44"/>
      <c r="UWJ24" s="44"/>
      <c r="UWK24" s="44"/>
      <c r="UWL24" s="44"/>
      <c r="UWM24" s="44"/>
      <c r="UWN24" s="44"/>
      <c r="UWO24" s="44"/>
      <c r="UWP24" s="44"/>
      <c r="UWQ24" s="44"/>
      <c r="UWR24" s="44"/>
      <c r="UWS24" s="44"/>
      <c r="UWT24" s="44"/>
      <c r="UWU24" s="44"/>
      <c r="UWV24" s="44"/>
      <c r="UWW24" s="44"/>
      <c r="UWX24" s="44"/>
      <c r="UWY24" s="44"/>
      <c r="UWZ24" s="44"/>
      <c r="UXA24" s="44"/>
      <c r="UXB24" s="44"/>
      <c r="UXC24" s="44"/>
      <c r="UXD24" s="44"/>
      <c r="UXE24" s="44"/>
      <c r="UXF24" s="44"/>
      <c r="UXG24" s="44"/>
      <c r="UXH24" s="44"/>
      <c r="UXI24" s="44"/>
      <c r="UXJ24" s="44"/>
      <c r="UXK24" s="44"/>
      <c r="UXL24" s="44"/>
      <c r="UXM24" s="44"/>
      <c r="UXN24" s="44"/>
      <c r="UXO24" s="44"/>
      <c r="UXP24" s="44"/>
      <c r="UXQ24" s="44"/>
      <c r="UXR24" s="44"/>
      <c r="UXS24" s="44"/>
      <c r="UXT24" s="44"/>
      <c r="UXU24" s="44"/>
      <c r="UXV24" s="44"/>
      <c r="UXW24" s="44"/>
      <c r="UXX24" s="44"/>
      <c r="UXY24" s="44"/>
      <c r="UXZ24" s="44"/>
      <c r="UYA24" s="44"/>
      <c r="UYB24" s="44"/>
      <c r="UYC24" s="44"/>
      <c r="UYD24" s="44"/>
      <c r="UYE24" s="44"/>
      <c r="UYF24" s="44"/>
      <c r="UYG24" s="44"/>
      <c r="UYH24" s="44"/>
      <c r="UYI24" s="44"/>
      <c r="UYJ24" s="44"/>
      <c r="UYK24" s="44"/>
      <c r="UYL24" s="44"/>
      <c r="UYM24" s="44"/>
      <c r="UYN24" s="44"/>
      <c r="UYO24" s="44"/>
      <c r="UYP24" s="44"/>
      <c r="UYQ24" s="44"/>
      <c r="UYR24" s="44"/>
      <c r="UYS24" s="44"/>
      <c r="UYT24" s="44"/>
      <c r="UYU24" s="44"/>
      <c r="UYV24" s="44"/>
      <c r="UYW24" s="44"/>
      <c r="UYX24" s="44"/>
      <c r="UYY24" s="44"/>
      <c r="UYZ24" s="44"/>
      <c r="UZA24" s="44"/>
      <c r="UZB24" s="44"/>
      <c r="UZC24" s="44"/>
      <c r="UZD24" s="44"/>
      <c r="UZE24" s="44"/>
      <c r="UZF24" s="44"/>
      <c r="UZG24" s="44"/>
      <c r="UZH24" s="44"/>
      <c r="UZI24" s="44"/>
      <c r="UZJ24" s="44"/>
      <c r="UZK24" s="44"/>
      <c r="UZL24" s="44"/>
      <c r="UZM24" s="44"/>
      <c r="UZN24" s="44"/>
      <c r="UZO24" s="44"/>
      <c r="UZP24" s="44"/>
      <c r="UZQ24" s="44"/>
      <c r="UZR24" s="44"/>
      <c r="UZS24" s="44"/>
      <c r="UZT24" s="44"/>
      <c r="UZU24" s="44"/>
      <c r="UZV24" s="44"/>
      <c r="UZW24" s="44"/>
      <c r="UZX24" s="44"/>
      <c r="UZY24" s="44"/>
      <c r="UZZ24" s="44"/>
      <c r="VAA24" s="44"/>
      <c r="VAB24" s="44"/>
      <c r="VAC24" s="44"/>
      <c r="VAD24" s="44"/>
      <c r="VAE24" s="44"/>
      <c r="VAF24" s="44"/>
      <c r="VAG24" s="44"/>
      <c r="VAH24" s="44"/>
      <c r="VAI24" s="44"/>
      <c r="VAJ24" s="44"/>
      <c r="VAK24" s="44"/>
      <c r="VAL24" s="44"/>
      <c r="VAM24" s="44"/>
      <c r="VAN24" s="44"/>
      <c r="VAO24" s="44"/>
      <c r="VAP24" s="44"/>
      <c r="VAQ24" s="44"/>
      <c r="VAR24" s="44"/>
      <c r="VAS24" s="44"/>
      <c r="VAT24" s="44"/>
      <c r="VAU24" s="44"/>
      <c r="VAV24" s="44"/>
      <c r="VAW24" s="44"/>
      <c r="VAX24" s="44"/>
      <c r="VAY24" s="44"/>
      <c r="VAZ24" s="44"/>
      <c r="VBA24" s="44"/>
      <c r="VBB24" s="44"/>
      <c r="VBC24" s="44"/>
      <c r="VBD24" s="44"/>
      <c r="VBE24" s="44"/>
      <c r="VBF24" s="44"/>
      <c r="VBG24" s="44"/>
      <c r="VBH24" s="44"/>
      <c r="VBI24" s="44"/>
      <c r="VBJ24" s="44"/>
      <c r="VBK24" s="44"/>
      <c r="VBL24" s="44"/>
      <c r="VBM24" s="44"/>
      <c r="VBN24" s="44"/>
      <c r="VBO24" s="44"/>
      <c r="VBP24" s="44"/>
      <c r="VBQ24" s="44"/>
      <c r="VBR24" s="44"/>
      <c r="VBS24" s="44"/>
      <c r="VBT24" s="44"/>
      <c r="VBU24" s="44"/>
      <c r="VBV24" s="44"/>
      <c r="VBW24" s="44"/>
      <c r="VBX24" s="44"/>
      <c r="VBY24" s="44"/>
      <c r="VBZ24" s="44"/>
      <c r="VCA24" s="44"/>
      <c r="VCB24" s="44"/>
      <c r="VCC24" s="44"/>
      <c r="VCD24" s="44"/>
      <c r="VCE24" s="44"/>
      <c r="VCF24" s="44"/>
      <c r="VCG24" s="44"/>
      <c r="VCH24" s="44"/>
      <c r="VCI24" s="44"/>
      <c r="VCJ24" s="44"/>
      <c r="VCK24" s="44"/>
      <c r="VCL24" s="44"/>
      <c r="VCM24" s="44"/>
      <c r="VCN24" s="44"/>
      <c r="VCO24" s="44"/>
      <c r="VCP24" s="44"/>
      <c r="VCQ24" s="44"/>
      <c r="VCR24" s="44"/>
      <c r="VCS24" s="44"/>
      <c r="VCT24" s="44"/>
      <c r="VCU24" s="44"/>
      <c r="VCV24" s="44"/>
      <c r="VCW24" s="44"/>
      <c r="VCX24" s="44"/>
      <c r="VCY24" s="44"/>
      <c r="VCZ24" s="44"/>
      <c r="VDA24" s="44"/>
      <c r="VDB24" s="44"/>
      <c r="VDC24" s="44"/>
      <c r="VDD24" s="44"/>
      <c r="VDE24" s="44"/>
      <c r="VDF24" s="44"/>
      <c r="VDG24" s="44"/>
      <c r="VDH24" s="44"/>
      <c r="VDI24" s="44"/>
      <c r="VDJ24" s="44"/>
      <c r="VDK24" s="44"/>
      <c r="VDL24" s="44"/>
      <c r="VDM24" s="44"/>
      <c r="VDN24" s="44"/>
      <c r="VDO24" s="44"/>
      <c r="VDP24" s="44"/>
      <c r="VDQ24" s="44"/>
      <c r="VDR24" s="44"/>
      <c r="VDS24" s="44"/>
      <c r="VDT24" s="44"/>
      <c r="VDU24" s="44"/>
      <c r="VDV24" s="44"/>
      <c r="VDW24" s="44"/>
      <c r="VDX24" s="44"/>
      <c r="VDY24" s="44"/>
      <c r="VDZ24" s="44"/>
      <c r="VEA24" s="44"/>
      <c r="VEB24" s="44"/>
      <c r="VEC24" s="44"/>
      <c r="VED24" s="44"/>
      <c r="VEE24" s="44"/>
      <c r="VEF24" s="44"/>
      <c r="VEG24" s="44"/>
      <c r="VEH24" s="44"/>
      <c r="VEI24" s="44"/>
      <c r="VEJ24" s="44"/>
      <c r="VEK24" s="44"/>
      <c r="VEL24" s="44"/>
      <c r="VEM24" s="44"/>
      <c r="VEN24" s="44"/>
      <c r="VEO24" s="44"/>
      <c r="VEP24" s="44"/>
      <c r="VEQ24" s="44"/>
      <c r="VER24" s="44"/>
      <c r="VES24" s="44"/>
      <c r="VET24" s="44"/>
      <c r="VEU24" s="44"/>
      <c r="VEV24" s="44"/>
      <c r="VEW24" s="44"/>
      <c r="VEX24" s="44"/>
      <c r="VEY24" s="44"/>
      <c r="VEZ24" s="44"/>
      <c r="VFA24" s="44"/>
      <c r="VFB24" s="44"/>
      <c r="VFC24" s="44"/>
      <c r="VFD24" s="44"/>
      <c r="VFE24" s="44"/>
      <c r="VFF24" s="44"/>
      <c r="VFG24" s="44"/>
      <c r="VFH24" s="44"/>
      <c r="VFI24" s="44"/>
      <c r="VFJ24" s="44"/>
      <c r="VFK24" s="44"/>
      <c r="VFL24" s="44"/>
      <c r="VFM24" s="44"/>
      <c r="VFN24" s="44"/>
      <c r="VFO24" s="44"/>
      <c r="VFP24" s="44"/>
      <c r="VFQ24" s="44"/>
      <c r="VFR24" s="44"/>
      <c r="VFS24" s="44"/>
      <c r="VFT24" s="44"/>
      <c r="VFU24" s="44"/>
      <c r="VFV24" s="44"/>
      <c r="VFW24" s="44"/>
      <c r="VFX24" s="44"/>
      <c r="VFY24" s="44"/>
      <c r="VFZ24" s="44"/>
      <c r="VGA24" s="44"/>
      <c r="VGB24" s="44"/>
      <c r="VGC24" s="44"/>
      <c r="VGD24" s="44"/>
      <c r="VGE24" s="44"/>
      <c r="VGF24" s="44"/>
      <c r="VGG24" s="44"/>
      <c r="VGH24" s="44"/>
      <c r="VGI24" s="44"/>
      <c r="VGJ24" s="44"/>
      <c r="VGK24" s="44"/>
      <c r="VGL24" s="44"/>
      <c r="VGM24" s="44"/>
      <c r="VGN24" s="44"/>
      <c r="VGO24" s="44"/>
      <c r="VGP24" s="44"/>
      <c r="VGQ24" s="44"/>
      <c r="VGR24" s="44"/>
      <c r="VGS24" s="44"/>
      <c r="VGT24" s="44"/>
      <c r="VGU24" s="44"/>
      <c r="VGV24" s="44"/>
      <c r="VGW24" s="44"/>
      <c r="VGX24" s="44"/>
      <c r="VGY24" s="44"/>
      <c r="VGZ24" s="44"/>
      <c r="VHA24" s="44"/>
      <c r="VHB24" s="44"/>
      <c r="VHC24" s="44"/>
      <c r="VHD24" s="44"/>
      <c r="VHE24" s="44"/>
      <c r="VHF24" s="44"/>
      <c r="VHG24" s="44"/>
      <c r="VHH24" s="44"/>
      <c r="VHI24" s="44"/>
      <c r="VHJ24" s="44"/>
      <c r="VHK24" s="44"/>
      <c r="VHL24" s="44"/>
      <c r="VHM24" s="44"/>
      <c r="VHN24" s="44"/>
      <c r="VHO24" s="44"/>
      <c r="VHP24" s="44"/>
      <c r="VHQ24" s="44"/>
      <c r="VHR24" s="44"/>
      <c r="VHS24" s="44"/>
      <c r="VHT24" s="44"/>
      <c r="VHU24" s="44"/>
      <c r="VHV24" s="44"/>
      <c r="VHW24" s="44"/>
      <c r="VHX24" s="44"/>
      <c r="VHY24" s="44"/>
      <c r="VHZ24" s="44"/>
      <c r="VIA24" s="44"/>
      <c r="VIB24" s="44"/>
      <c r="VIC24" s="44"/>
      <c r="VID24" s="44"/>
      <c r="VIE24" s="44"/>
      <c r="VIF24" s="44"/>
      <c r="VIG24" s="44"/>
      <c r="VIH24" s="44"/>
      <c r="VII24" s="44"/>
      <c r="VIJ24" s="44"/>
      <c r="VIK24" s="44"/>
      <c r="VIL24" s="44"/>
      <c r="VIM24" s="44"/>
      <c r="VIN24" s="44"/>
      <c r="VIO24" s="44"/>
      <c r="VIP24" s="44"/>
      <c r="VIQ24" s="44"/>
      <c r="VIR24" s="44"/>
      <c r="VIS24" s="44"/>
      <c r="VIT24" s="44"/>
      <c r="VIU24" s="44"/>
      <c r="VIV24" s="44"/>
      <c r="VIW24" s="44"/>
      <c r="VIX24" s="44"/>
      <c r="VIY24" s="44"/>
      <c r="VIZ24" s="44"/>
      <c r="VJA24" s="44"/>
      <c r="VJB24" s="44"/>
      <c r="VJC24" s="44"/>
      <c r="VJD24" s="44"/>
      <c r="VJE24" s="44"/>
      <c r="VJF24" s="44"/>
      <c r="VJG24" s="44"/>
      <c r="VJH24" s="44"/>
      <c r="VJI24" s="44"/>
      <c r="VJJ24" s="44"/>
      <c r="VJK24" s="44"/>
      <c r="VJL24" s="44"/>
      <c r="VJM24" s="44"/>
      <c r="VJN24" s="44"/>
      <c r="VJO24" s="44"/>
      <c r="VJP24" s="44"/>
      <c r="VJQ24" s="44"/>
      <c r="VJR24" s="44"/>
      <c r="VJS24" s="44"/>
      <c r="VJT24" s="44"/>
      <c r="VJU24" s="44"/>
      <c r="VJV24" s="44"/>
      <c r="VJW24" s="44"/>
      <c r="VJX24" s="44"/>
      <c r="VJY24" s="44"/>
      <c r="VJZ24" s="44"/>
      <c r="VKA24" s="44"/>
      <c r="VKB24" s="44"/>
      <c r="VKC24" s="44"/>
      <c r="VKD24" s="44"/>
      <c r="VKE24" s="44"/>
      <c r="VKF24" s="44"/>
      <c r="VKG24" s="44"/>
      <c r="VKH24" s="44"/>
      <c r="VKI24" s="44"/>
      <c r="VKJ24" s="44"/>
      <c r="VKK24" s="44"/>
      <c r="VKL24" s="44"/>
      <c r="VKM24" s="44"/>
      <c r="VKN24" s="44"/>
      <c r="VKO24" s="44"/>
      <c r="VKP24" s="44"/>
      <c r="VKQ24" s="44"/>
      <c r="VKR24" s="44"/>
      <c r="VKS24" s="44"/>
      <c r="VKT24" s="44"/>
      <c r="VKU24" s="44"/>
      <c r="VKV24" s="44"/>
      <c r="VKW24" s="44"/>
      <c r="VKX24" s="44"/>
      <c r="VKY24" s="44"/>
      <c r="VKZ24" s="44"/>
      <c r="VLA24" s="44"/>
      <c r="VLB24" s="44"/>
      <c r="VLC24" s="44"/>
      <c r="VLD24" s="44"/>
      <c r="VLE24" s="44"/>
      <c r="VLF24" s="44"/>
      <c r="VLG24" s="44"/>
      <c r="VLH24" s="44"/>
      <c r="VLI24" s="44"/>
      <c r="VLJ24" s="44"/>
      <c r="VLK24" s="44"/>
      <c r="VLL24" s="44"/>
      <c r="VLM24" s="44"/>
      <c r="VLN24" s="44"/>
      <c r="VLO24" s="44"/>
      <c r="VLP24" s="44"/>
      <c r="VLQ24" s="44"/>
      <c r="VLR24" s="44"/>
      <c r="VLS24" s="44"/>
      <c r="VLT24" s="44"/>
      <c r="VLU24" s="44"/>
      <c r="VLV24" s="44"/>
      <c r="VLW24" s="44"/>
      <c r="VLX24" s="44"/>
      <c r="VLY24" s="44"/>
      <c r="VLZ24" s="44"/>
      <c r="VMA24" s="44"/>
      <c r="VMB24" s="44"/>
      <c r="VMC24" s="44"/>
      <c r="VMD24" s="44"/>
      <c r="VME24" s="44"/>
      <c r="VMF24" s="44"/>
      <c r="VMG24" s="44"/>
      <c r="VMH24" s="44"/>
      <c r="VMI24" s="44"/>
      <c r="VMJ24" s="44"/>
      <c r="VMK24" s="44"/>
      <c r="VML24" s="44"/>
      <c r="VMM24" s="44"/>
      <c r="VMN24" s="44"/>
      <c r="VMO24" s="44"/>
      <c r="VMP24" s="44"/>
      <c r="VMQ24" s="44"/>
      <c r="VMR24" s="44"/>
      <c r="VMS24" s="44"/>
      <c r="VMT24" s="44"/>
      <c r="VMU24" s="44"/>
      <c r="VMV24" s="44"/>
      <c r="VMW24" s="44"/>
      <c r="VMX24" s="44"/>
      <c r="VMY24" s="44"/>
      <c r="VMZ24" s="44"/>
      <c r="VNA24" s="44"/>
      <c r="VNB24" s="44"/>
      <c r="VNC24" s="44"/>
      <c r="VND24" s="44"/>
      <c r="VNE24" s="44"/>
      <c r="VNF24" s="44"/>
      <c r="VNG24" s="44"/>
      <c r="VNH24" s="44"/>
      <c r="VNI24" s="44"/>
      <c r="VNJ24" s="44"/>
      <c r="VNK24" s="44"/>
      <c r="VNL24" s="44"/>
      <c r="VNM24" s="44"/>
      <c r="VNN24" s="44"/>
      <c r="VNO24" s="44"/>
      <c r="VNP24" s="44"/>
      <c r="VNQ24" s="44"/>
      <c r="VNR24" s="44"/>
      <c r="VNS24" s="44"/>
      <c r="VNT24" s="44"/>
      <c r="VNU24" s="44"/>
      <c r="VNV24" s="44"/>
      <c r="VNW24" s="44"/>
      <c r="VNX24" s="44"/>
      <c r="VNY24" s="44"/>
      <c r="VNZ24" s="44"/>
      <c r="VOA24" s="44"/>
      <c r="VOB24" s="44"/>
      <c r="VOC24" s="44"/>
      <c r="VOD24" s="44"/>
      <c r="VOE24" s="44"/>
      <c r="VOF24" s="44"/>
      <c r="VOG24" s="44"/>
      <c r="VOH24" s="44"/>
      <c r="VOI24" s="44"/>
      <c r="VOJ24" s="44"/>
      <c r="VOK24" s="44"/>
      <c r="VOL24" s="44"/>
      <c r="VOM24" s="44"/>
      <c r="VON24" s="44"/>
      <c r="VOO24" s="44"/>
      <c r="VOP24" s="44"/>
      <c r="VOQ24" s="44"/>
      <c r="VOR24" s="44"/>
      <c r="VOS24" s="44"/>
      <c r="VOT24" s="44"/>
      <c r="VOU24" s="44"/>
      <c r="VOV24" s="44"/>
      <c r="VOW24" s="44"/>
      <c r="VOX24" s="44"/>
      <c r="VOY24" s="44"/>
      <c r="VOZ24" s="44"/>
      <c r="VPA24" s="44"/>
      <c r="VPB24" s="44"/>
      <c r="VPC24" s="44"/>
      <c r="VPD24" s="44"/>
      <c r="VPE24" s="44"/>
      <c r="VPF24" s="44"/>
      <c r="VPG24" s="44"/>
      <c r="VPH24" s="44"/>
      <c r="VPI24" s="44"/>
      <c r="VPJ24" s="44"/>
      <c r="VPK24" s="44"/>
      <c r="VPL24" s="44"/>
      <c r="VPM24" s="44"/>
      <c r="VPN24" s="44"/>
      <c r="VPO24" s="44"/>
      <c r="VPP24" s="44"/>
      <c r="VPQ24" s="44"/>
      <c r="VPR24" s="44"/>
      <c r="VPS24" s="44"/>
      <c r="VPT24" s="44"/>
      <c r="VPU24" s="44"/>
      <c r="VPV24" s="44"/>
      <c r="VPW24" s="44"/>
      <c r="VPX24" s="44"/>
      <c r="VPY24" s="44"/>
      <c r="VPZ24" s="44"/>
      <c r="VQA24" s="44"/>
      <c r="VQB24" s="44"/>
      <c r="VQC24" s="44"/>
      <c r="VQD24" s="44"/>
      <c r="VQE24" s="44"/>
      <c r="VQF24" s="44"/>
      <c r="VQG24" s="44"/>
      <c r="VQH24" s="44"/>
      <c r="VQI24" s="44"/>
      <c r="VQJ24" s="44"/>
      <c r="VQK24" s="44"/>
      <c r="VQL24" s="44"/>
      <c r="VQM24" s="44"/>
      <c r="VQN24" s="44"/>
      <c r="VQO24" s="44"/>
      <c r="VQP24" s="44"/>
      <c r="VQQ24" s="44"/>
      <c r="VQR24" s="44"/>
      <c r="VQS24" s="44"/>
      <c r="VQT24" s="44"/>
      <c r="VQU24" s="44"/>
      <c r="VQV24" s="44"/>
      <c r="VQW24" s="44"/>
      <c r="VQX24" s="44"/>
      <c r="VQY24" s="44"/>
      <c r="VQZ24" s="44"/>
      <c r="VRA24" s="44"/>
      <c r="VRB24" s="44"/>
      <c r="VRC24" s="44"/>
      <c r="VRD24" s="44"/>
      <c r="VRE24" s="44"/>
      <c r="VRF24" s="44"/>
      <c r="VRG24" s="44"/>
      <c r="VRH24" s="44"/>
      <c r="VRI24" s="44"/>
      <c r="VRJ24" s="44"/>
      <c r="VRK24" s="44"/>
      <c r="VRL24" s="44"/>
      <c r="VRM24" s="44"/>
      <c r="VRN24" s="44"/>
      <c r="VRO24" s="44"/>
      <c r="VRP24" s="44"/>
      <c r="VRQ24" s="44"/>
      <c r="VRR24" s="44"/>
      <c r="VRS24" s="44"/>
      <c r="VRT24" s="44"/>
      <c r="VRU24" s="44"/>
      <c r="VRV24" s="44"/>
      <c r="VRW24" s="44"/>
      <c r="VRX24" s="44"/>
      <c r="VRY24" s="44"/>
      <c r="VRZ24" s="44"/>
      <c r="VSA24" s="44"/>
      <c r="VSB24" s="44"/>
      <c r="VSC24" s="44"/>
      <c r="VSD24" s="44"/>
      <c r="VSE24" s="44"/>
      <c r="VSF24" s="44"/>
      <c r="VSG24" s="44"/>
      <c r="VSH24" s="44"/>
      <c r="VSI24" s="44"/>
      <c r="VSJ24" s="44"/>
      <c r="VSK24" s="44"/>
      <c r="VSL24" s="44"/>
      <c r="VSM24" s="44"/>
      <c r="VSN24" s="44"/>
      <c r="VSO24" s="44"/>
      <c r="VSP24" s="44"/>
      <c r="VSQ24" s="44"/>
      <c r="VSR24" s="44"/>
      <c r="VSS24" s="44"/>
      <c r="VST24" s="44"/>
      <c r="VSU24" s="44"/>
      <c r="VSV24" s="44"/>
      <c r="VSW24" s="44"/>
      <c r="VSX24" s="44"/>
      <c r="VSY24" s="44"/>
      <c r="VSZ24" s="44"/>
      <c r="VTA24" s="44"/>
      <c r="VTB24" s="44"/>
      <c r="VTC24" s="44"/>
      <c r="VTD24" s="44"/>
      <c r="VTE24" s="44"/>
      <c r="VTF24" s="44"/>
      <c r="VTG24" s="44"/>
      <c r="VTH24" s="44"/>
      <c r="VTI24" s="44"/>
      <c r="VTJ24" s="44"/>
      <c r="VTK24" s="44"/>
      <c r="VTL24" s="44"/>
      <c r="VTM24" s="44"/>
      <c r="VTN24" s="44"/>
      <c r="VTO24" s="44"/>
      <c r="VTP24" s="44"/>
      <c r="VTQ24" s="44"/>
      <c r="VTR24" s="44"/>
      <c r="VTS24" s="44"/>
      <c r="VTT24" s="44"/>
      <c r="VTU24" s="44"/>
      <c r="VTV24" s="44"/>
      <c r="VTW24" s="44"/>
      <c r="VTX24" s="44"/>
      <c r="VTY24" s="44"/>
      <c r="VTZ24" s="44"/>
      <c r="VUA24" s="44"/>
      <c r="VUB24" s="44"/>
      <c r="VUC24" s="44"/>
      <c r="VUD24" s="44"/>
      <c r="VUE24" s="44"/>
      <c r="VUF24" s="44"/>
      <c r="VUG24" s="44"/>
      <c r="VUH24" s="44"/>
      <c r="VUI24" s="44"/>
      <c r="VUJ24" s="44"/>
      <c r="VUK24" s="44"/>
      <c r="VUL24" s="44"/>
      <c r="VUM24" s="44"/>
      <c r="VUN24" s="44"/>
      <c r="VUO24" s="44"/>
      <c r="VUP24" s="44"/>
      <c r="VUQ24" s="44"/>
      <c r="VUR24" s="44"/>
      <c r="VUS24" s="44"/>
      <c r="VUT24" s="44"/>
      <c r="VUU24" s="44"/>
      <c r="VUV24" s="44"/>
      <c r="VUW24" s="44"/>
      <c r="VUX24" s="44"/>
      <c r="VUY24" s="44"/>
      <c r="VUZ24" s="44"/>
      <c r="VVA24" s="44"/>
      <c r="VVB24" s="44"/>
      <c r="VVC24" s="44"/>
      <c r="VVD24" s="44"/>
      <c r="VVE24" s="44"/>
      <c r="VVF24" s="44"/>
      <c r="VVG24" s="44"/>
      <c r="VVH24" s="44"/>
      <c r="VVI24" s="44"/>
      <c r="VVJ24" s="44"/>
      <c r="VVK24" s="44"/>
      <c r="VVL24" s="44"/>
      <c r="VVM24" s="44"/>
      <c r="VVN24" s="44"/>
      <c r="VVO24" s="44"/>
      <c r="VVP24" s="44"/>
      <c r="VVQ24" s="44"/>
      <c r="VVR24" s="44"/>
      <c r="VVS24" s="44"/>
      <c r="VVT24" s="44"/>
      <c r="VVU24" s="44"/>
      <c r="VVV24" s="44"/>
      <c r="VVW24" s="44"/>
      <c r="VVX24" s="44"/>
      <c r="VVY24" s="44"/>
      <c r="VVZ24" s="44"/>
      <c r="VWA24" s="44"/>
      <c r="VWB24" s="44"/>
      <c r="VWC24" s="44"/>
      <c r="VWD24" s="44"/>
      <c r="VWE24" s="44"/>
      <c r="VWF24" s="44"/>
      <c r="VWG24" s="44"/>
      <c r="VWH24" s="44"/>
      <c r="VWI24" s="44"/>
      <c r="VWJ24" s="44"/>
      <c r="VWK24" s="44"/>
      <c r="VWL24" s="44"/>
      <c r="VWM24" s="44"/>
      <c r="VWN24" s="44"/>
      <c r="VWO24" s="44"/>
      <c r="VWP24" s="44"/>
      <c r="VWQ24" s="44"/>
      <c r="VWR24" s="44"/>
      <c r="VWS24" s="44"/>
      <c r="VWT24" s="44"/>
      <c r="VWU24" s="44"/>
      <c r="VWV24" s="44"/>
      <c r="VWW24" s="44"/>
      <c r="VWX24" s="44"/>
      <c r="VWY24" s="44"/>
      <c r="VWZ24" s="44"/>
      <c r="VXA24" s="44"/>
      <c r="VXB24" s="44"/>
      <c r="VXC24" s="44"/>
      <c r="VXD24" s="44"/>
      <c r="VXE24" s="44"/>
      <c r="VXF24" s="44"/>
      <c r="VXG24" s="44"/>
      <c r="VXH24" s="44"/>
      <c r="VXI24" s="44"/>
      <c r="VXJ24" s="44"/>
      <c r="VXK24" s="44"/>
      <c r="VXL24" s="44"/>
      <c r="VXM24" s="44"/>
      <c r="VXN24" s="44"/>
      <c r="VXO24" s="44"/>
      <c r="VXP24" s="44"/>
      <c r="VXQ24" s="44"/>
      <c r="VXR24" s="44"/>
      <c r="VXS24" s="44"/>
      <c r="VXT24" s="44"/>
      <c r="VXU24" s="44"/>
      <c r="VXV24" s="44"/>
      <c r="VXW24" s="44"/>
      <c r="VXX24" s="44"/>
      <c r="VXY24" s="44"/>
      <c r="VXZ24" s="44"/>
      <c r="VYA24" s="44"/>
      <c r="VYB24" s="44"/>
      <c r="VYC24" s="44"/>
      <c r="VYD24" s="44"/>
      <c r="VYE24" s="44"/>
      <c r="VYF24" s="44"/>
      <c r="VYG24" s="44"/>
      <c r="VYH24" s="44"/>
      <c r="VYI24" s="44"/>
      <c r="VYJ24" s="44"/>
      <c r="VYK24" s="44"/>
      <c r="VYL24" s="44"/>
      <c r="VYM24" s="44"/>
      <c r="VYN24" s="44"/>
      <c r="VYO24" s="44"/>
      <c r="VYP24" s="44"/>
      <c r="VYQ24" s="44"/>
      <c r="VYR24" s="44"/>
      <c r="VYS24" s="44"/>
      <c r="VYT24" s="44"/>
      <c r="VYU24" s="44"/>
      <c r="VYV24" s="44"/>
      <c r="VYW24" s="44"/>
      <c r="VYX24" s="44"/>
      <c r="VYY24" s="44"/>
      <c r="VYZ24" s="44"/>
      <c r="VZA24" s="44"/>
      <c r="VZB24" s="44"/>
      <c r="VZC24" s="44"/>
      <c r="VZD24" s="44"/>
      <c r="VZE24" s="44"/>
      <c r="VZF24" s="44"/>
      <c r="VZG24" s="44"/>
      <c r="VZH24" s="44"/>
      <c r="VZI24" s="44"/>
      <c r="VZJ24" s="44"/>
      <c r="VZK24" s="44"/>
      <c r="VZL24" s="44"/>
      <c r="VZM24" s="44"/>
      <c r="VZN24" s="44"/>
      <c r="VZO24" s="44"/>
      <c r="VZP24" s="44"/>
      <c r="VZQ24" s="44"/>
      <c r="VZR24" s="44"/>
      <c r="VZS24" s="44"/>
      <c r="VZT24" s="44"/>
      <c r="VZU24" s="44"/>
      <c r="VZV24" s="44"/>
      <c r="VZW24" s="44"/>
      <c r="VZX24" s="44"/>
      <c r="VZY24" s="44"/>
      <c r="VZZ24" s="44"/>
      <c r="WAA24" s="44"/>
      <c r="WAB24" s="44"/>
      <c r="WAC24" s="44"/>
      <c r="WAD24" s="44"/>
      <c r="WAE24" s="44"/>
      <c r="WAF24" s="44"/>
      <c r="WAG24" s="44"/>
      <c r="WAH24" s="44"/>
      <c r="WAI24" s="44"/>
      <c r="WAJ24" s="44"/>
      <c r="WAK24" s="44"/>
      <c r="WAL24" s="44"/>
      <c r="WAM24" s="44"/>
      <c r="WAN24" s="44"/>
      <c r="WAO24" s="44"/>
      <c r="WAP24" s="44"/>
      <c r="WAQ24" s="44"/>
      <c r="WAR24" s="44"/>
      <c r="WAS24" s="44"/>
      <c r="WAT24" s="44"/>
      <c r="WAU24" s="44"/>
      <c r="WAV24" s="44"/>
      <c r="WAW24" s="44"/>
      <c r="WAX24" s="44"/>
      <c r="WAY24" s="44"/>
      <c r="WAZ24" s="44"/>
      <c r="WBA24" s="44"/>
      <c r="WBB24" s="44"/>
      <c r="WBC24" s="44"/>
      <c r="WBD24" s="44"/>
      <c r="WBE24" s="44"/>
      <c r="WBF24" s="44"/>
      <c r="WBG24" s="44"/>
      <c r="WBH24" s="44"/>
      <c r="WBI24" s="44"/>
      <c r="WBJ24" s="44"/>
      <c r="WBK24" s="44"/>
      <c r="WBL24" s="44"/>
      <c r="WBM24" s="44"/>
      <c r="WBN24" s="44"/>
      <c r="WBO24" s="44"/>
      <c r="WBP24" s="44"/>
      <c r="WBQ24" s="44"/>
      <c r="WBR24" s="44"/>
      <c r="WBS24" s="44"/>
      <c r="WBT24" s="44"/>
      <c r="WBU24" s="44"/>
      <c r="WBV24" s="44"/>
      <c r="WBW24" s="44"/>
      <c r="WBX24" s="44"/>
      <c r="WBY24" s="44"/>
      <c r="WBZ24" s="44"/>
      <c r="WCA24" s="44"/>
      <c r="WCB24" s="44"/>
      <c r="WCC24" s="44"/>
      <c r="WCD24" s="44"/>
      <c r="WCE24" s="44"/>
      <c r="WCF24" s="44"/>
      <c r="WCG24" s="44"/>
      <c r="WCH24" s="44"/>
      <c r="WCI24" s="44"/>
      <c r="WCJ24" s="44"/>
      <c r="WCK24" s="44"/>
      <c r="WCL24" s="44"/>
      <c r="WCM24" s="44"/>
      <c r="WCN24" s="44"/>
      <c r="WCO24" s="44"/>
      <c r="WCP24" s="44"/>
      <c r="WCQ24" s="44"/>
      <c r="WCR24" s="44"/>
      <c r="WCS24" s="44"/>
      <c r="WCT24" s="44"/>
      <c r="WCU24" s="44"/>
      <c r="WCV24" s="44"/>
      <c r="WCW24" s="44"/>
      <c r="WCX24" s="44"/>
      <c r="WCY24" s="44"/>
      <c r="WCZ24" s="44"/>
      <c r="WDA24" s="44"/>
      <c r="WDB24" s="44"/>
      <c r="WDC24" s="44"/>
      <c r="WDD24" s="44"/>
      <c r="WDE24" s="44"/>
      <c r="WDF24" s="44"/>
      <c r="WDG24" s="44"/>
      <c r="WDH24" s="44"/>
      <c r="WDI24" s="44"/>
      <c r="WDJ24" s="44"/>
      <c r="WDK24" s="44"/>
      <c r="WDL24" s="44"/>
      <c r="WDM24" s="44"/>
      <c r="WDN24" s="44"/>
      <c r="WDO24" s="44"/>
      <c r="WDP24" s="44"/>
      <c r="WDQ24" s="44"/>
      <c r="WDR24" s="44"/>
      <c r="WDS24" s="44"/>
      <c r="WDT24" s="44"/>
      <c r="WDU24" s="44"/>
      <c r="WDV24" s="44"/>
      <c r="WDW24" s="44"/>
      <c r="WDX24" s="44"/>
      <c r="WDY24" s="44"/>
      <c r="WDZ24" s="44"/>
      <c r="WEA24" s="44"/>
      <c r="WEB24" s="44"/>
      <c r="WEC24" s="44"/>
      <c r="WED24" s="44"/>
      <c r="WEE24" s="44"/>
      <c r="WEF24" s="44"/>
      <c r="WEG24" s="44"/>
      <c r="WEH24" s="44"/>
      <c r="WEI24" s="44"/>
      <c r="WEJ24" s="44"/>
      <c r="WEK24" s="44"/>
      <c r="WEL24" s="44"/>
      <c r="WEM24" s="44"/>
      <c r="WEN24" s="44"/>
      <c r="WEO24" s="44"/>
      <c r="WEP24" s="44"/>
      <c r="WEQ24" s="44"/>
      <c r="WER24" s="44"/>
      <c r="WES24" s="44"/>
      <c r="WET24" s="44"/>
      <c r="WEU24" s="44"/>
      <c r="WEV24" s="44"/>
      <c r="WEW24" s="44"/>
      <c r="WEX24" s="44"/>
      <c r="WEY24" s="44"/>
      <c r="WEZ24" s="44"/>
      <c r="WFA24" s="44"/>
      <c r="WFB24" s="44"/>
      <c r="WFC24" s="44"/>
      <c r="WFD24" s="44"/>
      <c r="WFE24" s="44"/>
      <c r="WFF24" s="44"/>
      <c r="WFG24" s="44"/>
      <c r="WFH24" s="44"/>
      <c r="WFI24" s="44"/>
      <c r="WFJ24" s="44"/>
      <c r="WFK24" s="44"/>
      <c r="WFL24" s="44"/>
      <c r="WFM24" s="44"/>
      <c r="WFN24" s="44"/>
      <c r="WFO24" s="44"/>
      <c r="WFP24" s="44"/>
      <c r="WFQ24" s="44"/>
      <c r="WFR24" s="44"/>
      <c r="WFS24" s="44"/>
      <c r="WFT24" s="44"/>
      <c r="WFU24" s="44"/>
      <c r="WFV24" s="44"/>
      <c r="WFW24" s="44"/>
      <c r="WFX24" s="44"/>
      <c r="WFY24" s="44"/>
      <c r="WFZ24" s="44"/>
      <c r="WGA24" s="44"/>
      <c r="WGB24" s="44"/>
      <c r="WGC24" s="44"/>
      <c r="WGD24" s="44"/>
      <c r="WGE24" s="44"/>
      <c r="WGF24" s="44"/>
      <c r="WGG24" s="44"/>
      <c r="WGH24" s="44"/>
      <c r="WGI24" s="44"/>
      <c r="WGJ24" s="44"/>
      <c r="WGK24" s="44"/>
      <c r="WGL24" s="44"/>
      <c r="WGM24" s="44"/>
      <c r="WGN24" s="44"/>
      <c r="WGO24" s="44"/>
      <c r="WGP24" s="44"/>
      <c r="WGQ24" s="44"/>
      <c r="WGR24" s="44"/>
      <c r="WGS24" s="44"/>
      <c r="WGT24" s="44"/>
      <c r="WGU24" s="44"/>
      <c r="WGV24" s="44"/>
      <c r="WGW24" s="44"/>
      <c r="WGX24" s="44"/>
      <c r="WGY24" s="44"/>
      <c r="WGZ24" s="44"/>
      <c r="WHA24" s="44"/>
      <c r="WHB24" s="44"/>
      <c r="WHC24" s="44"/>
      <c r="WHD24" s="44"/>
      <c r="WHE24" s="44"/>
      <c r="WHF24" s="44"/>
      <c r="WHG24" s="44"/>
      <c r="WHH24" s="44"/>
      <c r="WHI24" s="44"/>
      <c r="WHJ24" s="44"/>
      <c r="WHK24" s="44"/>
      <c r="WHL24" s="44"/>
      <c r="WHM24" s="44"/>
      <c r="WHN24" s="44"/>
      <c r="WHO24" s="44"/>
      <c r="WHP24" s="44"/>
      <c r="WHQ24" s="44"/>
      <c r="WHR24" s="44"/>
      <c r="WHS24" s="44"/>
      <c r="WHT24" s="44"/>
      <c r="WHU24" s="44"/>
      <c r="WHV24" s="44"/>
      <c r="WHW24" s="44"/>
      <c r="WHX24" s="44"/>
      <c r="WHY24" s="44"/>
      <c r="WHZ24" s="44"/>
      <c r="WIA24" s="44"/>
      <c r="WIB24" s="44"/>
      <c r="WIC24" s="44"/>
      <c r="WID24" s="44"/>
      <c r="WIE24" s="44"/>
      <c r="WIF24" s="44"/>
      <c r="WIG24" s="44"/>
      <c r="WIH24" s="44"/>
      <c r="WII24" s="44"/>
      <c r="WIJ24" s="44"/>
      <c r="WIK24" s="44"/>
      <c r="WIL24" s="44"/>
      <c r="WIM24" s="44"/>
      <c r="WIN24" s="44"/>
      <c r="WIO24" s="44"/>
      <c r="WIP24" s="44"/>
      <c r="WIQ24" s="44"/>
      <c r="WIR24" s="44"/>
      <c r="WIS24" s="44"/>
      <c r="WIT24" s="44"/>
      <c r="WIU24" s="44"/>
      <c r="WIV24" s="44"/>
      <c r="WIW24" s="44"/>
      <c r="WIX24" s="44"/>
      <c r="WIY24" s="44"/>
      <c r="WIZ24" s="44"/>
      <c r="WJA24" s="44"/>
      <c r="WJB24" s="44"/>
      <c r="WJC24" s="44"/>
      <c r="WJD24" s="44"/>
      <c r="WJE24" s="44"/>
      <c r="WJF24" s="44"/>
      <c r="WJG24" s="44"/>
      <c r="WJH24" s="44"/>
      <c r="WJI24" s="44"/>
      <c r="WJJ24" s="44"/>
      <c r="WJK24" s="44"/>
      <c r="WJL24" s="44"/>
      <c r="WJM24" s="44"/>
      <c r="WJN24" s="44"/>
      <c r="WJO24" s="44"/>
      <c r="WJP24" s="44"/>
      <c r="WJQ24" s="44"/>
      <c r="WJR24" s="44"/>
      <c r="WJS24" s="44"/>
      <c r="WJT24" s="44"/>
      <c r="WJU24" s="44"/>
      <c r="WJV24" s="44"/>
      <c r="WJW24" s="44"/>
      <c r="WJX24" s="44"/>
      <c r="WJY24" s="44"/>
      <c r="WJZ24" s="44"/>
      <c r="WKA24" s="44"/>
      <c r="WKB24" s="44"/>
      <c r="WKC24" s="44"/>
      <c r="WKD24" s="44"/>
      <c r="WKE24" s="44"/>
      <c r="WKF24" s="44"/>
      <c r="WKG24" s="44"/>
      <c r="WKH24" s="44"/>
      <c r="WKI24" s="44"/>
      <c r="WKJ24" s="44"/>
      <c r="WKK24" s="44"/>
      <c r="WKL24" s="44"/>
      <c r="WKM24" s="44"/>
      <c r="WKN24" s="44"/>
      <c r="WKO24" s="44"/>
      <c r="WKP24" s="44"/>
      <c r="WKQ24" s="44"/>
      <c r="WKR24" s="44"/>
      <c r="WKS24" s="44"/>
      <c r="WKT24" s="44"/>
      <c r="WKU24" s="44"/>
      <c r="WKV24" s="44"/>
      <c r="WKW24" s="44"/>
      <c r="WKX24" s="44"/>
      <c r="WKY24" s="44"/>
      <c r="WKZ24" s="44"/>
      <c r="WLA24" s="44"/>
      <c r="WLB24" s="44"/>
      <c r="WLC24" s="44"/>
      <c r="WLD24" s="44"/>
      <c r="WLE24" s="44"/>
      <c r="WLF24" s="44"/>
      <c r="WLG24" s="44"/>
      <c r="WLH24" s="44"/>
      <c r="WLI24" s="44"/>
      <c r="WLJ24" s="44"/>
      <c r="WLK24" s="44"/>
      <c r="WLL24" s="44"/>
      <c r="WLM24" s="44"/>
      <c r="WLN24" s="44"/>
      <c r="WLO24" s="44"/>
      <c r="WLP24" s="44"/>
      <c r="WLQ24" s="44"/>
      <c r="WLR24" s="44"/>
      <c r="WLS24" s="44"/>
      <c r="WLT24" s="44"/>
      <c r="WLU24" s="44"/>
      <c r="WLV24" s="44"/>
      <c r="WLW24" s="44"/>
      <c r="WLX24" s="44"/>
      <c r="WLY24" s="44"/>
      <c r="WLZ24" s="44"/>
      <c r="WMA24" s="44"/>
      <c r="WMB24" s="44"/>
      <c r="WMC24" s="44"/>
      <c r="WMD24" s="44"/>
      <c r="WME24" s="44"/>
      <c r="WMF24" s="44"/>
      <c r="WMG24" s="44"/>
      <c r="WMH24" s="44"/>
      <c r="WMI24" s="44"/>
      <c r="WMJ24" s="44"/>
      <c r="WMK24" s="44"/>
      <c r="WML24" s="44"/>
      <c r="WMM24" s="44"/>
      <c r="WMN24" s="44"/>
      <c r="WMO24" s="44"/>
      <c r="WMP24" s="44"/>
      <c r="WMQ24" s="44"/>
      <c r="WMR24" s="44"/>
      <c r="WMS24" s="44"/>
      <c r="WMT24" s="44"/>
      <c r="WMU24" s="44"/>
      <c r="WMV24" s="44"/>
      <c r="WMW24" s="44"/>
      <c r="WMX24" s="44"/>
      <c r="WMY24" s="44"/>
      <c r="WMZ24" s="44"/>
      <c r="WNA24" s="44"/>
      <c r="WNB24" s="44"/>
      <c r="WNC24" s="44"/>
      <c r="WND24" s="44"/>
      <c r="WNE24" s="44"/>
      <c r="WNF24" s="44"/>
      <c r="WNG24" s="44"/>
      <c r="WNH24" s="44"/>
      <c r="WNI24" s="44"/>
      <c r="WNJ24" s="44"/>
      <c r="WNK24" s="44"/>
      <c r="WNL24" s="44"/>
      <c r="WNM24" s="44"/>
      <c r="WNN24" s="44"/>
      <c r="WNO24" s="44"/>
      <c r="WNP24" s="44"/>
      <c r="WNQ24" s="44"/>
      <c r="WNR24" s="44"/>
      <c r="WNS24" s="44"/>
      <c r="WNT24" s="44"/>
      <c r="WNU24" s="44"/>
      <c r="WNV24" s="44"/>
      <c r="WNW24" s="44"/>
      <c r="WNX24" s="44"/>
      <c r="WNY24" s="44"/>
      <c r="WNZ24" s="44"/>
      <c r="WOA24" s="44"/>
      <c r="WOB24" s="44"/>
      <c r="WOC24" s="44"/>
      <c r="WOD24" s="44"/>
      <c r="WOE24" s="44"/>
      <c r="WOF24" s="44"/>
      <c r="WOG24" s="44"/>
      <c r="WOH24" s="44"/>
      <c r="WOI24" s="44"/>
      <c r="WOJ24" s="44"/>
      <c r="WOK24" s="44"/>
      <c r="WOL24" s="44"/>
      <c r="WOM24" s="44"/>
      <c r="WON24" s="44"/>
      <c r="WOO24" s="44"/>
      <c r="WOP24" s="44"/>
      <c r="WOQ24" s="44"/>
      <c r="WOR24" s="44"/>
      <c r="WOS24" s="44"/>
      <c r="WOT24" s="44"/>
      <c r="WOU24" s="44"/>
      <c r="WOV24" s="44"/>
      <c r="WOW24" s="44"/>
      <c r="WOX24" s="44"/>
      <c r="WOY24" s="44"/>
      <c r="WOZ24" s="44"/>
      <c r="WPA24" s="44"/>
      <c r="WPB24" s="44"/>
      <c r="WPC24" s="44"/>
      <c r="WPD24" s="44"/>
      <c r="WPE24" s="44"/>
      <c r="WPF24" s="44"/>
      <c r="WPG24" s="44"/>
      <c r="WPH24" s="44"/>
      <c r="WPI24" s="44"/>
      <c r="WPJ24" s="44"/>
      <c r="WPK24" s="44"/>
      <c r="WPL24" s="44"/>
      <c r="WPM24" s="44"/>
      <c r="WPN24" s="44"/>
      <c r="WPO24" s="44"/>
      <c r="WPP24" s="44"/>
      <c r="WPQ24" s="44"/>
      <c r="WPR24" s="44"/>
      <c r="WPS24" s="44"/>
      <c r="WPT24" s="44"/>
      <c r="WPU24" s="44"/>
      <c r="WPV24" s="44"/>
      <c r="WPW24" s="44"/>
      <c r="WPX24" s="44"/>
      <c r="WPY24" s="44"/>
      <c r="WPZ24" s="44"/>
      <c r="WQA24" s="44"/>
      <c r="WQB24" s="44"/>
      <c r="WQC24" s="44"/>
      <c r="WQD24" s="44"/>
      <c r="WQE24" s="44"/>
      <c r="WQF24" s="44"/>
      <c r="WQG24" s="44"/>
      <c r="WQH24" s="44"/>
      <c r="WQI24" s="44"/>
      <c r="WQJ24" s="44"/>
      <c r="WQK24" s="44"/>
      <c r="WQL24" s="44"/>
      <c r="WQM24" s="44"/>
      <c r="WQN24" s="44"/>
      <c r="WQO24" s="44"/>
      <c r="WQP24" s="44"/>
      <c r="WQQ24" s="44"/>
      <c r="WQR24" s="44"/>
      <c r="WQS24" s="44"/>
      <c r="WQT24" s="44"/>
      <c r="WQU24" s="44"/>
      <c r="WQV24" s="44"/>
      <c r="WQW24" s="44"/>
      <c r="WQX24" s="44"/>
      <c r="WQY24" s="44"/>
      <c r="WQZ24" s="44"/>
      <c r="WRA24" s="44"/>
      <c r="WRB24" s="44"/>
      <c r="WRC24" s="44"/>
      <c r="WRD24" s="44"/>
      <c r="WRE24" s="44"/>
      <c r="WRF24" s="44"/>
      <c r="WRG24" s="44"/>
      <c r="WRH24" s="44"/>
      <c r="WRI24" s="44"/>
      <c r="WRJ24" s="44"/>
      <c r="WRK24" s="44"/>
      <c r="WRL24" s="44"/>
      <c r="WRM24" s="44"/>
      <c r="WRN24" s="44"/>
      <c r="WRO24" s="44"/>
      <c r="WRP24" s="44"/>
      <c r="WRQ24" s="44"/>
      <c r="WRR24" s="44"/>
      <c r="WRS24" s="44"/>
      <c r="WRT24" s="44"/>
      <c r="WRU24" s="44"/>
      <c r="WRV24" s="44"/>
      <c r="WRW24" s="44"/>
      <c r="WRX24" s="44"/>
      <c r="WRY24" s="44"/>
      <c r="WRZ24" s="44"/>
      <c r="WSA24" s="44"/>
      <c r="WSB24" s="44"/>
      <c r="WSC24" s="44"/>
      <c r="WSD24" s="44"/>
      <c r="WSE24" s="44"/>
      <c r="WSF24" s="44"/>
      <c r="WSG24" s="44"/>
      <c r="WSH24" s="44"/>
      <c r="WSI24" s="44"/>
      <c r="WSJ24" s="44"/>
      <c r="WSK24" s="44"/>
      <c r="WSL24" s="44"/>
      <c r="WSM24" s="44"/>
      <c r="WSN24" s="44"/>
      <c r="WSO24" s="44"/>
      <c r="WSP24" s="44"/>
      <c r="WSQ24" s="44"/>
      <c r="WSR24" s="44"/>
      <c r="WSS24" s="44"/>
      <c r="WST24" s="44"/>
      <c r="WSU24" s="44"/>
      <c r="WSV24" s="44"/>
      <c r="WSW24" s="44"/>
      <c r="WSX24" s="44"/>
      <c r="WSY24" s="44"/>
      <c r="WSZ24" s="44"/>
      <c r="WTA24" s="44"/>
      <c r="WTB24" s="44"/>
      <c r="WTC24" s="44"/>
      <c r="WTD24" s="44"/>
      <c r="WTE24" s="44"/>
      <c r="WTF24" s="44"/>
      <c r="WTG24" s="44"/>
      <c r="WTH24" s="44"/>
      <c r="WTI24" s="44"/>
      <c r="WTJ24" s="44"/>
      <c r="WTK24" s="44"/>
      <c r="WTL24" s="44"/>
      <c r="WTM24" s="44"/>
      <c r="WTN24" s="44"/>
      <c r="WTO24" s="44"/>
      <c r="WTP24" s="44"/>
      <c r="WTQ24" s="44"/>
      <c r="WTR24" s="44"/>
      <c r="WTS24" s="44"/>
      <c r="WTT24" s="44"/>
      <c r="WTU24" s="44"/>
      <c r="WTV24" s="44"/>
      <c r="WTW24" s="44"/>
      <c r="WTX24" s="44"/>
      <c r="WTY24" s="44"/>
      <c r="WTZ24" s="44"/>
      <c r="WUA24" s="44"/>
      <c r="WUB24" s="44"/>
      <c r="WUC24" s="44"/>
      <c r="WUD24" s="44"/>
      <c r="WUE24" s="44"/>
      <c r="WUF24" s="44"/>
      <c r="WUG24" s="44"/>
      <c r="WUH24" s="44"/>
      <c r="WUI24" s="44"/>
      <c r="WUJ24" s="44"/>
      <c r="WUK24" s="44"/>
      <c r="WUL24" s="44"/>
      <c r="WUM24" s="44"/>
      <c r="WUN24" s="44"/>
      <c r="WUO24" s="44"/>
      <c r="WUP24" s="44"/>
      <c r="WUQ24" s="44"/>
      <c r="WUR24" s="44"/>
      <c r="WUS24" s="44"/>
      <c r="WUT24" s="44"/>
      <c r="WUU24" s="44"/>
      <c r="WUV24" s="44"/>
      <c r="WUW24" s="44"/>
      <c r="WUX24" s="44"/>
      <c r="WUY24" s="44"/>
      <c r="WUZ24" s="44"/>
      <c r="WVA24" s="44"/>
      <c r="WVB24" s="44"/>
      <c r="WVC24" s="44"/>
      <c r="WVD24" s="44"/>
      <c r="WVE24" s="44"/>
      <c r="WVF24" s="44"/>
      <c r="WVG24" s="44"/>
      <c r="WVH24" s="44"/>
      <c r="WVI24" s="44"/>
      <c r="WVJ24" s="44"/>
      <c r="WVK24" s="44"/>
      <c r="WVL24" s="44"/>
      <c r="WVM24" s="44"/>
      <c r="WVN24" s="44"/>
      <c r="WVO24" s="44"/>
      <c r="WVP24" s="44"/>
      <c r="WVQ24" s="44"/>
      <c r="WVR24" s="44"/>
      <c r="WVS24" s="44"/>
      <c r="WVT24" s="44"/>
      <c r="WVU24" s="44"/>
      <c r="WVV24" s="44"/>
      <c r="WVW24" s="44"/>
      <c r="WVX24" s="44"/>
      <c r="WVY24" s="44"/>
      <c r="WVZ24" s="44"/>
      <c r="WWA24" s="44"/>
      <c r="WWB24" s="44"/>
      <c r="WWC24" s="44"/>
      <c r="WWD24" s="44"/>
      <c r="WWE24" s="44"/>
      <c r="WWF24" s="44"/>
      <c r="WWG24" s="44"/>
      <c r="WWH24" s="44"/>
      <c r="WWI24" s="44"/>
      <c r="WWJ24" s="44"/>
      <c r="WWK24" s="44"/>
      <c r="WWL24" s="44"/>
      <c r="WWM24" s="44"/>
      <c r="WWN24" s="44"/>
      <c r="WWO24" s="44"/>
      <c r="WWP24" s="44"/>
      <c r="WWQ24" s="44"/>
      <c r="WWR24" s="44"/>
      <c r="WWS24" s="44"/>
      <c r="WWT24" s="44"/>
      <c r="WWU24" s="44"/>
      <c r="WWV24" s="44"/>
      <c r="WWW24" s="44"/>
      <c r="WWX24" s="44"/>
      <c r="WWY24" s="44"/>
      <c r="WWZ24" s="44"/>
      <c r="WXA24" s="44"/>
      <c r="WXB24" s="44"/>
      <c r="WXC24" s="44"/>
      <c r="WXD24" s="44"/>
      <c r="WXE24" s="44"/>
      <c r="WXF24" s="44"/>
      <c r="WXG24" s="44"/>
      <c r="WXH24" s="44"/>
      <c r="WXI24" s="44"/>
      <c r="WXJ24" s="44"/>
      <c r="WXK24" s="44"/>
      <c r="WXL24" s="44"/>
      <c r="WXM24" s="44"/>
      <c r="WXN24" s="44"/>
      <c r="WXO24" s="44"/>
      <c r="WXP24" s="44"/>
      <c r="WXQ24" s="44"/>
      <c r="WXR24" s="44"/>
      <c r="WXS24" s="44"/>
      <c r="WXT24" s="44"/>
      <c r="WXU24" s="44"/>
      <c r="WXV24" s="44"/>
      <c r="WXW24" s="44"/>
      <c r="WXX24" s="44"/>
      <c r="WXY24" s="44"/>
      <c r="WXZ24" s="44"/>
      <c r="WYA24" s="44"/>
      <c r="WYB24" s="44"/>
      <c r="WYC24" s="44"/>
      <c r="WYD24" s="44"/>
      <c r="WYE24" s="44"/>
      <c r="WYF24" s="44"/>
      <c r="WYG24" s="44"/>
      <c r="WYH24" s="44"/>
      <c r="WYI24" s="44"/>
      <c r="WYJ24" s="44"/>
      <c r="WYK24" s="44"/>
      <c r="WYL24" s="44"/>
      <c r="WYM24" s="44"/>
      <c r="WYN24" s="44"/>
      <c r="WYO24" s="44"/>
      <c r="WYP24" s="44"/>
      <c r="WYQ24" s="44"/>
      <c r="WYR24" s="44"/>
      <c r="WYS24" s="44"/>
      <c r="WYT24" s="44"/>
      <c r="WYU24" s="44"/>
      <c r="WYV24" s="44"/>
      <c r="WYW24" s="44"/>
      <c r="WYX24" s="44"/>
      <c r="WYY24" s="44"/>
      <c r="WYZ24" s="44"/>
      <c r="WZA24" s="44"/>
      <c r="WZB24" s="44"/>
      <c r="WZC24" s="44"/>
      <c r="WZD24" s="44"/>
      <c r="WZE24" s="44"/>
      <c r="WZF24" s="44"/>
      <c r="WZG24" s="44"/>
      <c r="WZH24" s="44"/>
      <c r="WZI24" s="44"/>
      <c r="WZJ24" s="44"/>
      <c r="WZK24" s="44"/>
      <c r="WZL24" s="44"/>
      <c r="WZM24" s="44"/>
      <c r="WZN24" s="44"/>
      <c r="WZO24" s="44"/>
      <c r="WZP24" s="44"/>
      <c r="WZQ24" s="44"/>
      <c r="WZR24" s="44"/>
      <c r="WZS24" s="44"/>
      <c r="WZT24" s="44"/>
      <c r="WZU24" s="44"/>
      <c r="WZV24" s="44"/>
      <c r="WZW24" s="44"/>
      <c r="WZX24" s="44"/>
      <c r="WZY24" s="44"/>
      <c r="WZZ24" s="44"/>
      <c r="XAA24" s="44"/>
      <c r="XAB24" s="44"/>
      <c r="XAC24" s="44"/>
      <c r="XAD24" s="44"/>
      <c r="XAE24" s="44"/>
      <c r="XAF24" s="44"/>
      <c r="XAG24" s="44"/>
      <c r="XAH24" s="44"/>
      <c r="XAI24" s="44"/>
      <c r="XAJ24" s="44"/>
      <c r="XAK24" s="44"/>
      <c r="XAL24" s="44"/>
      <c r="XAM24" s="44"/>
      <c r="XAN24" s="44"/>
      <c r="XAO24" s="44"/>
      <c r="XAP24" s="44"/>
      <c r="XAQ24" s="44"/>
      <c r="XAR24" s="44"/>
      <c r="XAS24" s="44"/>
      <c r="XAT24" s="44"/>
      <c r="XAU24" s="44"/>
      <c r="XAV24" s="44"/>
      <c r="XAW24" s="44"/>
      <c r="XAX24" s="44"/>
      <c r="XAY24" s="44"/>
      <c r="XAZ24" s="44"/>
      <c r="XBA24" s="44"/>
      <c r="XBB24" s="44"/>
      <c r="XBC24" s="44"/>
      <c r="XBD24" s="44"/>
      <c r="XBE24" s="44"/>
      <c r="XBF24" s="44"/>
      <c r="XBG24" s="44"/>
      <c r="XBH24" s="44"/>
      <c r="XBI24" s="44"/>
      <c r="XBJ24" s="44"/>
      <c r="XBK24" s="44"/>
      <c r="XBL24" s="44"/>
      <c r="XBM24" s="44"/>
      <c r="XBN24" s="44"/>
      <c r="XBO24" s="44"/>
      <c r="XBP24" s="44"/>
      <c r="XBQ24" s="44"/>
      <c r="XBR24" s="44"/>
      <c r="XBS24" s="44"/>
      <c r="XBT24" s="44"/>
      <c r="XBU24" s="44"/>
      <c r="XBV24" s="44"/>
      <c r="XBW24" s="44"/>
      <c r="XBX24" s="44"/>
      <c r="XBY24" s="44"/>
      <c r="XBZ24" s="44"/>
      <c r="XCA24" s="44"/>
      <c r="XCB24" s="44"/>
      <c r="XCC24" s="44"/>
      <c r="XCD24" s="44"/>
      <c r="XCE24" s="44"/>
      <c r="XCF24" s="44"/>
      <c r="XCG24" s="44"/>
      <c r="XCH24" s="44"/>
      <c r="XCI24" s="44"/>
      <c r="XCJ24" s="44"/>
      <c r="XCK24" s="44"/>
      <c r="XCL24" s="44"/>
      <c r="XCM24" s="44"/>
      <c r="XCN24" s="44"/>
      <c r="XCO24" s="44"/>
      <c r="XCP24" s="44"/>
      <c r="XCQ24" s="44"/>
      <c r="XCR24" s="44"/>
      <c r="XCS24" s="44"/>
      <c r="XCT24" s="44"/>
      <c r="XCU24" s="44"/>
      <c r="XCV24" s="44"/>
      <c r="XCW24" s="44"/>
      <c r="XCX24" s="44"/>
      <c r="XCY24" s="44"/>
      <c r="XCZ24" s="44"/>
      <c r="XDA24" s="44"/>
      <c r="XDB24" s="44"/>
      <c r="XDC24" s="44"/>
      <c r="XDD24" s="44"/>
      <c r="XDE24" s="44"/>
      <c r="XDF24" s="44"/>
      <c r="XDG24" s="44"/>
      <c r="XDH24" s="44"/>
      <c r="XDI24" s="44"/>
      <c r="XDJ24" s="44"/>
      <c r="XDK24" s="44"/>
      <c r="XDL24" s="44"/>
      <c r="XDM24" s="44"/>
      <c r="XDN24" s="44"/>
      <c r="XDO24" s="44"/>
      <c r="XDP24" s="44"/>
      <c r="XDQ24" s="44"/>
      <c r="XDR24" s="44"/>
      <c r="XDS24" s="44"/>
      <c r="XDT24" s="44"/>
      <c r="XDU24" s="44"/>
      <c r="XDV24" s="44"/>
      <c r="XDW24" s="59"/>
      <c r="XDX24" s="59"/>
      <c r="XDY24" s="59"/>
      <c r="XDZ24" s="59"/>
      <c r="XEA24" s="59"/>
      <c r="XEB24" s="59"/>
      <c r="XEC24" s="59"/>
      <c r="XED24" s="59"/>
      <c r="XEE24" s="59"/>
      <c r="XEF24" s="59"/>
      <c r="XEG24" s="59"/>
      <c r="XEH24" s="59"/>
      <c r="XEI24" s="59"/>
      <c r="XEJ24" s="59"/>
      <c r="XEK24" s="59"/>
      <c r="XEL24" s="59"/>
      <c r="XEM24" s="59"/>
      <c r="XEN24" s="59"/>
    </row>
    <row r="25" s="43" customFormat="1" customHeight="1" spans="1:16368">
      <c r="A25" s="56" t="s">
        <v>26</v>
      </c>
      <c r="B25" s="57"/>
      <c r="C25" s="57">
        <v>2048</v>
      </c>
      <c r="D25" s="29">
        <f t="shared" si="1"/>
        <v>2565</v>
      </c>
      <c r="E25" s="29">
        <v>2565</v>
      </c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  <c r="AML25" s="44"/>
      <c r="AMM25" s="44"/>
      <c r="AMN25" s="44"/>
      <c r="AMO25" s="44"/>
      <c r="AMP25" s="44"/>
      <c r="AMQ25" s="44"/>
      <c r="AMR25" s="44"/>
      <c r="AMS25" s="44"/>
      <c r="AMT25" s="44"/>
      <c r="AMU25" s="44"/>
      <c r="AMV25" s="44"/>
      <c r="AMW25" s="44"/>
      <c r="AMX25" s="44"/>
      <c r="AMY25" s="44"/>
      <c r="AMZ25" s="44"/>
      <c r="ANA25" s="44"/>
      <c r="ANB25" s="44"/>
      <c r="ANC25" s="44"/>
      <c r="AND25" s="44"/>
      <c r="ANE25" s="44"/>
      <c r="ANF25" s="44"/>
      <c r="ANG25" s="44"/>
      <c r="ANH25" s="44"/>
      <c r="ANI25" s="44"/>
      <c r="ANJ25" s="44"/>
      <c r="ANK25" s="44"/>
      <c r="ANL25" s="44"/>
      <c r="ANM25" s="44"/>
      <c r="ANN25" s="44"/>
      <c r="ANO25" s="44"/>
      <c r="ANP25" s="44"/>
      <c r="ANQ25" s="44"/>
      <c r="ANR25" s="44"/>
      <c r="ANS25" s="44"/>
      <c r="ANT25" s="44"/>
      <c r="ANU25" s="44"/>
      <c r="ANV25" s="44"/>
      <c r="ANW25" s="44"/>
      <c r="ANX25" s="44"/>
      <c r="ANY25" s="44"/>
      <c r="ANZ25" s="44"/>
      <c r="AOA25" s="44"/>
      <c r="AOB25" s="44"/>
      <c r="AOC25" s="44"/>
      <c r="AOD25" s="44"/>
      <c r="AOE25" s="44"/>
      <c r="AOF25" s="44"/>
      <c r="AOG25" s="44"/>
      <c r="AOH25" s="44"/>
      <c r="AOI25" s="44"/>
      <c r="AOJ25" s="44"/>
      <c r="AOK25" s="44"/>
      <c r="AOL25" s="44"/>
      <c r="AOM25" s="44"/>
      <c r="AON25" s="44"/>
      <c r="AOO25" s="44"/>
      <c r="AOP25" s="44"/>
      <c r="AOQ25" s="44"/>
      <c r="AOR25" s="44"/>
      <c r="AOS25" s="44"/>
      <c r="AOT25" s="44"/>
      <c r="AOU25" s="44"/>
      <c r="AOV25" s="44"/>
      <c r="AOW25" s="44"/>
      <c r="AOX25" s="44"/>
      <c r="AOY25" s="44"/>
      <c r="AOZ25" s="44"/>
      <c r="APA25" s="44"/>
      <c r="APB25" s="44"/>
      <c r="APC25" s="44"/>
      <c r="APD25" s="44"/>
      <c r="APE25" s="44"/>
      <c r="APF25" s="44"/>
      <c r="APG25" s="44"/>
      <c r="APH25" s="44"/>
      <c r="API25" s="44"/>
      <c r="APJ25" s="44"/>
      <c r="APK25" s="44"/>
      <c r="APL25" s="44"/>
      <c r="APM25" s="44"/>
      <c r="APN25" s="44"/>
      <c r="APO25" s="44"/>
      <c r="APP25" s="44"/>
      <c r="APQ25" s="44"/>
      <c r="APR25" s="44"/>
      <c r="APS25" s="44"/>
      <c r="APT25" s="44"/>
      <c r="APU25" s="44"/>
      <c r="APV25" s="44"/>
      <c r="APW25" s="44"/>
      <c r="APX25" s="44"/>
      <c r="APY25" s="44"/>
      <c r="APZ25" s="44"/>
      <c r="AQA25" s="44"/>
      <c r="AQB25" s="44"/>
      <c r="AQC25" s="44"/>
      <c r="AQD25" s="44"/>
      <c r="AQE25" s="44"/>
      <c r="AQF25" s="44"/>
      <c r="AQG25" s="44"/>
      <c r="AQH25" s="44"/>
      <c r="AQI25" s="44"/>
      <c r="AQJ25" s="44"/>
      <c r="AQK25" s="44"/>
      <c r="AQL25" s="44"/>
      <c r="AQM25" s="44"/>
      <c r="AQN25" s="44"/>
      <c r="AQO25" s="44"/>
      <c r="AQP25" s="44"/>
      <c r="AQQ25" s="44"/>
      <c r="AQR25" s="44"/>
      <c r="AQS25" s="44"/>
      <c r="AQT25" s="44"/>
      <c r="AQU25" s="44"/>
      <c r="AQV25" s="44"/>
      <c r="AQW25" s="44"/>
      <c r="AQX25" s="44"/>
      <c r="AQY25" s="44"/>
      <c r="AQZ25" s="44"/>
      <c r="ARA25" s="44"/>
      <c r="ARB25" s="44"/>
      <c r="ARC25" s="44"/>
      <c r="ARD25" s="44"/>
      <c r="ARE25" s="44"/>
      <c r="ARF25" s="44"/>
      <c r="ARG25" s="44"/>
      <c r="ARH25" s="44"/>
      <c r="ARI25" s="44"/>
      <c r="ARJ25" s="44"/>
      <c r="ARK25" s="44"/>
      <c r="ARL25" s="44"/>
      <c r="ARM25" s="44"/>
      <c r="ARN25" s="44"/>
      <c r="ARO25" s="44"/>
      <c r="ARP25" s="44"/>
      <c r="ARQ25" s="44"/>
      <c r="ARR25" s="44"/>
      <c r="ARS25" s="44"/>
      <c r="ART25" s="44"/>
      <c r="ARU25" s="44"/>
      <c r="ARV25" s="44"/>
      <c r="ARW25" s="44"/>
      <c r="ARX25" s="44"/>
      <c r="ARY25" s="44"/>
      <c r="ARZ25" s="44"/>
      <c r="ASA25" s="44"/>
      <c r="ASB25" s="44"/>
      <c r="ASC25" s="44"/>
      <c r="ASD25" s="44"/>
      <c r="ASE25" s="44"/>
      <c r="ASF25" s="44"/>
      <c r="ASG25" s="44"/>
      <c r="ASH25" s="44"/>
      <c r="ASI25" s="44"/>
      <c r="ASJ25" s="44"/>
      <c r="ASK25" s="44"/>
      <c r="ASL25" s="44"/>
      <c r="ASM25" s="44"/>
      <c r="ASN25" s="44"/>
      <c r="ASO25" s="44"/>
      <c r="ASP25" s="44"/>
      <c r="ASQ25" s="44"/>
      <c r="ASR25" s="44"/>
      <c r="ASS25" s="44"/>
      <c r="AST25" s="44"/>
      <c r="ASU25" s="44"/>
      <c r="ASV25" s="44"/>
      <c r="ASW25" s="44"/>
      <c r="ASX25" s="44"/>
      <c r="ASY25" s="44"/>
      <c r="ASZ25" s="44"/>
      <c r="ATA25" s="44"/>
      <c r="ATB25" s="44"/>
      <c r="ATC25" s="44"/>
      <c r="ATD25" s="44"/>
      <c r="ATE25" s="44"/>
      <c r="ATF25" s="44"/>
      <c r="ATG25" s="44"/>
      <c r="ATH25" s="44"/>
      <c r="ATI25" s="44"/>
      <c r="ATJ25" s="44"/>
      <c r="ATK25" s="44"/>
      <c r="ATL25" s="44"/>
      <c r="ATM25" s="44"/>
      <c r="ATN25" s="44"/>
      <c r="ATO25" s="44"/>
      <c r="ATP25" s="44"/>
      <c r="ATQ25" s="44"/>
      <c r="ATR25" s="44"/>
      <c r="ATS25" s="44"/>
      <c r="ATT25" s="44"/>
      <c r="ATU25" s="44"/>
      <c r="ATV25" s="44"/>
      <c r="ATW25" s="44"/>
      <c r="ATX25" s="44"/>
      <c r="ATY25" s="44"/>
      <c r="ATZ25" s="44"/>
      <c r="AUA25" s="44"/>
      <c r="AUB25" s="44"/>
      <c r="AUC25" s="44"/>
      <c r="AUD25" s="44"/>
      <c r="AUE25" s="44"/>
      <c r="AUF25" s="44"/>
      <c r="AUG25" s="44"/>
      <c r="AUH25" s="44"/>
      <c r="AUI25" s="44"/>
      <c r="AUJ25" s="44"/>
      <c r="AUK25" s="44"/>
      <c r="AUL25" s="44"/>
      <c r="AUM25" s="44"/>
      <c r="AUN25" s="44"/>
      <c r="AUO25" s="44"/>
      <c r="AUP25" s="44"/>
      <c r="AUQ25" s="44"/>
      <c r="AUR25" s="44"/>
      <c r="AUS25" s="44"/>
      <c r="AUT25" s="44"/>
      <c r="AUU25" s="44"/>
      <c r="AUV25" s="44"/>
      <c r="AUW25" s="44"/>
      <c r="AUX25" s="44"/>
      <c r="AUY25" s="44"/>
      <c r="AUZ25" s="44"/>
      <c r="AVA25" s="44"/>
      <c r="AVB25" s="44"/>
      <c r="AVC25" s="44"/>
      <c r="AVD25" s="44"/>
      <c r="AVE25" s="44"/>
      <c r="AVF25" s="44"/>
      <c r="AVG25" s="44"/>
      <c r="AVH25" s="44"/>
      <c r="AVI25" s="44"/>
      <c r="AVJ25" s="44"/>
      <c r="AVK25" s="44"/>
      <c r="AVL25" s="44"/>
      <c r="AVM25" s="44"/>
      <c r="AVN25" s="44"/>
      <c r="AVO25" s="44"/>
      <c r="AVP25" s="44"/>
      <c r="AVQ25" s="44"/>
      <c r="AVR25" s="44"/>
      <c r="AVS25" s="44"/>
      <c r="AVT25" s="44"/>
      <c r="AVU25" s="44"/>
      <c r="AVV25" s="44"/>
      <c r="AVW25" s="44"/>
      <c r="AVX25" s="44"/>
      <c r="AVY25" s="44"/>
      <c r="AVZ25" s="44"/>
      <c r="AWA25" s="44"/>
      <c r="AWB25" s="44"/>
      <c r="AWC25" s="44"/>
      <c r="AWD25" s="44"/>
      <c r="AWE25" s="44"/>
      <c r="AWF25" s="44"/>
      <c r="AWG25" s="44"/>
      <c r="AWH25" s="44"/>
      <c r="AWI25" s="44"/>
      <c r="AWJ25" s="44"/>
      <c r="AWK25" s="44"/>
      <c r="AWL25" s="44"/>
      <c r="AWM25" s="44"/>
      <c r="AWN25" s="44"/>
      <c r="AWO25" s="44"/>
      <c r="AWP25" s="44"/>
      <c r="AWQ25" s="44"/>
      <c r="AWR25" s="44"/>
      <c r="AWS25" s="44"/>
      <c r="AWT25" s="44"/>
      <c r="AWU25" s="44"/>
      <c r="AWV25" s="44"/>
      <c r="AWW25" s="44"/>
      <c r="AWX25" s="44"/>
      <c r="AWY25" s="44"/>
      <c r="AWZ25" s="44"/>
      <c r="AXA25" s="44"/>
      <c r="AXB25" s="44"/>
      <c r="AXC25" s="44"/>
      <c r="AXD25" s="44"/>
      <c r="AXE25" s="44"/>
      <c r="AXF25" s="44"/>
      <c r="AXG25" s="44"/>
      <c r="AXH25" s="44"/>
      <c r="AXI25" s="44"/>
      <c r="AXJ25" s="44"/>
      <c r="AXK25" s="44"/>
      <c r="AXL25" s="44"/>
      <c r="AXM25" s="44"/>
      <c r="AXN25" s="44"/>
      <c r="AXO25" s="44"/>
      <c r="AXP25" s="44"/>
      <c r="AXQ25" s="44"/>
      <c r="AXR25" s="44"/>
      <c r="AXS25" s="44"/>
      <c r="AXT25" s="44"/>
      <c r="AXU25" s="44"/>
      <c r="AXV25" s="44"/>
      <c r="AXW25" s="44"/>
      <c r="AXX25" s="44"/>
      <c r="AXY25" s="44"/>
      <c r="AXZ25" s="44"/>
      <c r="AYA25" s="44"/>
      <c r="AYB25" s="44"/>
      <c r="AYC25" s="44"/>
      <c r="AYD25" s="44"/>
      <c r="AYE25" s="44"/>
      <c r="AYF25" s="44"/>
      <c r="AYG25" s="44"/>
      <c r="AYH25" s="44"/>
      <c r="AYI25" s="44"/>
      <c r="AYJ25" s="44"/>
      <c r="AYK25" s="44"/>
      <c r="AYL25" s="44"/>
      <c r="AYM25" s="44"/>
      <c r="AYN25" s="44"/>
      <c r="AYO25" s="44"/>
      <c r="AYP25" s="44"/>
      <c r="AYQ25" s="44"/>
      <c r="AYR25" s="44"/>
      <c r="AYS25" s="44"/>
      <c r="AYT25" s="44"/>
      <c r="AYU25" s="44"/>
      <c r="AYV25" s="44"/>
      <c r="AYW25" s="44"/>
      <c r="AYX25" s="44"/>
      <c r="AYY25" s="44"/>
      <c r="AYZ25" s="44"/>
      <c r="AZA25" s="44"/>
      <c r="AZB25" s="44"/>
      <c r="AZC25" s="44"/>
      <c r="AZD25" s="44"/>
      <c r="AZE25" s="44"/>
      <c r="AZF25" s="44"/>
      <c r="AZG25" s="44"/>
      <c r="AZH25" s="44"/>
      <c r="AZI25" s="44"/>
      <c r="AZJ25" s="44"/>
      <c r="AZK25" s="44"/>
      <c r="AZL25" s="44"/>
      <c r="AZM25" s="44"/>
      <c r="AZN25" s="44"/>
      <c r="AZO25" s="44"/>
      <c r="AZP25" s="44"/>
      <c r="AZQ25" s="44"/>
      <c r="AZR25" s="44"/>
      <c r="AZS25" s="44"/>
      <c r="AZT25" s="44"/>
      <c r="AZU25" s="44"/>
      <c r="AZV25" s="44"/>
      <c r="AZW25" s="44"/>
      <c r="AZX25" s="44"/>
      <c r="AZY25" s="44"/>
      <c r="AZZ25" s="44"/>
      <c r="BAA25" s="44"/>
      <c r="BAB25" s="44"/>
      <c r="BAC25" s="44"/>
      <c r="BAD25" s="44"/>
      <c r="BAE25" s="44"/>
      <c r="BAF25" s="44"/>
      <c r="BAG25" s="44"/>
      <c r="BAH25" s="44"/>
      <c r="BAI25" s="44"/>
      <c r="BAJ25" s="44"/>
      <c r="BAK25" s="44"/>
      <c r="BAL25" s="44"/>
      <c r="BAM25" s="44"/>
      <c r="BAN25" s="44"/>
      <c r="BAO25" s="44"/>
      <c r="BAP25" s="44"/>
      <c r="BAQ25" s="44"/>
      <c r="BAR25" s="44"/>
      <c r="BAS25" s="44"/>
      <c r="BAT25" s="44"/>
      <c r="BAU25" s="44"/>
      <c r="BAV25" s="44"/>
      <c r="BAW25" s="44"/>
      <c r="BAX25" s="44"/>
      <c r="BAY25" s="44"/>
      <c r="BAZ25" s="44"/>
      <c r="BBA25" s="44"/>
      <c r="BBB25" s="44"/>
      <c r="BBC25" s="44"/>
      <c r="BBD25" s="44"/>
      <c r="BBE25" s="44"/>
      <c r="BBF25" s="44"/>
      <c r="BBG25" s="44"/>
      <c r="BBH25" s="44"/>
      <c r="BBI25" s="44"/>
      <c r="BBJ25" s="44"/>
      <c r="BBK25" s="44"/>
      <c r="BBL25" s="44"/>
      <c r="BBM25" s="44"/>
      <c r="BBN25" s="44"/>
      <c r="BBO25" s="44"/>
      <c r="BBP25" s="44"/>
      <c r="BBQ25" s="44"/>
      <c r="BBR25" s="44"/>
      <c r="BBS25" s="44"/>
      <c r="BBT25" s="44"/>
      <c r="BBU25" s="44"/>
      <c r="BBV25" s="44"/>
      <c r="BBW25" s="44"/>
      <c r="BBX25" s="44"/>
      <c r="BBY25" s="44"/>
      <c r="BBZ25" s="44"/>
      <c r="BCA25" s="44"/>
      <c r="BCB25" s="44"/>
      <c r="BCC25" s="44"/>
      <c r="BCD25" s="44"/>
      <c r="BCE25" s="44"/>
      <c r="BCF25" s="44"/>
      <c r="BCG25" s="44"/>
      <c r="BCH25" s="44"/>
      <c r="BCI25" s="44"/>
      <c r="BCJ25" s="44"/>
      <c r="BCK25" s="44"/>
      <c r="BCL25" s="44"/>
      <c r="BCM25" s="44"/>
      <c r="BCN25" s="44"/>
      <c r="BCO25" s="44"/>
      <c r="BCP25" s="44"/>
      <c r="BCQ25" s="44"/>
      <c r="BCR25" s="44"/>
      <c r="BCS25" s="44"/>
      <c r="BCT25" s="44"/>
      <c r="BCU25" s="44"/>
      <c r="BCV25" s="44"/>
      <c r="BCW25" s="44"/>
      <c r="BCX25" s="44"/>
      <c r="BCY25" s="44"/>
      <c r="BCZ25" s="44"/>
      <c r="BDA25" s="44"/>
      <c r="BDB25" s="44"/>
      <c r="BDC25" s="44"/>
      <c r="BDD25" s="44"/>
      <c r="BDE25" s="44"/>
      <c r="BDF25" s="44"/>
      <c r="BDG25" s="44"/>
      <c r="BDH25" s="44"/>
      <c r="BDI25" s="44"/>
      <c r="BDJ25" s="44"/>
      <c r="BDK25" s="44"/>
      <c r="BDL25" s="44"/>
      <c r="BDM25" s="44"/>
      <c r="BDN25" s="44"/>
      <c r="BDO25" s="44"/>
      <c r="BDP25" s="44"/>
      <c r="BDQ25" s="44"/>
      <c r="BDR25" s="44"/>
      <c r="BDS25" s="44"/>
      <c r="BDT25" s="44"/>
      <c r="BDU25" s="44"/>
      <c r="BDV25" s="44"/>
      <c r="BDW25" s="44"/>
      <c r="BDX25" s="44"/>
      <c r="BDY25" s="44"/>
      <c r="BDZ25" s="44"/>
      <c r="BEA25" s="44"/>
      <c r="BEB25" s="44"/>
      <c r="BEC25" s="44"/>
      <c r="BED25" s="44"/>
      <c r="BEE25" s="44"/>
      <c r="BEF25" s="44"/>
      <c r="BEG25" s="44"/>
      <c r="BEH25" s="44"/>
      <c r="BEI25" s="44"/>
      <c r="BEJ25" s="44"/>
      <c r="BEK25" s="44"/>
      <c r="BEL25" s="44"/>
      <c r="BEM25" s="44"/>
      <c r="BEN25" s="44"/>
      <c r="BEO25" s="44"/>
      <c r="BEP25" s="44"/>
      <c r="BEQ25" s="44"/>
      <c r="BER25" s="44"/>
      <c r="BES25" s="44"/>
      <c r="BET25" s="44"/>
      <c r="BEU25" s="44"/>
      <c r="BEV25" s="44"/>
      <c r="BEW25" s="44"/>
      <c r="BEX25" s="44"/>
      <c r="BEY25" s="44"/>
      <c r="BEZ25" s="44"/>
      <c r="BFA25" s="44"/>
      <c r="BFB25" s="44"/>
      <c r="BFC25" s="44"/>
      <c r="BFD25" s="44"/>
      <c r="BFE25" s="44"/>
      <c r="BFF25" s="44"/>
      <c r="BFG25" s="44"/>
      <c r="BFH25" s="44"/>
      <c r="BFI25" s="44"/>
      <c r="BFJ25" s="44"/>
      <c r="BFK25" s="44"/>
      <c r="BFL25" s="44"/>
      <c r="BFM25" s="44"/>
      <c r="BFN25" s="44"/>
      <c r="BFO25" s="44"/>
      <c r="BFP25" s="44"/>
      <c r="BFQ25" s="44"/>
      <c r="BFR25" s="44"/>
      <c r="BFS25" s="44"/>
      <c r="BFT25" s="44"/>
      <c r="BFU25" s="44"/>
      <c r="BFV25" s="44"/>
      <c r="BFW25" s="44"/>
      <c r="BFX25" s="44"/>
      <c r="BFY25" s="44"/>
      <c r="BFZ25" s="44"/>
      <c r="BGA25" s="44"/>
      <c r="BGB25" s="44"/>
      <c r="BGC25" s="44"/>
      <c r="BGD25" s="44"/>
      <c r="BGE25" s="44"/>
      <c r="BGF25" s="44"/>
      <c r="BGG25" s="44"/>
      <c r="BGH25" s="44"/>
      <c r="BGI25" s="44"/>
      <c r="BGJ25" s="44"/>
      <c r="BGK25" s="44"/>
      <c r="BGL25" s="44"/>
      <c r="BGM25" s="44"/>
      <c r="BGN25" s="44"/>
      <c r="BGO25" s="44"/>
      <c r="BGP25" s="44"/>
      <c r="BGQ25" s="44"/>
      <c r="BGR25" s="44"/>
      <c r="BGS25" s="44"/>
      <c r="BGT25" s="44"/>
      <c r="BGU25" s="44"/>
      <c r="BGV25" s="44"/>
      <c r="BGW25" s="44"/>
      <c r="BGX25" s="44"/>
      <c r="BGY25" s="44"/>
      <c r="BGZ25" s="44"/>
      <c r="BHA25" s="44"/>
      <c r="BHB25" s="44"/>
      <c r="BHC25" s="44"/>
      <c r="BHD25" s="44"/>
      <c r="BHE25" s="44"/>
      <c r="BHF25" s="44"/>
      <c r="BHG25" s="44"/>
      <c r="BHH25" s="44"/>
      <c r="BHI25" s="44"/>
      <c r="BHJ25" s="44"/>
      <c r="BHK25" s="44"/>
      <c r="BHL25" s="44"/>
      <c r="BHM25" s="44"/>
      <c r="BHN25" s="44"/>
      <c r="BHO25" s="44"/>
      <c r="BHP25" s="44"/>
      <c r="BHQ25" s="44"/>
      <c r="BHR25" s="44"/>
      <c r="BHS25" s="44"/>
      <c r="BHT25" s="44"/>
      <c r="BHU25" s="44"/>
      <c r="BHV25" s="44"/>
      <c r="BHW25" s="44"/>
      <c r="BHX25" s="44"/>
      <c r="BHY25" s="44"/>
      <c r="BHZ25" s="44"/>
      <c r="BIA25" s="44"/>
      <c r="BIB25" s="44"/>
      <c r="BIC25" s="44"/>
      <c r="BID25" s="44"/>
      <c r="BIE25" s="44"/>
      <c r="BIF25" s="44"/>
      <c r="BIG25" s="44"/>
      <c r="BIH25" s="44"/>
      <c r="BII25" s="44"/>
      <c r="BIJ25" s="44"/>
      <c r="BIK25" s="44"/>
      <c r="BIL25" s="44"/>
      <c r="BIM25" s="44"/>
      <c r="BIN25" s="44"/>
      <c r="BIO25" s="44"/>
      <c r="BIP25" s="44"/>
      <c r="BIQ25" s="44"/>
      <c r="BIR25" s="44"/>
      <c r="BIS25" s="44"/>
      <c r="BIT25" s="44"/>
      <c r="BIU25" s="44"/>
      <c r="BIV25" s="44"/>
      <c r="BIW25" s="44"/>
      <c r="BIX25" s="44"/>
      <c r="BIY25" s="44"/>
      <c r="BIZ25" s="44"/>
      <c r="BJA25" s="44"/>
      <c r="BJB25" s="44"/>
      <c r="BJC25" s="44"/>
      <c r="BJD25" s="44"/>
      <c r="BJE25" s="44"/>
      <c r="BJF25" s="44"/>
      <c r="BJG25" s="44"/>
      <c r="BJH25" s="44"/>
      <c r="BJI25" s="44"/>
      <c r="BJJ25" s="44"/>
      <c r="BJK25" s="44"/>
      <c r="BJL25" s="44"/>
      <c r="BJM25" s="44"/>
      <c r="BJN25" s="44"/>
      <c r="BJO25" s="44"/>
      <c r="BJP25" s="44"/>
      <c r="BJQ25" s="44"/>
      <c r="BJR25" s="44"/>
      <c r="BJS25" s="44"/>
      <c r="BJT25" s="44"/>
      <c r="BJU25" s="44"/>
      <c r="BJV25" s="44"/>
      <c r="BJW25" s="44"/>
      <c r="BJX25" s="44"/>
      <c r="BJY25" s="44"/>
      <c r="BJZ25" s="44"/>
      <c r="BKA25" s="44"/>
      <c r="BKB25" s="44"/>
      <c r="BKC25" s="44"/>
      <c r="BKD25" s="44"/>
      <c r="BKE25" s="44"/>
      <c r="BKF25" s="44"/>
      <c r="BKG25" s="44"/>
      <c r="BKH25" s="44"/>
      <c r="BKI25" s="44"/>
      <c r="BKJ25" s="44"/>
      <c r="BKK25" s="44"/>
      <c r="BKL25" s="44"/>
      <c r="BKM25" s="44"/>
      <c r="BKN25" s="44"/>
      <c r="BKO25" s="44"/>
      <c r="BKP25" s="44"/>
      <c r="BKQ25" s="44"/>
      <c r="BKR25" s="44"/>
      <c r="BKS25" s="44"/>
      <c r="BKT25" s="44"/>
      <c r="BKU25" s="44"/>
      <c r="BKV25" s="44"/>
      <c r="BKW25" s="44"/>
      <c r="BKX25" s="44"/>
      <c r="BKY25" s="44"/>
      <c r="BKZ25" s="44"/>
      <c r="BLA25" s="44"/>
      <c r="BLB25" s="44"/>
      <c r="BLC25" s="44"/>
      <c r="BLD25" s="44"/>
      <c r="BLE25" s="44"/>
      <c r="BLF25" s="44"/>
      <c r="BLG25" s="44"/>
      <c r="BLH25" s="44"/>
      <c r="BLI25" s="44"/>
      <c r="BLJ25" s="44"/>
      <c r="BLK25" s="44"/>
      <c r="BLL25" s="44"/>
      <c r="BLM25" s="44"/>
      <c r="BLN25" s="44"/>
      <c r="BLO25" s="44"/>
      <c r="BLP25" s="44"/>
      <c r="BLQ25" s="44"/>
      <c r="BLR25" s="44"/>
      <c r="BLS25" s="44"/>
      <c r="BLT25" s="44"/>
      <c r="BLU25" s="44"/>
      <c r="BLV25" s="44"/>
      <c r="BLW25" s="44"/>
      <c r="BLX25" s="44"/>
      <c r="BLY25" s="44"/>
      <c r="BLZ25" s="44"/>
      <c r="BMA25" s="44"/>
      <c r="BMB25" s="44"/>
      <c r="BMC25" s="44"/>
      <c r="BMD25" s="44"/>
      <c r="BME25" s="44"/>
      <c r="BMF25" s="44"/>
      <c r="BMG25" s="44"/>
      <c r="BMH25" s="44"/>
      <c r="BMI25" s="44"/>
      <c r="BMJ25" s="44"/>
      <c r="BMK25" s="44"/>
      <c r="BML25" s="44"/>
      <c r="BMM25" s="44"/>
      <c r="BMN25" s="44"/>
      <c r="BMO25" s="44"/>
      <c r="BMP25" s="44"/>
      <c r="BMQ25" s="44"/>
      <c r="BMR25" s="44"/>
      <c r="BMS25" s="44"/>
      <c r="BMT25" s="44"/>
      <c r="BMU25" s="44"/>
      <c r="BMV25" s="44"/>
      <c r="BMW25" s="44"/>
      <c r="BMX25" s="44"/>
      <c r="BMY25" s="44"/>
      <c r="BMZ25" s="44"/>
      <c r="BNA25" s="44"/>
      <c r="BNB25" s="44"/>
      <c r="BNC25" s="44"/>
      <c r="BND25" s="44"/>
      <c r="BNE25" s="44"/>
      <c r="BNF25" s="44"/>
      <c r="BNG25" s="44"/>
      <c r="BNH25" s="44"/>
      <c r="BNI25" s="44"/>
      <c r="BNJ25" s="44"/>
      <c r="BNK25" s="44"/>
      <c r="BNL25" s="44"/>
      <c r="BNM25" s="44"/>
      <c r="BNN25" s="44"/>
      <c r="BNO25" s="44"/>
      <c r="BNP25" s="44"/>
      <c r="BNQ25" s="44"/>
      <c r="BNR25" s="44"/>
      <c r="BNS25" s="44"/>
      <c r="BNT25" s="44"/>
      <c r="BNU25" s="44"/>
      <c r="BNV25" s="44"/>
      <c r="BNW25" s="44"/>
      <c r="BNX25" s="44"/>
      <c r="BNY25" s="44"/>
      <c r="BNZ25" s="44"/>
      <c r="BOA25" s="44"/>
      <c r="BOB25" s="44"/>
      <c r="BOC25" s="44"/>
      <c r="BOD25" s="44"/>
      <c r="BOE25" s="44"/>
      <c r="BOF25" s="44"/>
      <c r="BOG25" s="44"/>
      <c r="BOH25" s="44"/>
      <c r="BOI25" s="44"/>
      <c r="BOJ25" s="44"/>
      <c r="BOK25" s="44"/>
      <c r="BOL25" s="44"/>
      <c r="BOM25" s="44"/>
      <c r="BON25" s="44"/>
      <c r="BOO25" s="44"/>
      <c r="BOP25" s="44"/>
      <c r="BOQ25" s="44"/>
      <c r="BOR25" s="44"/>
      <c r="BOS25" s="44"/>
      <c r="BOT25" s="44"/>
      <c r="BOU25" s="44"/>
      <c r="BOV25" s="44"/>
      <c r="BOW25" s="44"/>
      <c r="BOX25" s="44"/>
      <c r="BOY25" s="44"/>
      <c r="BOZ25" s="44"/>
      <c r="BPA25" s="44"/>
      <c r="BPB25" s="44"/>
      <c r="BPC25" s="44"/>
      <c r="BPD25" s="44"/>
      <c r="BPE25" s="44"/>
      <c r="BPF25" s="44"/>
      <c r="BPG25" s="44"/>
      <c r="BPH25" s="44"/>
      <c r="BPI25" s="44"/>
      <c r="BPJ25" s="44"/>
      <c r="BPK25" s="44"/>
      <c r="BPL25" s="44"/>
      <c r="BPM25" s="44"/>
      <c r="BPN25" s="44"/>
      <c r="BPO25" s="44"/>
      <c r="BPP25" s="44"/>
      <c r="BPQ25" s="44"/>
      <c r="BPR25" s="44"/>
      <c r="BPS25" s="44"/>
      <c r="BPT25" s="44"/>
      <c r="BPU25" s="44"/>
      <c r="BPV25" s="44"/>
      <c r="BPW25" s="44"/>
      <c r="BPX25" s="44"/>
      <c r="BPY25" s="44"/>
      <c r="BPZ25" s="44"/>
      <c r="BQA25" s="44"/>
      <c r="BQB25" s="44"/>
      <c r="BQC25" s="44"/>
      <c r="BQD25" s="44"/>
      <c r="BQE25" s="44"/>
      <c r="BQF25" s="44"/>
      <c r="BQG25" s="44"/>
      <c r="BQH25" s="44"/>
      <c r="BQI25" s="44"/>
      <c r="BQJ25" s="44"/>
      <c r="BQK25" s="44"/>
      <c r="BQL25" s="44"/>
      <c r="BQM25" s="44"/>
      <c r="BQN25" s="44"/>
      <c r="BQO25" s="44"/>
      <c r="BQP25" s="44"/>
      <c r="BQQ25" s="44"/>
      <c r="BQR25" s="44"/>
      <c r="BQS25" s="44"/>
      <c r="BQT25" s="44"/>
      <c r="BQU25" s="44"/>
      <c r="BQV25" s="44"/>
      <c r="BQW25" s="44"/>
      <c r="BQX25" s="44"/>
      <c r="BQY25" s="44"/>
      <c r="BQZ25" s="44"/>
      <c r="BRA25" s="44"/>
      <c r="BRB25" s="44"/>
      <c r="BRC25" s="44"/>
      <c r="BRD25" s="44"/>
      <c r="BRE25" s="44"/>
      <c r="BRF25" s="44"/>
      <c r="BRG25" s="44"/>
      <c r="BRH25" s="44"/>
      <c r="BRI25" s="44"/>
      <c r="BRJ25" s="44"/>
      <c r="BRK25" s="44"/>
      <c r="BRL25" s="44"/>
      <c r="BRM25" s="44"/>
      <c r="BRN25" s="44"/>
      <c r="BRO25" s="44"/>
      <c r="BRP25" s="44"/>
      <c r="BRQ25" s="44"/>
      <c r="BRR25" s="44"/>
      <c r="BRS25" s="44"/>
      <c r="BRT25" s="44"/>
      <c r="BRU25" s="44"/>
      <c r="BRV25" s="44"/>
      <c r="BRW25" s="44"/>
      <c r="BRX25" s="44"/>
      <c r="BRY25" s="44"/>
      <c r="BRZ25" s="44"/>
      <c r="BSA25" s="44"/>
      <c r="BSB25" s="44"/>
      <c r="BSC25" s="44"/>
      <c r="BSD25" s="44"/>
      <c r="BSE25" s="44"/>
      <c r="BSF25" s="44"/>
      <c r="BSG25" s="44"/>
      <c r="BSH25" s="44"/>
      <c r="BSI25" s="44"/>
      <c r="BSJ25" s="44"/>
      <c r="BSK25" s="44"/>
      <c r="BSL25" s="44"/>
      <c r="BSM25" s="44"/>
      <c r="BSN25" s="44"/>
      <c r="BSO25" s="44"/>
      <c r="BSP25" s="44"/>
      <c r="BSQ25" s="44"/>
      <c r="BSR25" s="44"/>
      <c r="BSS25" s="44"/>
      <c r="BST25" s="44"/>
      <c r="BSU25" s="44"/>
      <c r="BSV25" s="44"/>
      <c r="BSW25" s="44"/>
      <c r="BSX25" s="44"/>
      <c r="BSY25" s="44"/>
      <c r="BSZ25" s="44"/>
      <c r="BTA25" s="44"/>
      <c r="BTB25" s="44"/>
      <c r="BTC25" s="44"/>
      <c r="BTD25" s="44"/>
      <c r="BTE25" s="44"/>
      <c r="BTF25" s="44"/>
      <c r="BTG25" s="44"/>
      <c r="BTH25" s="44"/>
      <c r="BTI25" s="44"/>
      <c r="BTJ25" s="44"/>
      <c r="BTK25" s="44"/>
      <c r="BTL25" s="44"/>
      <c r="BTM25" s="44"/>
      <c r="BTN25" s="44"/>
      <c r="BTO25" s="44"/>
      <c r="BTP25" s="44"/>
      <c r="BTQ25" s="44"/>
      <c r="BTR25" s="44"/>
      <c r="BTS25" s="44"/>
      <c r="BTT25" s="44"/>
      <c r="BTU25" s="44"/>
      <c r="BTV25" s="44"/>
      <c r="BTW25" s="44"/>
      <c r="BTX25" s="44"/>
      <c r="BTY25" s="44"/>
      <c r="BTZ25" s="44"/>
      <c r="BUA25" s="44"/>
      <c r="BUB25" s="44"/>
      <c r="BUC25" s="44"/>
      <c r="BUD25" s="44"/>
      <c r="BUE25" s="44"/>
      <c r="BUF25" s="44"/>
      <c r="BUG25" s="44"/>
      <c r="BUH25" s="44"/>
      <c r="BUI25" s="44"/>
      <c r="BUJ25" s="44"/>
      <c r="BUK25" s="44"/>
      <c r="BUL25" s="44"/>
      <c r="BUM25" s="44"/>
      <c r="BUN25" s="44"/>
      <c r="BUO25" s="44"/>
      <c r="BUP25" s="44"/>
      <c r="BUQ25" s="44"/>
      <c r="BUR25" s="44"/>
      <c r="BUS25" s="44"/>
      <c r="BUT25" s="44"/>
      <c r="BUU25" s="44"/>
      <c r="BUV25" s="44"/>
      <c r="BUW25" s="44"/>
      <c r="BUX25" s="44"/>
      <c r="BUY25" s="44"/>
      <c r="BUZ25" s="44"/>
      <c r="BVA25" s="44"/>
      <c r="BVB25" s="44"/>
      <c r="BVC25" s="44"/>
      <c r="BVD25" s="44"/>
      <c r="BVE25" s="44"/>
      <c r="BVF25" s="44"/>
      <c r="BVG25" s="44"/>
      <c r="BVH25" s="44"/>
      <c r="BVI25" s="44"/>
      <c r="BVJ25" s="44"/>
      <c r="BVK25" s="44"/>
      <c r="BVL25" s="44"/>
      <c r="BVM25" s="44"/>
      <c r="BVN25" s="44"/>
      <c r="BVO25" s="44"/>
      <c r="BVP25" s="44"/>
      <c r="BVQ25" s="44"/>
      <c r="BVR25" s="44"/>
      <c r="BVS25" s="44"/>
      <c r="BVT25" s="44"/>
      <c r="BVU25" s="44"/>
      <c r="BVV25" s="44"/>
      <c r="BVW25" s="44"/>
      <c r="BVX25" s="44"/>
      <c r="BVY25" s="44"/>
      <c r="BVZ25" s="44"/>
      <c r="BWA25" s="44"/>
      <c r="BWB25" s="44"/>
      <c r="BWC25" s="44"/>
      <c r="BWD25" s="44"/>
      <c r="BWE25" s="44"/>
      <c r="BWF25" s="44"/>
      <c r="BWG25" s="44"/>
      <c r="BWH25" s="44"/>
      <c r="BWI25" s="44"/>
      <c r="BWJ25" s="44"/>
      <c r="BWK25" s="44"/>
      <c r="BWL25" s="44"/>
      <c r="BWM25" s="44"/>
      <c r="BWN25" s="44"/>
      <c r="BWO25" s="44"/>
      <c r="BWP25" s="44"/>
      <c r="BWQ25" s="44"/>
      <c r="BWR25" s="44"/>
      <c r="BWS25" s="44"/>
      <c r="BWT25" s="44"/>
      <c r="BWU25" s="44"/>
      <c r="BWV25" s="44"/>
      <c r="BWW25" s="44"/>
      <c r="BWX25" s="44"/>
      <c r="BWY25" s="44"/>
      <c r="BWZ25" s="44"/>
      <c r="BXA25" s="44"/>
      <c r="BXB25" s="44"/>
      <c r="BXC25" s="44"/>
      <c r="BXD25" s="44"/>
      <c r="BXE25" s="44"/>
      <c r="BXF25" s="44"/>
      <c r="BXG25" s="44"/>
      <c r="BXH25" s="44"/>
      <c r="BXI25" s="44"/>
      <c r="BXJ25" s="44"/>
      <c r="BXK25" s="44"/>
      <c r="BXL25" s="44"/>
      <c r="BXM25" s="44"/>
      <c r="BXN25" s="44"/>
      <c r="BXO25" s="44"/>
      <c r="BXP25" s="44"/>
      <c r="BXQ25" s="44"/>
      <c r="BXR25" s="44"/>
      <c r="BXS25" s="44"/>
      <c r="BXT25" s="44"/>
      <c r="BXU25" s="44"/>
      <c r="BXV25" s="44"/>
      <c r="BXW25" s="44"/>
      <c r="BXX25" s="44"/>
      <c r="BXY25" s="44"/>
      <c r="BXZ25" s="44"/>
      <c r="BYA25" s="44"/>
      <c r="BYB25" s="44"/>
      <c r="BYC25" s="44"/>
      <c r="BYD25" s="44"/>
      <c r="BYE25" s="44"/>
      <c r="BYF25" s="44"/>
      <c r="BYG25" s="44"/>
      <c r="BYH25" s="44"/>
      <c r="BYI25" s="44"/>
      <c r="BYJ25" s="44"/>
      <c r="BYK25" s="44"/>
      <c r="BYL25" s="44"/>
      <c r="BYM25" s="44"/>
      <c r="BYN25" s="44"/>
      <c r="BYO25" s="44"/>
      <c r="BYP25" s="44"/>
      <c r="BYQ25" s="44"/>
      <c r="BYR25" s="44"/>
      <c r="BYS25" s="44"/>
      <c r="BYT25" s="44"/>
      <c r="BYU25" s="44"/>
      <c r="BYV25" s="44"/>
      <c r="BYW25" s="44"/>
      <c r="BYX25" s="44"/>
      <c r="BYY25" s="44"/>
      <c r="BYZ25" s="44"/>
      <c r="BZA25" s="44"/>
      <c r="BZB25" s="44"/>
      <c r="BZC25" s="44"/>
      <c r="BZD25" s="44"/>
      <c r="BZE25" s="44"/>
      <c r="BZF25" s="44"/>
      <c r="BZG25" s="44"/>
      <c r="BZH25" s="44"/>
      <c r="BZI25" s="44"/>
      <c r="BZJ25" s="44"/>
      <c r="BZK25" s="44"/>
      <c r="BZL25" s="44"/>
      <c r="BZM25" s="44"/>
      <c r="BZN25" s="44"/>
      <c r="BZO25" s="44"/>
      <c r="BZP25" s="44"/>
      <c r="BZQ25" s="44"/>
      <c r="BZR25" s="44"/>
      <c r="BZS25" s="44"/>
      <c r="BZT25" s="44"/>
      <c r="BZU25" s="44"/>
      <c r="BZV25" s="44"/>
      <c r="BZW25" s="44"/>
      <c r="BZX25" s="44"/>
      <c r="BZY25" s="44"/>
      <c r="BZZ25" s="44"/>
      <c r="CAA25" s="44"/>
      <c r="CAB25" s="44"/>
      <c r="CAC25" s="44"/>
      <c r="CAD25" s="44"/>
      <c r="CAE25" s="44"/>
      <c r="CAF25" s="44"/>
      <c r="CAG25" s="44"/>
      <c r="CAH25" s="44"/>
      <c r="CAI25" s="44"/>
      <c r="CAJ25" s="44"/>
      <c r="CAK25" s="44"/>
      <c r="CAL25" s="44"/>
      <c r="CAM25" s="44"/>
      <c r="CAN25" s="44"/>
      <c r="CAO25" s="44"/>
      <c r="CAP25" s="44"/>
      <c r="CAQ25" s="44"/>
      <c r="CAR25" s="44"/>
      <c r="CAS25" s="44"/>
      <c r="CAT25" s="44"/>
      <c r="CAU25" s="44"/>
      <c r="CAV25" s="44"/>
      <c r="CAW25" s="44"/>
      <c r="CAX25" s="44"/>
      <c r="CAY25" s="44"/>
      <c r="CAZ25" s="44"/>
      <c r="CBA25" s="44"/>
      <c r="CBB25" s="44"/>
      <c r="CBC25" s="44"/>
      <c r="CBD25" s="44"/>
      <c r="CBE25" s="44"/>
      <c r="CBF25" s="44"/>
      <c r="CBG25" s="44"/>
      <c r="CBH25" s="44"/>
      <c r="CBI25" s="44"/>
      <c r="CBJ25" s="44"/>
      <c r="CBK25" s="44"/>
      <c r="CBL25" s="44"/>
      <c r="CBM25" s="44"/>
      <c r="CBN25" s="44"/>
      <c r="CBO25" s="44"/>
      <c r="CBP25" s="44"/>
      <c r="CBQ25" s="44"/>
      <c r="CBR25" s="44"/>
      <c r="CBS25" s="44"/>
      <c r="CBT25" s="44"/>
      <c r="CBU25" s="44"/>
      <c r="CBV25" s="44"/>
      <c r="CBW25" s="44"/>
      <c r="CBX25" s="44"/>
      <c r="CBY25" s="44"/>
      <c r="CBZ25" s="44"/>
      <c r="CCA25" s="44"/>
      <c r="CCB25" s="44"/>
      <c r="CCC25" s="44"/>
      <c r="CCD25" s="44"/>
      <c r="CCE25" s="44"/>
      <c r="CCF25" s="44"/>
      <c r="CCG25" s="44"/>
      <c r="CCH25" s="44"/>
      <c r="CCI25" s="44"/>
      <c r="CCJ25" s="44"/>
      <c r="CCK25" s="44"/>
      <c r="CCL25" s="44"/>
      <c r="CCM25" s="44"/>
      <c r="CCN25" s="44"/>
      <c r="CCO25" s="44"/>
      <c r="CCP25" s="44"/>
      <c r="CCQ25" s="44"/>
      <c r="CCR25" s="44"/>
      <c r="CCS25" s="44"/>
      <c r="CCT25" s="44"/>
      <c r="CCU25" s="44"/>
      <c r="CCV25" s="44"/>
      <c r="CCW25" s="44"/>
      <c r="CCX25" s="44"/>
      <c r="CCY25" s="44"/>
      <c r="CCZ25" s="44"/>
      <c r="CDA25" s="44"/>
      <c r="CDB25" s="44"/>
      <c r="CDC25" s="44"/>
      <c r="CDD25" s="44"/>
      <c r="CDE25" s="44"/>
      <c r="CDF25" s="44"/>
      <c r="CDG25" s="44"/>
      <c r="CDH25" s="44"/>
      <c r="CDI25" s="44"/>
      <c r="CDJ25" s="44"/>
      <c r="CDK25" s="44"/>
      <c r="CDL25" s="44"/>
      <c r="CDM25" s="44"/>
      <c r="CDN25" s="44"/>
      <c r="CDO25" s="44"/>
      <c r="CDP25" s="44"/>
      <c r="CDQ25" s="44"/>
      <c r="CDR25" s="44"/>
      <c r="CDS25" s="44"/>
      <c r="CDT25" s="44"/>
      <c r="CDU25" s="44"/>
      <c r="CDV25" s="44"/>
      <c r="CDW25" s="44"/>
      <c r="CDX25" s="44"/>
      <c r="CDY25" s="44"/>
      <c r="CDZ25" s="44"/>
      <c r="CEA25" s="44"/>
      <c r="CEB25" s="44"/>
      <c r="CEC25" s="44"/>
      <c r="CED25" s="44"/>
      <c r="CEE25" s="44"/>
      <c r="CEF25" s="44"/>
      <c r="CEG25" s="44"/>
      <c r="CEH25" s="44"/>
      <c r="CEI25" s="44"/>
      <c r="CEJ25" s="44"/>
      <c r="CEK25" s="44"/>
      <c r="CEL25" s="44"/>
      <c r="CEM25" s="44"/>
      <c r="CEN25" s="44"/>
      <c r="CEO25" s="44"/>
      <c r="CEP25" s="44"/>
      <c r="CEQ25" s="44"/>
      <c r="CER25" s="44"/>
      <c r="CES25" s="44"/>
      <c r="CET25" s="44"/>
      <c r="CEU25" s="44"/>
      <c r="CEV25" s="44"/>
      <c r="CEW25" s="44"/>
      <c r="CEX25" s="44"/>
      <c r="CEY25" s="44"/>
      <c r="CEZ25" s="44"/>
      <c r="CFA25" s="44"/>
      <c r="CFB25" s="44"/>
      <c r="CFC25" s="44"/>
      <c r="CFD25" s="44"/>
      <c r="CFE25" s="44"/>
      <c r="CFF25" s="44"/>
      <c r="CFG25" s="44"/>
      <c r="CFH25" s="44"/>
      <c r="CFI25" s="44"/>
      <c r="CFJ25" s="44"/>
      <c r="CFK25" s="44"/>
      <c r="CFL25" s="44"/>
      <c r="CFM25" s="44"/>
      <c r="CFN25" s="44"/>
      <c r="CFO25" s="44"/>
      <c r="CFP25" s="44"/>
      <c r="CFQ25" s="44"/>
      <c r="CFR25" s="44"/>
      <c r="CFS25" s="44"/>
      <c r="CFT25" s="44"/>
      <c r="CFU25" s="44"/>
      <c r="CFV25" s="44"/>
      <c r="CFW25" s="44"/>
      <c r="CFX25" s="44"/>
      <c r="CFY25" s="44"/>
      <c r="CFZ25" s="44"/>
      <c r="CGA25" s="44"/>
      <c r="CGB25" s="44"/>
      <c r="CGC25" s="44"/>
      <c r="CGD25" s="44"/>
      <c r="CGE25" s="44"/>
      <c r="CGF25" s="44"/>
      <c r="CGG25" s="44"/>
      <c r="CGH25" s="44"/>
      <c r="CGI25" s="44"/>
      <c r="CGJ25" s="44"/>
      <c r="CGK25" s="44"/>
      <c r="CGL25" s="44"/>
      <c r="CGM25" s="44"/>
      <c r="CGN25" s="44"/>
      <c r="CGO25" s="44"/>
      <c r="CGP25" s="44"/>
      <c r="CGQ25" s="44"/>
      <c r="CGR25" s="44"/>
      <c r="CGS25" s="44"/>
      <c r="CGT25" s="44"/>
      <c r="CGU25" s="44"/>
      <c r="CGV25" s="44"/>
      <c r="CGW25" s="44"/>
      <c r="CGX25" s="44"/>
      <c r="CGY25" s="44"/>
      <c r="CGZ25" s="44"/>
      <c r="CHA25" s="44"/>
      <c r="CHB25" s="44"/>
      <c r="CHC25" s="44"/>
      <c r="CHD25" s="44"/>
      <c r="CHE25" s="44"/>
      <c r="CHF25" s="44"/>
      <c r="CHG25" s="44"/>
      <c r="CHH25" s="44"/>
      <c r="CHI25" s="44"/>
      <c r="CHJ25" s="44"/>
      <c r="CHK25" s="44"/>
      <c r="CHL25" s="44"/>
      <c r="CHM25" s="44"/>
      <c r="CHN25" s="44"/>
      <c r="CHO25" s="44"/>
      <c r="CHP25" s="44"/>
      <c r="CHQ25" s="44"/>
      <c r="CHR25" s="44"/>
      <c r="CHS25" s="44"/>
      <c r="CHT25" s="44"/>
      <c r="CHU25" s="44"/>
      <c r="CHV25" s="44"/>
      <c r="CHW25" s="44"/>
      <c r="CHX25" s="44"/>
      <c r="CHY25" s="44"/>
      <c r="CHZ25" s="44"/>
      <c r="CIA25" s="44"/>
      <c r="CIB25" s="44"/>
      <c r="CIC25" s="44"/>
      <c r="CID25" s="44"/>
      <c r="CIE25" s="44"/>
      <c r="CIF25" s="44"/>
      <c r="CIG25" s="44"/>
      <c r="CIH25" s="44"/>
      <c r="CII25" s="44"/>
      <c r="CIJ25" s="44"/>
      <c r="CIK25" s="44"/>
      <c r="CIL25" s="44"/>
      <c r="CIM25" s="44"/>
      <c r="CIN25" s="44"/>
      <c r="CIO25" s="44"/>
      <c r="CIP25" s="44"/>
      <c r="CIQ25" s="44"/>
      <c r="CIR25" s="44"/>
      <c r="CIS25" s="44"/>
      <c r="CIT25" s="44"/>
      <c r="CIU25" s="44"/>
      <c r="CIV25" s="44"/>
      <c r="CIW25" s="44"/>
      <c r="CIX25" s="44"/>
      <c r="CIY25" s="44"/>
      <c r="CIZ25" s="44"/>
      <c r="CJA25" s="44"/>
      <c r="CJB25" s="44"/>
      <c r="CJC25" s="44"/>
      <c r="CJD25" s="44"/>
      <c r="CJE25" s="44"/>
      <c r="CJF25" s="44"/>
      <c r="CJG25" s="44"/>
      <c r="CJH25" s="44"/>
      <c r="CJI25" s="44"/>
      <c r="CJJ25" s="44"/>
      <c r="CJK25" s="44"/>
      <c r="CJL25" s="44"/>
      <c r="CJM25" s="44"/>
      <c r="CJN25" s="44"/>
      <c r="CJO25" s="44"/>
      <c r="CJP25" s="44"/>
      <c r="CJQ25" s="44"/>
      <c r="CJR25" s="44"/>
      <c r="CJS25" s="44"/>
      <c r="CJT25" s="44"/>
      <c r="CJU25" s="44"/>
      <c r="CJV25" s="44"/>
      <c r="CJW25" s="44"/>
      <c r="CJX25" s="44"/>
      <c r="CJY25" s="44"/>
      <c r="CJZ25" s="44"/>
      <c r="CKA25" s="44"/>
      <c r="CKB25" s="44"/>
      <c r="CKC25" s="44"/>
      <c r="CKD25" s="44"/>
      <c r="CKE25" s="44"/>
      <c r="CKF25" s="44"/>
      <c r="CKG25" s="44"/>
      <c r="CKH25" s="44"/>
      <c r="CKI25" s="44"/>
      <c r="CKJ25" s="44"/>
      <c r="CKK25" s="44"/>
      <c r="CKL25" s="44"/>
      <c r="CKM25" s="44"/>
      <c r="CKN25" s="44"/>
      <c r="CKO25" s="44"/>
      <c r="CKP25" s="44"/>
      <c r="CKQ25" s="44"/>
      <c r="CKR25" s="44"/>
      <c r="CKS25" s="44"/>
      <c r="CKT25" s="44"/>
      <c r="CKU25" s="44"/>
      <c r="CKV25" s="44"/>
      <c r="CKW25" s="44"/>
      <c r="CKX25" s="44"/>
      <c r="CKY25" s="44"/>
      <c r="CKZ25" s="44"/>
      <c r="CLA25" s="44"/>
      <c r="CLB25" s="44"/>
      <c r="CLC25" s="44"/>
      <c r="CLD25" s="44"/>
      <c r="CLE25" s="44"/>
      <c r="CLF25" s="44"/>
      <c r="CLG25" s="44"/>
      <c r="CLH25" s="44"/>
      <c r="CLI25" s="44"/>
      <c r="CLJ25" s="44"/>
      <c r="CLK25" s="44"/>
      <c r="CLL25" s="44"/>
      <c r="CLM25" s="44"/>
      <c r="CLN25" s="44"/>
      <c r="CLO25" s="44"/>
      <c r="CLP25" s="44"/>
      <c r="CLQ25" s="44"/>
      <c r="CLR25" s="44"/>
      <c r="CLS25" s="44"/>
      <c r="CLT25" s="44"/>
      <c r="CLU25" s="44"/>
      <c r="CLV25" s="44"/>
      <c r="CLW25" s="44"/>
      <c r="CLX25" s="44"/>
      <c r="CLY25" s="44"/>
      <c r="CLZ25" s="44"/>
      <c r="CMA25" s="44"/>
      <c r="CMB25" s="44"/>
      <c r="CMC25" s="44"/>
      <c r="CMD25" s="44"/>
      <c r="CME25" s="44"/>
      <c r="CMF25" s="44"/>
      <c r="CMG25" s="44"/>
      <c r="CMH25" s="44"/>
      <c r="CMI25" s="44"/>
      <c r="CMJ25" s="44"/>
      <c r="CMK25" s="44"/>
      <c r="CML25" s="44"/>
      <c r="CMM25" s="44"/>
      <c r="CMN25" s="44"/>
      <c r="CMO25" s="44"/>
      <c r="CMP25" s="44"/>
      <c r="CMQ25" s="44"/>
      <c r="CMR25" s="44"/>
      <c r="CMS25" s="44"/>
      <c r="CMT25" s="44"/>
      <c r="CMU25" s="44"/>
      <c r="CMV25" s="44"/>
      <c r="CMW25" s="44"/>
      <c r="CMX25" s="44"/>
      <c r="CMY25" s="44"/>
      <c r="CMZ25" s="44"/>
      <c r="CNA25" s="44"/>
      <c r="CNB25" s="44"/>
      <c r="CNC25" s="44"/>
      <c r="CND25" s="44"/>
      <c r="CNE25" s="44"/>
      <c r="CNF25" s="44"/>
      <c r="CNG25" s="44"/>
      <c r="CNH25" s="44"/>
      <c r="CNI25" s="44"/>
      <c r="CNJ25" s="44"/>
      <c r="CNK25" s="44"/>
      <c r="CNL25" s="44"/>
      <c r="CNM25" s="44"/>
      <c r="CNN25" s="44"/>
      <c r="CNO25" s="44"/>
      <c r="CNP25" s="44"/>
      <c r="CNQ25" s="44"/>
      <c r="CNR25" s="44"/>
      <c r="CNS25" s="44"/>
      <c r="CNT25" s="44"/>
      <c r="CNU25" s="44"/>
      <c r="CNV25" s="44"/>
      <c r="CNW25" s="44"/>
      <c r="CNX25" s="44"/>
      <c r="CNY25" s="44"/>
      <c r="CNZ25" s="44"/>
      <c r="COA25" s="44"/>
      <c r="COB25" s="44"/>
      <c r="COC25" s="44"/>
      <c r="COD25" s="44"/>
      <c r="COE25" s="44"/>
      <c r="COF25" s="44"/>
      <c r="COG25" s="44"/>
      <c r="COH25" s="44"/>
      <c r="COI25" s="44"/>
      <c r="COJ25" s="44"/>
      <c r="COK25" s="44"/>
      <c r="COL25" s="44"/>
      <c r="COM25" s="44"/>
      <c r="CON25" s="44"/>
      <c r="COO25" s="44"/>
      <c r="COP25" s="44"/>
      <c r="COQ25" s="44"/>
      <c r="COR25" s="44"/>
      <c r="COS25" s="44"/>
      <c r="COT25" s="44"/>
      <c r="COU25" s="44"/>
      <c r="COV25" s="44"/>
      <c r="COW25" s="44"/>
      <c r="COX25" s="44"/>
      <c r="COY25" s="44"/>
      <c r="COZ25" s="44"/>
      <c r="CPA25" s="44"/>
      <c r="CPB25" s="44"/>
      <c r="CPC25" s="44"/>
      <c r="CPD25" s="44"/>
      <c r="CPE25" s="44"/>
      <c r="CPF25" s="44"/>
      <c r="CPG25" s="44"/>
      <c r="CPH25" s="44"/>
      <c r="CPI25" s="44"/>
      <c r="CPJ25" s="44"/>
      <c r="CPK25" s="44"/>
      <c r="CPL25" s="44"/>
      <c r="CPM25" s="44"/>
      <c r="CPN25" s="44"/>
      <c r="CPO25" s="44"/>
      <c r="CPP25" s="44"/>
      <c r="CPQ25" s="44"/>
      <c r="CPR25" s="44"/>
      <c r="CPS25" s="44"/>
      <c r="CPT25" s="44"/>
      <c r="CPU25" s="44"/>
      <c r="CPV25" s="44"/>
      <c r="CPW25" s="44"/>
      <c r="CPX25" s="44"/>
      <c r="CPY25" s="44"/>
      <c r="CPZ25" s="44"/>
      <c r="CQA25" s="44"/>
      <c r="CQB25" s="44"/>
      <c r="CQC25" s="44"/>
      <c r="CQD25" s="44"/>
      <c r="CQE25" s="44"/>
      <c r="CQF25" s="44"/>
      <c r="CQG25" s="44"/>
      <c r="CQH25" s="44"/>
      <c r="CQI25" s="44"/>
      <c r="CQJ25" s="44"/>
      <c r="CQK25" s="44"/>
      <c r="CQL25" s="44"/>
      <c r="CQM25" s="44"/>
      <c r="CQN25" s="44"/>
      <c r="CQO25" s="44"/>
      <c r="CQP25" s="44"/>
      <c r="CQQ25" s="44"/>
      <c r="CQR25" s="44"/>
      <c r="CQS25" s="44"/>
      <c r="CQT25" s="44"/>
      <c r="CQU25" s="44"/>
      <c r="CQV25" s="44"/>
      <c r="CQW25" s="44"/>
      <c r="CQX25" s="44"/>
      <c r="CQY25" s="44"/>
      <c r="CQZ25" s="44"/>
      <c r="CRA25" s="44"/>
      <c r="CRB25" s="44"/>
      <c r="CRC25" s="44"/>
      <c r="CRD25" s="44"/>
      <c r="CRE25" s="44"/>
      <c r="CRF25" s="44"/>
      <c r="CRG25" s="44"/>
      <c r="CRH25" s="44"/>
      <c r="CRI25" s="44"/>
      <c r="CRJ25" s="44"/>
      <c r="CRK25" s="44"/>
      <c r="CRL25" s="44"/>
      <c r="CRM25" s="44"/>
      <c r="CRN25" s="44"/>
      <c r="CRO25" s="44"/>
      <c r="CRP25" s="44"/>
      <c r="CRQ25" s="44"/>
      <c r="CRR25" s="44"/>
      <c r="CRS25" s="44"/>
      <c r="CRT25" s="44"/>
      <c r="CRU25" s="44"/>
      <c r="CRV25" s="44"/>
      <c r="CRW25" s="44"/>
      <c r="CRX25" s="44"/>
      <c r="CRY25" s="44"/>
      <c r="CRZ25" s="44"/>
      <c r="CSA25" s="44"/>
      <c r="CSB25" s="44"/>
      <c r="CSC25" s="44"/>
      <c r="CSD25" s="44"/>
      <c r="CSE25" s="44"/>
      <c r="CSF25" s="44"/>
      <c r="CSG25" s="44"/>
      <c r="CSH25" s="44"/>
      <c r="CSI25" s="44"/>
      <c r="CSJ25" s="44"/>
      <c r="CSK25" s="44"/>
      <c r="CSL25" s="44"/>
      <c r="CSM25" s="44"/>
      <c r="CSN25" s="44"/>
      <c r="CSO25" s="44"/>
      <c r="CSP25" s="44"/>
      <c r="CSQ25" s="44"/>
      <c r="CSR25" s="44"/>
      <c r="CSS25" s="44"/>
      <c r="CST25" s="44"/>
      <c r="CSU25" s="44"/>
      <c r="CSV25" s="44"/>
      <c r="CSW25" s="44"/>
      <c r="CSX25" s="44"/>
      <c r="CSY25" s="44"/>
      <c r="CSZ25" s="44"/>
      <c r="CTA25" s="44"/>
      <c r="CTB25" s="44"/>
      <c r="CTC25" s="44"/>
      <c r="CTD25" s="44"/>
      <c r="CTE25" s="44"/>
      <c r="CTF25" s="44"/>
      <c r="CTG25" s="44"/>
      <c r="CTH25" s="44"/>
      <c r="CTI25" s="44"/>
      <c r="CTJ25" s="44"/>
      <c r="CTK25" s="44"/>
      <c r="CTL25" s="44"/>
      <c r="CTM25" s="44"/>
      <c r="CTN25" s="44"/>
      <c r="CTO25" s="44"/>
      <c r="CTP25" s="44"/>
      <c r="CTQ25" s="44"/>
      <c r="CTR25" s="44"/>
      <c r="CTS25" s="44"/>
      <c r="CTT25" s="44"/>
      <c r="CTU25" s="44"/>
      <c r="CTV25" s="44"/>
      <c r="CTW25" s="44"/>
      <c r="CTX25" s="44"/>
      <c r="CTY25" s="44"/>
      <c r="CTZ25" s="44"/>
      <c r="CUA25" s="44"/>
      <c r="CUB25" s="44"/>
      <c r="CUC25" s="44"/>
      <c r="CUD25" s="44"/>
      <c r="CUE25" s="44"/>
      <c r="CUF25" s="44"/>
      <c r="CUG25" s="44"/>
      <c r="CUH25" s="44"/>
      <c r="CUI25" s="44"/>
      <c r="CUJ25" s="44"/>
      <c r="CUK25" s="44"/>
      <c r="CUL25" s="44"/>
      <c r="CUM25" s="44"/>
      <c r="CUN25" s="44"/>
      <c r="CUO25" s="44"/>
      <c r="CUP25" s="44"/>
      <c r="CUQ25" s="44"/>
      <c r="CUR25" s="44"/>
      <c r="CUS25" s="44"/>
      <c r="CUT25" s="44"/>
      <c r="CUU25" s="44"/>
      <c r="CUV25" s="44"/>
      <c r="CUW25" s="44"/>
      <c r="CUX25" s="44"/>
      <c r="CUY25" s="44"/>
      <c r="CUZ25" s="44"/>
      <c r="CVA25" s="44"/>
      <c r="CVB25" s="44"/>
      <c r="CVC25" s="44"/>
      <c r="CVD25" s="44"/>
      <c r="CVE25" s="44"/>
      <c r="CVF25" s="44"/>
      <c r="CVG25" s="44"/>
      <c r="CVH25" s="44"/>
      <c r="CVI25" s="44"/>
      <c r="CVJ25" s="44"/>
      <c r="CVK25" s="44"/>
      <c r="CVL25" s="44"/>
      <c r="CVM25" s="44"/>
      <c r="CVN25" s="44"/>
      <c r="CVO25" s="44"/>
      <c r="CVP25" s="44"/>
      <c r="CVQ25" s="44"/>
      <c r="CVR25" s="44"/>
      <c r="CVS25" s="44"/>
      <c r="CVT25" s="44"/>
      <c r="CVU25" s="44"/>
      <c r="CVV25" s="44"/>
      <c r="CVW25" s="44"/>
      <c r="CVX25" s="44"/>
      <c r="CVY25" s="44"/>
      <c r="CVZ25" s="44"/>
      <c r="CWA25" s="44"/>
      <c r="CWB25" s="44"/>
      <c r="CWC25" s="44"/>
      <c r="CWD25" s="44"/>
      <c r="CWE25" s="44"/>
      <c r="CWF25" s="44"/>
      <c r="CWG25" s="44"/>
      <c r="CWH25" s="44"/>
      <c r="CWI25" s="44"/>
      <c r="CWJ25" s="44"/>
      <c r="CWK25" s="44"/>
      <c r="CWL25" s="44"/>
      <c r="CWM25" s="44"/>
      <c r="CWN25" s="44"/>
      <c r="CWO25" s="44"/>
      <c r="CWP25" s="44"/>
      <c r="CWQ25" s="44"/>
      <c r="CWR25" s="44"/>
      <c r="CWS25" s="44"/>
      <c r="CWT25" s="44"/>
      <c r="CWU25" s="44"/>
      <c r="CWV25" s="44"/>
      <c r="CWW25" s="44"/>
      <c r="CWX25" s="44"/>
      <c r="CWY25" s="44"/>
      <c r="CWZ25" s="44"/>
      <c r="CXA25" s="44"/>
      <c r="CXB25" s="44"/>
      <c r="CXC25" s="44"/>
      <c r="CXD25" s="44"/>
      <c r="CXE25" s="44"/>
      <c r="CXF25" s="44"/>
      <c r="CXG25" s="44"/>
      <c r="CXH25" s="44"/>
      <c r="CXI25" s="44"/>
      <c r="CXJ25" s="44"/>
      <c r="CXK25" s="44"/>
      <c r="CXL25" s="44"/>
      <c r="CXM25" s="44"/>
      <c r="CXN25" s="44"/>
      <c r="CXO25" s="44"/>
      <c r="CXP25" s="44"/>
      <c r="CXQ25" s="44"/>
      <c r="CXR25" s="44"/>
      <c r="CXS25" s="44"/>
      <c r="CXT25" s="44"/>
      <c r="CXU25" s="44"/>
      <c r="CXV25" s="44"/>
      <c r="CXW25" s="44"/>
      <c r="CXX25" s="44"/>
      <c r="CXY25" s="44"/>
      <c r="CXZ25" s="44"/>
      <c r="CYA25" s="44"/>
      <c r="CYB25" s="44"/>
      <c r="CYC25" s="44"/>
      <c r="CYD25" s="44"/>
      <c r="CYE25" s="44"/>
      <c r="CYF25" s="44"/>
      <c r="CYG25" s="44"/>
      <c r="CYH25" s="44"/>
      <c r="CYI25" s="44"/>
      <c r="CYJ25" s="44"/>
      <c r="CYK25" s="44"/>
      <c r="CYL25" s="44"/>
      <c r="CYM25" s="44"/>
      <c r="CYN25" s="44"/>
      <c r="CYO25" s="44"/>
      <c r="CYP25" s="44"/>
      <c r="CYQ25" s="44"/>
      <c r="CYR25" s="44"/>
      <c r="CYS25" s="44"/>
      <c r="CYT25" s="44"/>
      <c r="CYU25" s="44"/>
      <c r="CYV25" s="44"/>
      <c r="CYW25" s="44"/>
      <c r="CYX25" s="44"/>
      <c r="CYY25" s="44"/>
      <c r="CYZ25" s="44"/>
      <c r="CZA25" s="44"/>
      <c r="CZB25" s="44"/>
      <c r="CZC25" s="44"/>
      <c r="CZD25" s="44"/>
      <c r="CZE25" s="44"/>
      <c r="CZF25" s="44"/>
      <c r="CZG25" s="44"/>
      <c r="CZH25" s="44"/>
      <c r="CZI25" s="44"/>
      <c r="CZJ25" s="44"/>
      <c r="CZK25" s="44"/>
      <c r="CZL25" s="44"/>
      <c r="CZM25" s="44"/>
      <c r="CZN25" s="44"/>
      <c r="CZO25" s="44"/>
      <c r="CZP25" s="44"/>
      <c r="CZQ25" s="44"/>
      <c r="CZR25" s="44"/>
      <c r="CZS25" s="44"/>
      <c r="CZT25" s="44"/>
      <c r="CZU25" s="44"/>
      <c r="CZV25" s="44"/>
      <c r="CZW25" s="44"/>
      <c r="CZX25" s="44"/>
      <c r="CZY25" s="44"/>
      <c r="CZZ25" s="44"/>
      <c r="DAA25" s="44"/>
      <c r="DAB25" s="44"/>
      <c r="DAC25" s="44"/>
      <c r="DAD25" s="44"/>
      <c r="DAE25" s="44"/>
      <c r="DAF25" s="44"/>
      <c r="DAG25" s="44"/>
      <c r="DAH25" s="44"/>
      <c r="DAI25" s="44"/>
      <c r="DAJ25" s="44"/>
      <c r="DAK25" s="44"/>
      <c r="DAL25" s="44"/>
      <c r="DAM25" s="44"/>
      <c r="DAN25" s="44"/>
      <c r="DAO25" s="44"/>
      <c r="DAP25" s="44"/>
      <c r="DAQ25" s="44"/>
      <c r="DAR25" s="44"/>
      <c r="DAS25" s="44"/>
      <c r="DAT25" s="44"/>
      <c r="DAU25" s="44"/>
      <c r="DAV25" s="44"/>
      <c r="DAW25" s="44"/>
      <c r="DAX25" s="44"/>
      <c r="DAY25" s="44"/>
      <c r="DAZ25" s="44"/>
      <c r="DBA25" s="44"/>
      <c r="DBB25" s="44"/>
      <c r="DBC25" s="44"/>
      <c r="DBD25" s="44"/>
      <c r="DBE25" s="44"/>
      <c r="DBF25" s="44"/>
      <c r="DBG25" s="44"/>
      <c r="DBH25" s="44"/>
      <c r="DBI25" s="44"/>
      <c r="DBJ25" s="44"/>
      <c r="DBK25" s="44"/>
      <c r="DBL25" s="44"/>
      <c r="DBM25" s="44"/>
      <c r="DBN25" s="44"/>
      <c r="DBO25" s="44"/>
      <c r="DBP25" s="44"/>
      <c r="DBQ25" s="44"/>
      <c r="DBR25" s="44"/>
      <c r="DBS25" s="44"/>
      <c r="DBT25" s="44"/>
      <c r="DBU25" s="44"/>
      <c r="DBV25" s="44"/>
      <c r="DBW25" s="44"/>
      <c r="DBX25" s="44"/>
      <c r="DBY25" s="44"/>
      <c r="DBZ25" s="44"/>
      <c r="DCA25" s="44"/>
      <c r="DCB25" s="44"/>
      <c r="DCC25" s="44"/>
      <c r="DCD25" s="44"/>
      <c r="DCE25" s="44"/>
      <c r="DCF25" s="44"/>
      <c r="DCG25" s="44"/>
      <c r="DCH25" s="44"/>
      <c r="DCI25" s="44"/>
      <c r="DCJ25" s="44"/>
      <c r="DCK25" s="44"/>
      <c r="DCL25" s="44"/>
      <c r="DCM25" s="44"/>
      <c r="DCN25" s="44"/>
      <c r="DCO25" s="44"/>
      <c r="DCP25" s="44"/>
      <c r="DCQ25" s="44"/>
      <c r="DCR25" s="44"/>
      <c r="DCS25" s="44"/>
      <c r="DCT25" s="44"/>
      <c r="DCU25" s="44"/>
      <c r="DCV25" s="44"/>
      <c r="DCW25" s="44"/>
      <c r="DCX25" s="44"/>
      <c r="DCY25" s="44"/>
      <c r="DCZ25" s="44"/>
      <c r="DDA25" s="44"/>
      <c r="DDB25" s="44"/>
      <c r="DDC25" s="44"/>
      <c r="DDD25" s="44"/>
      <c r="DDE25" s="44"/>
      <c r="DDF25" s="44"/>
      <c r="DDG25" s="44"/>
      <c r="DDH25" s="44"/>
      <c r="DDI25" s="44"/>
      <c r="DDJ25" s="44"/>
      <c r="DDK25" s="44"/>
      <c r="DDL25" s="44"/>
      <c r="DDM25" s="44"/>
      <c r="DDN25" s="44"/>
      <c r="DDO25" s="44"/>
      <c r="DDP25" s="44"/>
      <c r="DDQ25" s="44"/>
      <c r="DDR25" s="44"/>
      <c r="DDS25" s="44"/>
      <c r="DDT25" s="44"/>
      <c r="DDU25" s="44"/>
      <c r="DDV25" s="44"/>
      <c r="DDW25" s="44"/>
      <c r="DDX25" s="44"/>
      <c r="DDY25" s="44"/>
      <c r="DDZ25" s="44"/>
      <c r="DEA25" s="44"/>
      <c r="DEB25" s="44"/>
      <c r="DEC25" s="44"/>
      <c r="DED25" s="44"/>
      <c r="DEE25" s="44"/>
      <c r="DEF25" s="44"/>
      <c r="DEG25" s="44"/>
      <c r="DEH25" s="44"/>
      <c r="DEI25" s="44"/>
      <c r="DEJ25" s="44"/>
      <c r="DEK25" s="44"/>
      <c r="DEL25" s="44"/>
      <c r="DEM25" s="44"/>
      <c r="DEN25" s="44"/>
      <c r="DEO25" s="44"/>
      <c r="DEP25" s="44"/>
      <c r="DEQ25" s="44"/>
      <c r="DER25" s="44"/>
      <c r="DES25" s="44"/>
      <c r="DET25" s="44"/>
      <c r="DEU25" s="44"/>
      <c r="DEV25" s="44"/>
      <c r="DEW25" s="44"/>
      <c r="DEX25" s="44"/>
      <c r="DEY25" s="44"/>
      <c r="DEZ25" s="44"/>
      <c r="DFA25" s="44"/>
      <c r="DFB25" s="44"/>
      <c r="DFC25" s="44"/>
      <c r="DFD25" s="44"/>
      <c r="DFE25" s="44"/>
      <c r="DFF25" s="44"/>
      <c r="DFG25" s="44"/>
      <c r="DFH25" s="44"/>
      <c r="DFI25" s="44"/>
      <c r="DFJ25" s="44"/>
      <c r="DFK25" s="44"/>
      <c r="DFL25" s="44"/>
      <c r="DFM25" s="44"/>
      <c r="DFN25" s="44"/>
      <c r="DFO25" s="44"/>
      <c r="DFP25" s="44"/>
      <c r="DFQ25" s="44"/>
      <c r="DFR25" s="44"/>
      <c r="DFS25" s="44"/>
      <c r="DFT25" s="44"/>
      <c r="DFU25" s="44"/>
      <c r="DFV25" s="44"/>
      <c r="DFW25" s="44"/>
      <c r="DFX25" s="44"/>
      <c r="DFY25" s="44"/>
      <c r="DFZ25" s="44"/>
      <c r="DGA25" s="44"/>
      <c r="DGB25" s="44"/>
      <c r="DGC25" s="44"/>
      <c r="DGD25" s="44"/>
      <c r="DGE25" s="44"/>
      <c r="DGF25" s="44"/>
      <c r="DGG25" s="44"/>
      <c r="DGH25" s="44"/>
      <c r="DGI25" s="44"/>
      <c r="DGJ25" s="44"/>
      <c r="DGK25" s="44"/>
      <c r="DGL25" s="44"/>
      <c r="DGM25" s="44"/>
      <c r="DGN25" s="44"/>
      <c r="DGO25" s="44"/>
      <c r="DGP25" s="44"/>
      <c r="DGQ25" s="44"/>
      <c r="DGR25" s="44"/>
      <c r="DGS25" s="44"/>
      <c r="DGT25" s="44"/>
      <c r="DGU25" s="44"/>
      <c r="DGV25" s="44"/>
      <c r="DGW25" s="44"/>
      <c r="DGX25" s="44"/>
      <c r="DGY25" s="44"/>
      <c r="DGZ25" s="44"/>
      <c r="DHA25" s="44"/>
      <c r="DHB25" s="44"/>
      <c r="DHC25" s="44"/>
      <c r="DHD25" s="44"/>
      <c r="DHE25" s="44"/>
      <c r="DHF25" s="44"/>
      <c r="DHG25" s="44"/>
      <c r="DHH25" s="44"/>
      <c r="DHI25" s="44"/>
      <c r="DHJ25" s="44"/>
      <c r="DHK25" s="44"/>
      <c r="DHL25" s="44"/>
      <c r="DHM25" s="44"/>
      <c r="DHN25" s="44"/>
      <c r="DHO25" s="44"/>
      <c r="DHP25" s="44"/>
      <c r="DHQ25" s="44"/>
      <c r="DHR25" s="44"/>
      <c r="DHS25" s="44"/>
      <c r="DHT25" s="44"/>
      <c r="DHU25" s="44"/>
      <c r="DHV25" s="44"/>
      <c r="DHW25" s="44"/>
      <c r="DHX25" s="44"/>
      <c r="DHY25" s="44"/>
      <c r="DHZ25" s="44"/>
      <c r="DIA25" s="44"/>
      <c r="DIB25" s="44"/>
      <c r="DIC25" s="44"/>
      <c r="DID25" s="44"/>
      <c r="DIE25" s="44"/>
      <c r="DIF25" s="44"/>
      <c r="DIG25" s="44"/>
      <c r="DIH25" s="44"/>
      <c r="DII25" s="44"/>
      <c r="DIJ25" s="44"/>
      <c r="DIK25" s="44"/>
      <c r="DIL25" s="44"/>
      <c r="DIM25" s="44"/>
      <c r="DIN25" s="44"/>
      <c r="DIO25" s="44"/>
      <c r="DIP25" s="44"/>
      <c r="DIQ25" s="44"/>
      <c r="DIR25" s="44"/>
      <c r="DIS25" s="44"/>
      <c r="DIT25" s="44"/>
      <c r="DIU25" s="44"/>
      <c r="DIV25" s="44"/>
      <c r="DIW25" s="44"/>
      <c r="DIX25" s="44"/>
      <c r="DIY25" s="44"/>
      <c r="DIZ25" s="44"/>
      <c r="DJA25" s="44"/>
      <c r="DJB25" s="44"/>
      <c r="DJC25" s="44"/>
      <c r="DJD25" s="44"/>
      <c r="DJE25" s="44"/>
      <c r="DJF25" s="44"/>
      <c r="DJG25" s="44"/>
      <c r="DJH25" s="44"/>
      <c r="DJI25" s="44"/>
      <c r="DJJ25" s="44"/>
      <c r="DJK25" s="44"/>
      <c r="DJL25" s="44"/>
      <c r="DJM25" s="44"/>
      <c r="DJN25" s="44"/>
      <c r="DJO25" s="44"/>
      <c r="DJP25" s="44"/>
      <c r="DJQ25" s="44"/>
      <c r="DJR25" s="44"/>
      <c r="DJS25" s="44"/>
      <c r="DJT25" s="44"/>
      <c r="DJU25" s="44"/>
      <c r="DJV25" s="44"/>
      <c r="DJW25" s="44"/>
      <c r="DJX25" s="44"/>
      <c r="DJY25" s="44"/>
      <c r="DJZ25" s="44"/>
      <c r="DKA25" s="44"/>
      <c r="DKB25" s="44"/>
      <c r="DKC25" s="44"/>
      <c r="DKD25" s="44"/>
      <c r="DKE25" s="44"/>
      <c r="DKF25" s="44"/>
      <c r="DKG25" s="44"/>
      <c r="DKH25" s="44"/>
      <c r="DKI25" s="44"/>
      <c r="DKJ25" s="44"/>
      <c r="DKK25" s="44"/>
      <c r="DKL25" s="44"/>
      <c r="DKM25" s="44"/>
      <c r="DKN25" s="44"/>
      <c r="DKO25" s="44"/>
      <c r="DKP25" s="44"/>
      <c r="DKQ25" s="44"/>
      <c r="DKR25" s="44"/>
      <c r="DKS25" s="44"/>
      <c r="DKT25" s="44"/>
      <c r="DKU25" s="44"/>
      <c r="DKV25" s="44"/>
      <c r="DKW25" s="44"/>
      <c r="DKX25" s="44"/>
      <c r="DKY25" s="44"/>
      <c r="DKZ25" s="44"/>
      <c r="DLA25" s="44"/>
      <c r="DLB25" s="44"/>
      <c r="DLC25" s="44"/>
      <c r="DLD25" s="44"/>
      <c r="DLE25" s="44"/>
      <c r="DLF25" s="44"/>
      <c r="DLG25" s="44"/>
      <c r="DLH25" s="44"/>
      <c r="DLI25" s="44"/>
      <c r="DLJ25" s="44"/>
      <c r="DLK25" s="44"/>
      <c r="DLL25" s="44"/>
      <c r="DLM25" s="44"/>
      <c r="DLN25" s="44"/>
      <c r="DLO25" s="44"/>
      <c r="DLP25" s="44"/>
      <c r="DLQ25" s="44"/>
      <c r="DLR25" s="44"/>
      <c r="DLS25" s="44"/>
      <c r="DLT25" s="44"/>
      <c r="DLU25" s="44"/>
      <c r="DLV25" s="44"/>
      <c r="DLW25" s="44"/>
      <c r="DLX25" s="44"/>
      <c r="DLY25" s="44"/>
      <c r="DLZ25" s="44"/>
      <c r="DMA25" s="44"/>
      <c r="DMB25" s="44"/>
      <c r="DMC25" s="44"/>
      <c r="DMD25" s="44"/>
      <c r="DME25" s="44"/>
      <c r="DMF25" s="44"/>
      <c r="DMG25" s="44"/>
      <c r="DMH25" s="44"/>
      <c r="DMI25" s="44"/>
      <c r="DMJ25" s="44"/>
      <c r="DMK25" s="44"/>
      <c r="DML25" s="44"/>
      <c r="DMM25" s="44"/>
      <c r="DMN25" s="44"/>
      <c r="DMO25" s="44"/>
      <c r="DMP25" s="44"/>
      <c r="DMQ25" s="44"/>
      <c r="DMR25" s="44"/>
      <c r="DMS25" s="44"/>
      <c r="DMT25" s="44"/>
      <c r="DMU25" s="44"/>
      <c r="DMV25" s="44"/>
      <c r="DMW25" s="44"/>
      <c r="DMX25" s="44"/>
      <c r="DMY25" s="44"/>
      <c r="DMZ25" s="44"/>
      <c r="DNA25" s="44"/>
      <c r="DNB25" s="44"/>
      <c r="DNC25" s="44"/>
      <c r="DND25" s="44"/>
      <c r="DNE25" s="44"/>
      <c r="DNF25" s="44"/>
      <c r="DNG25" s="44"/>
      <c r="DNH25" s="44"/>
      <c r="DNI25" s="44"/>
      <c r="DNJ25" s="44"/>
      <c r="DNK25" s="44"/>
      <c r="DNL25" s="44"/>
      <c r="DNM25" s="44"/>
      <c r="DNN25" s="44"/>
      <c r="DNO25" s="44"/>
      <c r="DNP25" s="44"/>
      <c r="DNQ25" s="44"/>
      <c r="DNR25" s="44"/>
      <c r="DNS25" s="44"/>
      <c r="DNT25" s="44"/>
      <c r="DNU25" s="44"/>
      <c r="DNV25" s="44"/>
      <c r="DNW25" s="44"/>
      <c r="DNX25" s="44"/>
      <c r="DNY25" s="44"/>
      <c r="DNZ25" s="44"/>
      <c r="DOA25" s="44"/>
      <c r="DOB25" s="44"/>
      <c r="DOC25" s="44"/>
      <c r="DOD25" s="44"/>
      <c r="DOE25" s="44"/>
      <c r="DOF25" s="44"/>
      <c r="DOG25" s="44"/>
      <c r="DOH25" s="44"/>
      <c r="DOI25" s="44"/>
      <c r="DOJ25" s="44"/>
      <c r="DOK25" s="44"/>
      <c r="DOL25" s="44"/>
      <c r="DOM25" s="44"/>
      <c r="DON25" s="44"/>
      <c r="DOO25" s="44"/>
      <c r="DOP25" s="44"/>
      <c r="DOQ25" s="44"/>
      <c r="DOR25" s="44"/>
      <c r="DOS25" s="44"/>
      <c r="DOT25" s="44"/>
      <c r="DOU25" s="44"/>
      <c r="DOV25" s="44"/>
      <c r="DOW25" s="44"/>
      <c r="DOX25" s="44"/>
      <c r="DOY25" s="44"/>
      <c r="DOZ25" s="44"/>
      <c r="DPA25" s="44"/>
      <c r="DPB25" s="44"/>
      <c r="DPC25" s="44"/>
      <c r="DPD25" s="44"/>
      <c r="DPE25" s="44"/>
      <c r="DPF25" s="44"/>
      <c r="DPG25" s="44"/>
      <c r="DPH25" s="44"/>
      <c r="DPI25" s="44"/>
      <c r="DPJ25" s="44"/>
      <c r="DPK25" s="44"/>
      <c r="DPL25" s="44"/>
      <c r="DPM25" s="44"/>
      <c r="DPN25" s="44"/>
      <c r="DPO25" s="44"/>
      <c r="DPP25" s="44"/>
      <c r="DPQ25" s="44"/>
      <c r="DPR25" s="44"/>
      <c r="DPS25" s="44"/>
      <c r="DPT25" s="44"/>
      <c r="DPU25" s="44"/>
      <c r="DPV25" s="44"/>
      <c r="DPW25" s="44"/>
      <c r="DPX25" s="44"/>
      <c r="DPY25" s="44"/>
      <c r="DPZ25" s="44"/>
      <c r="DQA25" s="44"/>
      <c r="DQB25" s="44"/>
      <c r="DQC25" s="44"/>
      <c r="DQD25" s="44"/>
      <c r="DQE25" s="44"/>
      <c r="DQF25" s="44"/>
      <c r="DQG25" s="44"/>
      <c r="DQH25" s="44"/>
      <c r="DQI25" s="44"/>
      <c r="DQJ25" s="44"/>
      <c r="DQK25" s="44"/>
      <c r="DQL25" s="44"/>
      <c r="DQM25" s="44"/>
      <c r="DQN25" s="44"/>
      <c r="DQO25" s="44"/>
      <c r="DQP25" s="44"/>
      <c r="DQQ25" s="44"/>
      <c r="DQR25" s="44"/>
      <c r="DQS25" s="44"/>
      <c r="DQT25" s="44"/>
      <c r="DQU25" s="44"/>
      <c r="DQV25" s="44"/>
      <c r="DQW25" s="44"/>
      <c r="DQX25" s="44"/>
      <c r="DQY25" s="44"/>
      <c r="DQZ25" s="44"/>
      <c r="DRA25" s="44"/>
      <c r="DRB25" s="44"/>
      <c r="DRC25" s="44"/>
      <c r="DRD25" s="44"/>
      <c r="DRE25" s="44"/>
      <c r="DRF25" s="44"/>
      <c r="DRG25" s="44"/>
      <c r="DRH25" s="44"/>
      <c r="DRI25" s="44"/>
      <c r="DRJ25" s="44"/>
      <c r="DRK25" s="44"/>
      <c r="DRL25" s="44"/>
      <c r="DRM25" s="44"/>
      <c r="DRN25" s="44"/>
      <c r="DRO25" s="44"/>
      <c r="DRP25" s="44"/>
      <c r="DRQ25" s="44"/>
      <c r="DRR25" s="44"/>
      <c r="DRS25" s="44"/>
      <c r="DRT25" s="44"/>
      <c r="DRU25" s="44"/>
      <c r="DRV25" s="44"/>
      <c r="DRW25" s="44"/>
      <c r="DRX25" s="44"/>
      <c r="DRY25" s="44"/>
      <c r="DRZ25" s="44"/>
      <c r="DSA25" s="44"/>
      <c r="DSB25" s="44"/>
      <c r="DSC25" s="44"/>
      <c r="DSD25" s="44"/>
      <c r="DSE25" s="44"/>
      <c r="DSF25" s="44"/>
      <c r="DSG25" s="44"/>
      <c r="DSH25" s="44"/>
      <c r="DSI25" s="44"/>
      <c r="DSJ25" s="44"/>
      <c r="DSK25" s="44"/>
      <c r="DSL25" s="44"/>
      <c r="DSM25" s="44"/>
      <c r="DSN25" s="44"/>
      <c r="DSO25" s="44"/>
      <c r="DSP25" s="44"/>
      <c r="DSQ25" s="44"/>
      <c r="DSR25" s="44"/>
      <c r="DSS25" s="44"/>
      <c r="DST25" s="44"/>
      <c r="DSU25" s="44"/>
      <c r="DSV25" s="44"/>
      <c r="DSW25" s="44"/>
      <c r="DSX25" s="44"/>
      <c r="DSY25" s="44"/>
      <c r="DSZ25" s="44"/>
      <c r="DTA25" s="44"/>
      <c r="DTB25" s="44"/>
      <c r="DTC25" s="44"/>
      <c r="DTD25" s="44"/>
      <c r="DTE25" s="44"/>
      <c r="DTF25" s="44"/>
      <c r="DTG25" s="44"/>
      <c r="DTH25" s="44"/>
      <c r="DTI25" s="44"/>
      <c r="DTJ25" s="44"/>
      <c r="DTK25" s="44"/>
      <c r="DTL25" s="44"/>
      <c r="DTM25" s="44"/>
      <c r="DTN25" s="44"/>
      <c r="DTO25" s="44"/>
      <c r="DTP25" s="44"/>
      <c r="DTQ25" s="44"/>
      <c r="DTR25" s="44"/>
      <c r="DTS25" s="44"/>
      <c r="DTT25" s="44"/>
      <c r="DTU25" s="44"/>
      <c r="DTV25" s="44"/>
      <c r="DTW25" s="44"/>
      <c r="DTX25" s="44"/>
      <c r="DTY25" s="44"/>
      <c r="DTZ25" s="44"/>
      <c r="DUA25" s="44"/>
      <c r="DUB25" s="44"/>
      <c r="DUC25" s="44"/>
      <c r="DUD25" s="44"/>
      <c r="DUE25" s="44"/>
      <c r="DUF25" s="44"/>
      <c r="DUG25" s="44"/>
      <c r="DUH25" s="44"/>
      <c r="DUI25" s="44"/>
      <c r="DUJ25" s="44"/>
      <c r="DUK25" s="44"/>
      <c r="DUL25" s="44"/>
      <c r="DUM25" s="44"/>
      <c r="DUN25" s="44"/>
      <c r="DUO25" s="44"/>
      <c r="DUP25" s="44"/>
      <c r="DUQ25" s="44"/>
      <c r="DUR25" s="44"/>
      <c r="DUS25" s="44"/>
      <c r="DUT25" s="44"/>
      <c r="DUU25" s="44"/>
      <c r="DUV25" s="44"/>
      <c r="DUW25" s="44"/>
      <c r="DUX25" s="44"/>
      <c r="DUY25" s="44"/>
      <c r="DUZ25" s="44"/>
      <c r="DVA25" s="44"/>
      <c r="DVB25" s="44"/>
      <c r="DVC25" s="44"/>
      <c r="DVD25" s="44"/>
      <c r="DVE25" s="44"/>
      <c r="DVF25" s="44"/>
      <c r="DVG25" s="44"/>
      <c r="DVH25" s="44"/>
      <c r="DVI25" s="44"/>
      <c r="DVJ25" s="44"/>
      <c r="DVK25" s="44"/>
      <c r="DVL25" s="44"/>
      <c r="DVM25" s="44"/>
      <c r="DVN25" s="44"/>
      <c r="DVO25" s="44"/>
      <c r="DVP25" s="44"/>
      <c r="DVQ25" s="44"/>
      <c r="DVR25" s="44"/>
      <c r="DVS25" s="44"/>
      <c r="DVT25" s="44"/>
      <c r="DVU25" s="44"/>
      <c r="DVV25" s="44"/>
      <c r="DVW25" s="44"/>
      <c r="DVX25" s="44"/>
      <c r="DVY25" s="44"/>
      <c r="DVZ25" s="44"/>
      <c r="DWA25" s="44"/>
      <c r="DWB25" s="44"/>
      <c r="DWC25" s="44"/>
      <c r="DWD25" s="44"/>
      <c r="DWE25" s="44"/>
      <c r="DWF25" s="44"/>
      <c r="DWG25" s="44"/>
      <c r="DWH25" s="44"/>
      <c r="DWI25" s="44"/>
      <c r="DWJ25" s="44"/>
      <c r="DWK25" s="44"/>
      <c r="DWL25" s="44"/>
      <c r="DWM25" s="44"/>
      <c r="DWN25" s="44"/>
      <c r="DWO25" s="44"/>
      <c r="DWP25" s="44"/>
      <c r="DWQ25" s="44"/>
      <c r="DWR25" s="44"/>
      <c r="DWS25" s="44"/>
      <c r="DWT25" s="44"/>
      <c r="DWU25" s="44"/>
      <c r="DWV25" s="44"/>
      <c r="DWW25" s="44"/>
      <c r="DWX25" s="44"/>
      <c r="DWY25" s="44"/>
      <c r="DWZ25" s="44"/>
      <c r="DXA25" s="44"/>
      <c r="DXB25" s="44"/>
      <c r="DXC25" s="44"/>
      <c r="DXD25" s="44"/>
      <c r="DXE25" s="44"/>
      <c r="DXF25" s="44"/>
      <c r="DXG25" s="44"/>
      <c r="DXH25" s="44"/>
      <c r="DXI25" s="44"/>
      <c r="DXJ25" s="44"/>
      <c r="DXK25" s="44"/>
      <c r="DXL25" s="44"/>
      <c r="DXM25" s="44"/>
      <c r="DXN25" s="44"/>
      <c r="DXO25" s="44"/>
      <c r="DXP25" s="44"/>
      <c r="DXQ25" s="44"/>
      <c r="DXR25" s="44"/>
      <c r="DXS25" s="44"/>
      <c r="DXT25" s="44"/>
      <c r="DXU25" s="44"/>
      <c r="DXV25" s="44"/>
      <c r="DXW25" s="44"/>
      <c r="DXX25" s="44"/>
      <c r="DXY25" s="44"/>
      <c r="DXZ25" s="44"/>
      <c r="DYA25" s="44"/>
      <c r="DYB25" s="44"/>
      <c r="DYC25" s="44"/>
      <c r="DYD25" s="44"/>
      <c r="DYE25" s="44"/>
      <c r="DYF25" s="44"/>
      <c r="DYG25" s="44"/>
      <c r="DYH25" s="44"/>
      <c r="DYI25" s="44"/>
      <c r="DYJ25" s="44"/>
      <c r="DYK25" s="44"/>
      <c r="DYL25" s="44"/>
      <c r="DYM25" s="44"/>
      <c r="DYN25" s="44"/>
      <c r="DYO25" s="44"/>
      <c r="DYP25" s="44"/>
      <c r="DYQ25" s="44"/>
      <c r="DYR25" s="44"/>
      <c r="DYS25" s="44"/>
      <c r="DYT25" s="44"/>
      <c r="DYU25" s="44"/>
      <c r="DYV25" s="44"/>
      <c r="DYW25" s="44"/>
      <c r="DYX25" s="44"/>
      <c r="DYY25" s="44"/>
      <c r="DYZ25" s="44"/>
      <c r="DZA25" s="44"/>
      <c r="DZB25" s="44"/>
      <c r="DZC25" s="44"/>
      <c r="DZD25" s="44"/>
      <c r="DZE25" s="44"/>
      <c r="DZF25" s="44"/>
      <c r="DZG25" s="44"/>
      <c r="DZH25" s="44"/>
      <c r="DZI25" s="44"/>
      <c r="DZJ25" s="44"/>
      <c r="DZK25" s="44"/>
      <c r="DZL25" s="44"/>
      <c r="DZM25" s="44"/>
      <c r="DZN25" s="44"/>
      <c r="DZO25" s="44"/>
      <c r="DZP25" s="44"/>
      <c r="DZQ25" s="44"/>
      <c r="DZR25" s="44"/>
      <c r="DZS25" s="44"/>
      <c r="DZT25" s="44"/>
      <c r="DZU25" s="44"/>
      <c r="DZV25" s="44"/>
      <c r="DZW25" s="44"/>
      <c r="DZX25" s="44"/>
      <c r="DZY25" s="44"/>
      <c r="DZZ25" s="44"/>
      <c r="EAA25" s="44"/>
      <c r="EAB25" s="44"/>
      <c r="EAC25" s="44"/>
      <c r="EAD25" s="44"/>
      <c r="EAE25" s="44"/>
      <c r="EAF25" s="44"/>
      <c r="EAG25" s="44"/>
      <c r="EAH25" s="44"/>
      <c r="EAI25" s="44"/>
      <c r="EAJ25" s="44"/>
      <c r="EAK25" s="44"/>
      <c r="EAL25" s="44"/>
      <c r="EAM25" s="44"/>
      <c r="EAN25" s="44"/>
      <c r="EAO25" s="44"/>
      <c r="EAP25" s="44"/>
      <c r="EAQ25" s="44"/>
      <c r="EAR25" s="44"/>
      <c r="EAS25" s="44"/>
      <c r="EAT25" s="44"/>
      <c r="EAU25" s="44"/>
      <c r="EAV25" s="44"/>
      <c r="EAW25" s="44"/>
      <c r="EAX25" s="44"/>
      <c r="EAY25" s="44"/>
      <c r="EAZ25" s="44"/>
      <c r="EBA25" s="44"/>
      <c r="EBB25" s="44"/>
      <c r="EBC25" s="44"/>
      <c r="EBD25" s="44"/>
      <c r="EBE25" s="44"/>
      <c r="EBF25" s="44"/>
      <c r="EBG25" s="44"/>
      <c r="EBH25" s="44"/>
      <c r="EBI25" s="44"/>
      <c r="EBJ25" s="44"/>
      <c r="EBK25" s="44"/>
      <c r="EBL25" s="44"/>
      <c r="EBM25" s="44"/>
      <c r="EBN25" s="44"/>
      <c r="EBO25" s="44"/>
      <c r="EBP25" s="44"/>
      <c r="EBQ25" s="44"/>
      <c r="EBR25" s="44"/>
      <c r="EBS25" s="44"/>
      <c r="EBT25" s="44"/>
      <c r="EBU25" s="44"/>
      <c r="EBV25" s="44"/>
      <c r="EBW25" s="44"/>
      <c r="EBX25" s="44"/>
      <c r="EBY25" s="44"/>
      <c r="EBZ25" s="44"/>
      <c r="ECA25" s="44"/>
      <c r="ECB25" s="44"/>
      <c r="ECC25" s="44"/>
      <c r="ECD25" s="44"/>
      <c r="ECE25" s="44"/>
      <c r="ECF25" s="44"/>
      <c r="ECG25" s="44"/>
      <c r="ECH25" s="44"/>
      <c r="ECI25" s="44"/>
      <c r="ECJ25" s="44"/>
      <c r="ECK25" s="44"/>
      <c r="ECL25" s="44"/>
      <c r="ECM25" s="44"/>
      <c r="ECN25" s="44"/>
      <c r="ECO25" s="44"/>
      <c r="ECP25" s="44"/>
      <c r="ECQ25" s="44"/>
      <c r="ECR25" s="44"/>
      <c r="ECS25" s="44"/>
      <c r="ECT25" s="44"/>
      <c r="ECU25" s="44"/>
      <c r="ECV25" s="44"/>
      <c r="ECW25" s="44"/>
      <c r="ECX25" s="44"/>
      <c r="ECY25" s="44"/>
      <c r="ECZ25" s="44"/>
      <c r="EDA25" s="44"/>
      <c r="EDB25" s="44"/>
      <c r="EDC25" s="44"/>
      <c r="EDD25" s="44"/>
      <c r="EDE25" s="44"/>
      <c r="EDF25" s="44"/>
      <c r="EDG25" s="44"/>
      <c r="EDH25" s="44"/>
      <c r="EDI25" s="44"/>
      <c r="EDJ25" s="44"/>
      <c r="EDK25" s="44"/>
      <c r="EDL25" s="44"/>
      <c r="EDM25" s="44"/>
      <c r="EDN25" s="44"/>
      <c r="EDO25" s="44"/>
      <c r="EDP25" s="44"/>
      <c r="EDQ25" s="44"/>
      <c r="EDR25" s="44"/>
      <c r="EDS25" s="44"/>
      <c r="EDT25" s="44"/>
      <c r="EDU25" s="44"/>
      <c r="EDV25" s="44"/>
      <c r="EDW25" s="44"/>
      <c r="EDX25" s="44"/>
      <c r="EDY25" s="44"/>
      <c r="EDZ25" s="44"/>
      <c r="EEA25" s="44"/>
      <c r="EEB25" s="44"/>
      <c r="EEC25" s="44"/>
      <c r="EED25" s="44"/>
      <c r="EEE25" s="44"/>
      <c r="EEF25" s="44"/>
      <c r="EEG25" s="44"/>
      <c r="EEH25" s="44"/>
      <c r="EEI25" s="44"/>
      <c r="EEJ25" s="44"/>
      <c r="EEK25" s="44"/>
      <c r="EEL25" s="44"/>
      <c r="EEM25" s="44"/>
      <c r="EEN25" s="44"/>
      <c r="EEO25" s="44"/>
      <c r="EEP25" s="44"/>
      <c r="EEQ25" s="44"/>
      <c r="EER25" s="44"/>
      <c r="EES25" s="44"/>
      <c r="EET25" s="44"/>
      <c r="EEU25" s="44"/>
      <c r="EEV25" s="44"/>
      <c r="EEW25" s="44"/>
      <c r="EEX25" s="44"/>
      <c r="EEY25" s="44"/>
      <c r="EEZ25" s="44"/>
      <c r="EFA25" s="44"/>
      <c r="EFB25" s="44"/>
      <c r="EFC25" s="44"/>
      <c r="EFD25" s="44"/>
      <c r="EFE25" s="44"/>
      <c r="EFF25" s="44"/>
      <c r="EFG25" s="44"/>
      <c r="EFH25" s="44"/>
      <c r="EFI25" s="44"/>
      <c r="EFJ25" s="44"/>
      <c r="EFK25" s="44"/>
      <c r="EFL25" s="44"/>
      <c r="EFM25" s="44"/>
      <c r="EFN25" s="44"/>
      <c r="EFO25" s="44"/>
      <c r="EFP25" s="44"/>
      <c r="EFQ25" s="44"/>
      <c r="EFR25" s="44"/>
      <c r="EFS25" s="44"/>
      <c r="EFT25" s="44"/>
      <c r="EFU25" s="44"/>
      <c r="EFV25" s="44"/>
      <c r="EFW25" s="44"/>
      <c r="EFX25" s="44"/>
      <c r="EFY25" s="44"/>
      <c r="EFZ25" s="44"/>
      <c r="EGA25" s="44"/>
      <c r="EGB25" s="44"/>
      <c r="EGC25" s="44"/>
      <c r="EGD25" s="44"/>
      <c r="EGE25" s="44"/>
      <c r="EGF25" s="44"/>
      <c r="EGG25" s="44"/>
      <c r="EGH25" s="44"/>
      <c r="EGI25" s="44"/>
      <c r="EGJ25" s="44"/>
      <c r="EGK25" s="44"/>
      <c r="EGL25" s="44"/>
      <c r="EGM25" s="44"/>
      <c r="EGN25" s="44"/>
      <c r="EGO25" s="44"/>
      <c r="EGP25" s="44"/>
      <c r="EGQ25" s="44"/>
      <c r="EGR25" s="44"/>
      <c r="EGS25" s="44"/>
      <c r="EGT25" s="44"/>
      <c r="EGU25" s="44"/>
      <c r="EGV25" s="44"/>
      <c r="EGW25" s="44"/>
      <c r="EGX25" s="44"/>
      <c r="EGY25" s="44"/>
      <c r="EGZ25" s="44"/>
      <c r="EHA25" s="44"/>
      <c r="EHB25" s="44"/>
      <c r="EHC25" s="44"/>
      <c r="EHD25" s="44"/>
      <c r="EHE25" s="44"/>
      <c r="EHF25" s="44"/>
      <c r="EHG25" s="44"/>
      <c r="EHH25" s="44"/>
      <c r="EHI25" s="44"/>
      <c r="EHJ25" s="44"/>
      <c r="EHK25" s="44"/>
      <c r="EHL25" s="44"/>
      <c r="EHM25" s="44"/>
      <c r="EHN25" s="44"/>
      <c r="EHO25" s="44"/>
      <c r="EHP25" s="44"/>
      <c r="EHQ25" s="44"/>
      <c r="EHR25" s="44"/>
      <c r="EHS25" s="44"/>
      <c r="EHT25" s="44"/>
      <c r="EHU25" s="44"/>
      <c r="EHV25" s="44"/>
      <c r="EHW25" s="44"/>
      <c r="EHX25" s="44"/>
      <c r="EHY25" s="44"/>
      <c r="EHZ25" s="44"/>
      <c r="EIA25" s="44"/>
      <c r="EIB25" s="44"/>
      <c r="EIC25" s="44"/>
      <c r="EID25" s="44"/>
      <c r="EIE25" s="44"/>
      <c r="EIF25" s="44"/>
      <c r="EIG25" s="44"/>
      <c r="EIH25" s="44"/>
      <c r="EII25" s="44"/>
      <c r="EIJ25" s="44"/>
      <c r="EIK25" s="44"/>
      <c r="EIL25" s="44"/>
      <c r="EIM25" s="44"/>
      <c r="EIN25" s="44"/>
      <c r="EIO25" s="44"/>
      <c r="EIP25" s="44"/>
      <c r="EIQ25" s="44"/>
      <c r="EIR25" s="44"/>
      <c r="EIS25" s="44"/>
      <c r="EIT25" s="44"/>
      <c r="EIU25" s="44"/>
      <c r="EIV25" s="44"/>
      <c r="EIW25" s="44"/>
      <c r="EIX25" s="44"/>
      <c r="EIY25" s="44"/>
      <c r="EIZ25" s="44"/>
      <c r="EJA25" s="44"/>
      <c r="EJB25" s="44"/>
      <c r="EJC25" s="44"/>
      <c r="EJD25" s="44"/>
      <c r="EJE25" s="44"/>
      <c r="EJF25" s="44"/>
      <c r="EJG25" s="44"/>
      <c r="EJH25" s="44"/>
      <c r="EJI25" s="44"/>
      <c r="EJJ25" s="44"/>
      <c r="EJK25" s="44"/>
      <c r="EJL25" s="44"/>
      <c r="EJM25" s="44"/>
      <c r="EJN25" s="44"/>
      <c r="EJO25" s="44"/>
      <c r="EJP25" s="44"/>
      <c r="EJQ25" s="44"/>
      <c r="EJR25" s="44"/>
      <c r="EJS25" s="44"/>
      <c r="EJT25" s="44"/>
      <c r="EJU25" s="44"/>
      <c r="EJV25" s="44"/>
      <c r="EJW25" s="44"/>
      <c r="EJX25" s="44"/>
      <c r="EJY25" s="44"/>
      <c r="EJZ25" s="44"/>
      <c r="EKA25" s="44"/>
      <c r="EKB25" s="44"/>
      <c r="EKC25" s="44"/>
      <c r="EKD25" s="44"/>
      <c r="EKE25" s="44"/>
      <c r="EKF25" s="44"/>
      <c r="EKG25" s="44"/>
      <c r="EKH25" s="44"/>
      <c r="EKI25" s="44"/>
      <c r="EKJ25" s="44"/>
      <c r="EKK25" s="44"/>
      <c r="EKL25" s="44"/>
      <c r="EKM25" s="44"/>
      <c r="EKN25" s="44"/>
      <c r="EKO25" s="44"/>
      <c r="EKP25" s="44"/>
      <c r="EKQ25" s="44"/>
      <c r="EKR25" s="44"/>
      <c r="EKS25" s="44"/>
      <c r="EKT25" s="44"/>
      <c r="EKU25" s="44"/>
      <c r="EKV25" s="44"/>
      <c r="EKW25" s="44"/>
      <c r="EKX25" s="44"/>
      <c r="EKY25" s="44"/>
      <c r="EKZ25" s="44"/>
      <c r="ELA25" s="44"/>
      <c r="ELB25" s="44"/>
      <c r="ELC25" s="44"/>
      <c r="ELD25" s="44"/>
      <c r="ELE25" s="44"/>
      <c r="ELF25" s="44"/>
      <c r="ELG25" s="44"/>
      <c r="ELH25" s="44"/>
      <c r="ELI25" s="44"/>
      <c r="ELJ25" s="44"/>
      <c r="ELK25" s="44"/>
      <c r="ELL25" s="44"/>
      <c r="ELM25" s="44"/>
      <c r="ELN25" s="44"/>
      <c r="ELO25" s="44"/>
      <c r="ELP25" s="44"/>
      <c r="ELQ25" s="44"/>
      <c r="ELR25" s="44"/>
      <c r="ELS25" s="44"/>
      <c r="ELT25" s="44"/>
      <c r="ELU25" s="44"/>
      <c r="ELV25" s="44"/>
      <c r="ELW25" s="44"/>
      <c r="ELX25" s="44"/>
      <c r="ELY25" s="44"/>
      <c r="ELZ25" s="44"/>
      <c r="EMA25" s="44"/>
      <c r="EMB25" s="44"/>
      <c r="EMC25" s="44"/>
      <c r="EMD25" s="44"/>
      <c r="EME25" s="44"/>
      <c r="EMF25" s="44"/>
      <c r="EMG25" s="44"/>
      <c r="EMH25" s="44"/>
      <c r="EMI25" s="44"/>
      <c r="EMJ25" s="44"/>
      <c r="EMK25" s="44"/>
      <c r="EML25" s="44"/>
      <c r="EMM25" s="44"/>
      <c r="EMN25" s="44"/>
      <c r="EMO25" s="44"/>
      <c r="EMP25" s="44"/>
      <c r="EMQ25" s="44"/>
      <c r="EMR25" s="44"/>
      <c r="EMS25" s="44"/>
      <c r="EMT25" s="44"/>
      <c r="EMU25" s="44"/>
      <c r="EMV25" s="44"/>
      <c r="EMW25" s="44"/>
      <c r="EMX25" s="44"/>
      <c r="EMY25" s="44"/>
      <c r="EMZ25" s="44"/>
      <c r="ENA25" s="44"/>
      <c r="ENB25" s="44"/>
      <c r="ENC25" s="44"/>
      <c r="END25" s="44"/>
      <c r="ENE25" s="44"/>
      <c r="ENF25" s="44"/>
      <c r="ENG25" s="44"/>
      <c r="ENH25" s="44"/>
      <c r="ENI25" s="44"/>
      <c r="ENJ25" s="44"/>
      <c r="ENK25" s="44"/>
      <c r="ENL25" s="44"/>
      <c r="ENM25" s="44"/>
      <c r="ENN25" s="44"/>
      <c r="ENO25" s="44"/>
      <c r="ENP25" s="44"/>
      <c r="ENQ25" s="44"/>
      <c r="ENR25" s="44"/>
      <c r="ENS25" s="44"/>
      <c r="ENT25" s="44"/>
      <c r="ENU25" s="44"/>
      <c r="ENV25" s="44"/>
      <c r="ENW25" s="44"/>
      <c r="ENX25" s="44"/>
      <c r="ENY25" s="44"/>
      <c r="ENZ25" s="44"/>
      <c r="EOA25" s="44"/>
      <c r="EOB25" s="44"/>
      <c r="EOC25" s="44"/>
      <c r="EOD25" s="44"/>
      <c r="EOE25" s="44"/>
      <c r="EOF25" s="44"/>
      <c r="EOG25" s="44"/>
      <c r="EOH25" s="44"/>
      <c r="EOI25" s="44"/>
      <c r="EOJ25" s="44"/>
      <c r="EOK25" s="44"/>
      <c r="EOL25" s="44"/>
      <c r="EOM25" s="44"/>
      <c r="EON25" s="44"/>
      <c r="EOO25" s="44"/>
      <c r="EOP25" s="44"/>
      <c r="EOQ25" s="44"/>
      <c r="EOR25" s="44"/>
      <c r="EOS25" s="44"/>
      <c r="EOT25" s="44"/>
      <c r="EOU25" s="44"/>
      <c r="EOV25" s="44"/>
      <c r="EOW25" s="44"/>
      <c r="EOX25" s="44"/>
      <c r="EOY25" s="44"/>
      <c r="EOZ25" s="44"/>
      <c r="EPA25" s="44"/>
      <c r="EPB25" s="44"/>
      <c r="EPC25" s="44"/>
      <c r="EPD25" s="44"/>
      <c r="EPE25" s="44"/>
      <c r="EPF25" s="44"/>
      <c r="EPG25" s="44"/>
      <c r="EPH25" s="44"/>
      <c r="EPI25" s="44"/>
      <c r="EPJ25" s="44"/>
      <c r="EPK25" s="44"/>
      <c r="EPL25" s="44"/>
      <c r="EPM25" s="44"/>
      <c r="EPN25" s="44"/>
      <c r="EPO25" s="44"/>
      <c r="EPP25" s="44"/>
      <c r="EPQ25" s="44"/>
      <c r="EPR25" s="44"/>
      <c r="EPS25" s="44"/>
      <c r="EPT25" s="44"/>
      <c r="EPU25" s="44"/>
      <c r="EPV25" s="44"/>
      <c r="EPW25" s="44"/>
      <c r="EPX25" s="44"/>
      <c r="EPY25" s="44"/>
      <c r="EPZ25" s="44"/>
      <c r="EQA25" s="44"/>
      <c r="EQB25" s="44"/>
      <c r="EQC25" s="44"/>
      <c r="EQD25" s="44"/>
      <c r="EQE25" s="44"/>
      <c r="EQF25" s="44"/>
      <c r="EQG25" s="44"/>
      <c r="EQH25" s="44"/>
      <c r="EQI25" s="44"/>
      <c r="EQJ25" s="44"/>
      <c r="EQK25" s="44"/>
      <c r="EQL25" s="44"/>
      <c r="EQM25" s="44"/>
      <c r="EQN25" s="44"/>
      <c r="EQO25" s="44"/>
      <c r="EQP25" s="44"/>
      <c r="EQQ25" s="44"/>
      <c r="EQR25" s="44"/>
      <c r="EQS25" s="44"/>
      <c r="EQT25" s="44"/>
      <c r="EQU25" s="44"/>
      <c r="EQV25" s="44"/>
      <c r="EQW25" s="44"/>
      <c r="EQX25" s="44"/>
      <c r="EQY25" s="44"/>
      <c r="EQZ25" s="44"/>
      <c r="ERA25" s="44"/>
      <c r="ERB25" s="44"/>
      <c r="ERC25" s="44"/>
      <c r="ERD25" s="44"/>
      <c r="ERE25" s="44"/>
      <c r="ERF25" s="44"/>
      <c r="ERG25" s="44"/>
      <c r="ERH25" s="44"/>
      <c r="ERI25" s="44"/>
      <c r="ERJ25" s="44"/>
      <c r="ERK25" s="44"/>
      <c r="ERL25" s="44"/>
      <c r="ERM25" s="44"/>
      <c r="ERN25" s="44"/>
      <c r="ERO25" s="44"/>
      <c r="ERP25" s="44"/>
      <c r="ERQ25" s="44"/>
      <c r="ERR25" s="44"/>
      <c r="ERS25" s="44"/>
      <c r="ERT25" s="44"/>
      <c r="ERU25" s="44"/>
      <c r="ERV25" s="44"/>
      <c r="ERW25" s="44"/>
      <c r="ERX25" s="44"/>
      <c r="ERY25" s="44"/>
      <c r="ERZ25" s="44"/>
      <c r="ESA25" s="44"/>
      <c r="ESB25" s="44"/>
      <c r="ESC25" s="44"/>
      <c r="ESD25" s="44"/>
      <c r="ESE25" s="44"/>
      <c r="ESF25" s="44"/>
      <c r="ESG25" s="44"/>
      <c r="ESH25" s="44"/>
      <c r="ESI25" s="44"/>
      <c r="ESJ25" s="44"/>
      <c r="ESK25" s="44"/>
      <c r="ESL25" s="44"/>
      <c r="ESM25" s="44"/>
      <c r="ESN25" s="44"/>
      <c r="ESO25" s="44"/>
      <c r="ESP25" s="44"/>
      <c r="ESQ25" s="44"/>
      <c r="ESR25" s="44"/>
      <c r="ESS25" s="44"/>
      <c r="EST25" s="44"/>
      <c r="ESU25" s="44"/>
      <c r="ESV25" s="44"/>
      <c r="ESW25" s="44"/>
      <c r="ESX25" s="44"/>
      <c r="ESY25" s="44"/>
      <c r="ESZ25" s="44"/>
      <c r="ETA25" s="44"/>
      <c r="ETB25" s="44"/>
      <c r="ETC25" s="44"/>
      <c r="ETD25" s="44"/>
      <c r="ETE25" s="44"/>
      <c r="ETF25" s="44"/>
      <c r="ETG25" s="44"/>
      <c r="ETH25" s="44"/>
      <c r="ETI25" s="44"/>
      <c r="ETJ25" s="44"/>
      <c r="ETK25" s="44"/>
      <c r="ETL25" s="44"/>
      <c r="ETM25" s="44"/>
      <c r="ETN25" s="44"/>
      <c r="ETO25" s="44"/>
      <c r="ETP25" s="44"/>
      <c r="ETQ25" s="44"/>
      <c r="ETR25" s="44"/>
      <c r="ETS25" s="44"/>
      <c r="ETT25" s="44"/>
      <c r="ETU25" s="44"/>
      <c r="ETV25" s="44"/>
      <c r="ETW25" s="44"/>
      <c r="ETX25" s="44"/>
      <c r="ETY25" s="44"/>
      <c r="ETZ25" s="44"/>
      <c r="EUA25" s="44"/>
      <c r="EUB25" s="44"/>
      <c r="EUC25" s="44"/>
      <c r="EUD25" s="44"/>
      <c r="EUE25" s="44"/>
      <c r="EUF25" s="44"/>
      <c r="EUG25" s="44"/>
      <c r="EUH25" s="44"/>
      <c r="EUI25" s="44"/>
      <c r="EUJ25" s="44"/>
      <c r="EUK25" s="44"/>
      <c r="EUL25" s="44"/>
      <c r="EUM25" s="44"/>
      <c r="EUN25" s="44"/>
      <c r="EUO25" s="44"/>
      <c r="EUP25" s="44"/>
      <c r="EUQ25" s="44"/>
      <c r="EUR25" s="44"/>
      <c r="EUS25" s="44"/>
      <c r="EUT25" s="44"/>
      <c r="EUU25" s="44"/>
      <c r="EUV25" s="44"/>
      <c r="EUW25" s="44"/>
      <c r="EUX25" s="44"/>
      <c r="EUY25" s="44"/>
      <c r="EUZ25" s="44"/>
      <c r="EVA25" s="44"/>
      <c r="EVB25" s="44"/>
      <c r="EVC25" s="44"/>
      <c r="EVD25" s="44"/>
      <c r="EVE25" s="44"/>
      <c r="EVF25" s="44"/>
      <c r="EVG25" s="44"/>
      <c r="EVH25" s="44"/>
      <c r="EVI25" s="44"/>
      <c r="EVJ25" s="44"/>
      <c r="EVK25" s="44"/>
      <c r="EVL25" s="44"/>
      <c r="EVM25" s="44"/>
      <c r="EVN25" s="44"/>
      <c r="EVO25" s="44"/>
      <c r="EVP25" s="44"/>
      <c r="EVQ25" s="44"/>
      <c r="EVR25" s="44"/>
      <c r="EVS25" s="44"/>
      <c r="EVT25" s="44"/>
      <c r="EVU25" s="44"/>
      <c r="EVV25" s="44"/>
      <c r="EVW25" s="44"/>
      <c r="EVX25" s="44"/>
      <c r="EVY25" s="44"/>
      <c r="EVZ25" s="44"/>
      <c r="EWA25" s="44"/>
      <c r="EWB25" s="44"/>
      <c r="EWC25" s="44"/>
      <c r="EWD25" s="44"/>
      <c r="EWE25" s="44"/>
      <c r="EWF25" s="44"/>
      <c r="EWG25" s="44"/>
      <c r="EWH25" s="44"/>
      <c r="EWI25" s="44"/>
      <c r="EWJ25" s="44"/>
      <c r="EWK25" s="44"/>
      <c r="EWL25" s="44"/>
      <c r="EWM25" s="44"/>
      <c r="EWN25" s="44"/>
      <c r="EWO25" s="44"/>
      <c r="EWP25" s="44"/>
      <c r="EWQ25" s="44"/>
      <c r="EWR25" s="44"/>
      <c r="EWS25" s="44"/>
      <c r="EWT25" s="44"/>
      <c r="EWU25" s="44"/>
      <c r="EWV25" s="44"/>
      <c r="EWW25" s="44"/>
      <c r="EWX25" s="44"/>
      <c r="EWY25" s="44"/>
      <c r="EWZ25" s="44"/>
      <c r="EXA25" s="44"/>
      <c r="EXB25" s="44"/>
      <c r="EXC25" s="44"/>
      <c r="EXD25" s="44"/>
      <c r="EXE25" s="44"/>
      <c r="EXF25" s="44"/>
      <c r="EXG25" s="44"/>
      <c r="EXH25" s="44"/>
      <c r="EXI25" s="44"/>
      <c r="EXJ25" s="44"/>
      <c r="EXK25" s="44"/>
      <c r="EXL25" s="44"/>
      <c r="EXM25" s="44"/>
      <c r="EXN25" s="44"/>
      <c r="EXO25" s="44"/>
      <c r="EXP25" s="44"/>
      <c r="EXQ25" s="44"/>
      <c r="EXR25" s="44"/>
      <c r="EXS25" s="44"/>
      <c r="EXT25" s="44"/>
      <c r="EXU25" s="44"/>
      <c r="EXV25" s="44"/>
      <c r="EXW25" s="44"/>
      <c r="EXX25" s="44"/>
      <c r="EXY25" s="44"/>
      <c r="EXZ25" s="44"/>
      <c r="EYA25" s="44"/>
      <c r="EYB25" s="44"/>
      <c r="EYC25" s="44"/>
      <c r="EYD25" s="44"/>
      <c r="EYE25" s="44"/>
      <c r="EYF25" s="44"/>
      <c r="EYG25" s="44"/>
      <c r="EYH25" s="44"/>
      <c r="EYI25" s="44"/>
      <c r="EYJ25" s="44"/>
      <c r="EYK25" s="44"/>
      <c r="EYL25" s="44"/>
      <c r="EYM25" s="44"/>
      <c r="EYN25" s="44"/>
      <c r="EYO25" s="44"/>
      <c r="EYP25" s="44"/>
      <c r="EYQ25" s="44"/>
      <c r="EYR25" s="44"/>
      <c r="EYS25" s="44"/>
      <c r="EYT25" s="44"/>
      <c r="EYU25" s="44"/>
      <c r="EYV25" s="44"/>
      <c r="EYW25" s="44"/>
      <c r="EYX25" s="44"/>
      <c r="EYY25" s="44"/>
      <c r="EYZ25" s="44"/>
      <c r="EZA25" s="44"/>
      <c r="EZB25" s="44"/>
      <c r="EZC25" s="44"/>
      <c r="EZD25" s="44"/>
      <c r="EZE25" s="44"/>
      <c r="EZF25" s="44"/>
      <c r="EZG25" s="44"/>
      <c r="EZH25" s="44"/>
      <c r="EZI25" s="44"/>
      <c r="EZJ25" s="44"/>
      <c r="EZK25" s="44"/>
      <c r="EZL25" s="44"/>
      <c r="EZM25" s="44"/>
      <c r="EZN25" s="44"/>
      <c r="EZO25" s="44"/>
      <c r="EZP25" s="44"/>
      <c r="EZQ25" s="44"/>
      <c r="EZR25" s="44"/>
      <c r="EZS25" s="44"/>
      <c r="EZT25" s="44"/>
      <c r="EZU25" s="44"/>
      <c r="EZV25" s="44"/>
      <c r="EZW25" s="44"/>
      <c r="EZX25" s="44"/>
      <c r="EZY25" s="44"/>
      <c r="EZZ25" s="44"/>
      <c r="FAA25" s="44"/>
      <c r="FAB25" s="44"/>
      <c r="FAC25" s="44"/>
      <c r="FAD25" s="44"/>
      <c r="FAE25" s="44"/>
      <c r="FAF25" s="44"/>
      <c r="FAG25" s="44"/>
      <c r="FAH25" s="44"/>
      <c r="FAI25" s="44"/>
      <c r="FAJ25" s="44"/>
      <c r="FAK25" s="44"/>
      <c r="FAL25" s="44"/>
      <c r="FAM25" s="44"/>
      <c r="FAN25" s="44"/>
      <c r="FAO25" s="44"/>
      <c r="FAP25" s="44"/>
      <c r="FAQ25" s="44"/>
      <c r="FAR25" s="44"/>
      <c r="FAS25" s="44"/>
      <c r="FAT25" s="44"/>
      <c r="FAU25" s="44"/>
      <c r="FAV25" s="44"/>
      <c r="FAW25" s="44"/>
      <c r="FAX25" s="44"/>
      <c r="FAY25" s="44"/>
      <c r="FAZ25" s="44"/>
      <c r="FBA25" s="44"/>
      <c r="FBB25" s="44"/>
      <c r="FBC25" s="44"/>
      <c r="FBD25" s="44"/>
      <c r="FBE25" s="44"/>
      <c r="FBF25" s="44"/>
      <c r="FBG25" s="44"/>
      <c r="FBH25" s="44"/>
      <c r="FBI25" s="44"/>
      <c r="FBJ25" s="44"/>
      <c r="FBK25" s="44"/>
      <c r="FBL25" s="44"/>
      <c r="FBM25" s="44"/>
      <c r="FBN25" s="44"/>
      <c r="FBO25" s="44"/>
      <c r="FBP25" s="44"/>
      <c r="FBQ25" s="44"/>
      <c r="FBR25" s="44"/>
      <c r="FBS25" s="44"/>
      <c r="FBT25" s="44"/>
      <c r="FBU25" s="44"/>
      <c r="FBV25" s="44"/>
      <c r="FBW25" s="44"/>
      <c r="FBX25" s="44"/>
      <c r="FBY25" s="44"/>
      <c r="FBZ25" s="44"/>
      <c r="FCA25" s="44"/>
      <c r="FCB25" s="44"/>
      <c r="FCC25" s="44"/>
      <c r="FCD25" s="44"/>
      <c r="FCE25" s="44"/>
      <c r="FCF25" s="44"/>
      <c r="FCG25" s="44"/>
      <c r="FCH25" s="44"/>
      <c r="FCI25" s="44"/>
      <c r="FCJ25" s="44"/>
      <c r="FCK25" s="44"/>
      <c r="FCL25" s="44"/>
      <c r="FCM25" s="44"/>
      <c r="FCN25" s="44"/>
      <c r="FCO25" s="44"/>
      <c r="FCP25" s="44"/>
      <c r="FCQ25" s="44"/>
      <c r="FCR25" s="44"/>
      <c r="FCS25" s="44"/>
      <c r="FCT25" s="44"/>
      <c r="FCU25" s="44"/>
      <c r="FCV25" s="44"/>
      <c r="FCW25" s="44"/>
      <c r="FCX25" s="44"/>
      <c r="FCY25" s="44"/>
      <c r="FCZ25" s="44"/>
      <c r="FDA25" s="44"/>
      <c r="FDB25" s="44"/>
      <c r="FDC25" s="44"/>
      <c r="FDD25" s="44"/>
      <c r="FDE25" s="44"/>
      <c r="FDF25" s="44"/>
      <c r="FDG25" s="44"/>
      <c r="FDH25" s="44"/>
      <c r="FDI25" s="44"/>
      <c r="FDJ25" s="44"/>
      <c r="FDK25" s="44"/>
      <c r="FDL25" s="44"/>
      <c r="FDM25" s="44"/>
      <c r="FDN25" s="44"/>
      <c r="FDO25" s="44"/>
      <c r="FDP25" s="44"/>
      <c r="FDQ25" s="44"/>
      <c r="FDR25" s="44"/>
      <c r="FDS25" s="44"/>
      <c r="FDT25" s="44"/>
      <c r="FDU25" s="44"/>
      <c r="FDV25" s="44"/>
      <c r="FDW25" s="44"/>
      <c r="FDX25" s="44"/>
      <c r="FDY25" s="44"/>
      <c r="FDZ25" s="44"/>
      <c r="FEA25" s="44"/>
      <c r="FEB25" s="44"/>
      <c r="FEC25" s="44"/>
      <c r="FED25" s="44"/>
      <c r="FEE25" s="44"/>
      <c r="FEF25" s="44"/>
      <c r="FEG25" s="44"/>
      <c r="FEH25" s="44"/>
      <c r="FEI25" s="44"/>
      <c r="FEJ25" s="44"/>
      <c r="FEK25" s="44"/>
      <c r="FEL25" s="44"/>
      <c r="FEM25" s="44"/>
      <c r="FEN25" s="44"/>
      <c r="FEO25" s="44"/>
      <c r="FEP25" s="44"/>
      <c r="FEQ25" s="44"/>
      <c r="FER25" s="44"/>
      <c r="FES25" s="44"/>
      <c r="FET25" s="44"/>
      <c r="FEU25" s="44"/>
      <c r="FEV25" s="44"/>
      <c r="FEW25" s="44"/>
      <c r="FEX25" s="44"/>
      <c r="FEY25" s="44"/>
      <c r="FEZ25" s="44"/>
      <c r="FFA25" s="44"/>
      <c r="FFB25" s="44"/>
      <c r="FFC25" s="44"/>
      <c r="FFD25" s="44"/>
      <c r="FFE25" s="44"/>
      <c r="FFF25" s="44"/>
      <c r="FFG25" s="44"/>
      <c r="FFH25" s="44"/>
      <c r="FFI25" s="44"/>
      <c r="FFJ25" s="44"/>
      <c r="FFK25" s="44"/>
      <c r="FFL25" s="44"/>
      <c r="FFM25" s="44"/>
      <c r="FFN25" s="44"/>
      <c r="FFO25" s="44"/>
      <c r="FFP25" s="44"/>
      <c r="FFQ25" s="44"/>
      <c r="FFR25" s="44"/>
      <c r="FFS25" s="44"/>
      <c r="FFT25" s="44"/>
      <c r="FFU25" s="44"/>
      <c r="FFV25" s="44"/>
      <c r="FFW25" s="44"/>
      <c r="FFX25" s="44"/>
      <c r="FFY25" s="44"/>
      <c r="FFZ25" s="44"/>
      <c r="FGA25" s="44"/>
      <c r="FGB25" s="44"/>
      <c r="FGC25" s="44"/>
      <c r="FGD25" s="44"/>
      <c r="FGE25" s="44"/>
      <c r="FGF25" s="44"/>
      <c r="FGG25" s="44"/>
      <c r="FGH25" s="44"/>
      <c r="FGI25" s="44"/>
      <c r="FGJ25" s="44"/>
      <c r="FGK25" s="44"/>
      <c r="FGL25" s="44"/>
      <c r="FGM25" s="44"/>
      <c r="FGN25" s="44"/>
      <c r="FGO25" s="44"/>
      <c r="FGP25" s="44"/>
      <c r="FGQ25" s="44"/>
      <c r="FGR25" s="44"/>
      <c r="FGS25" s="44"/>
      <c r="FGT25" s="44"/>
      <c r="FGU25" s="44"/>
      <c r="FGV25" s="44"/>
      <c r="FGW25" s="44"/>
      <c r="FGX25" s="44"/>
      <c r="FGY25" s="44"/>
      <c r="FGZ25" s="44"/>
      <c r="FHA25" s="44"/>
      <c r="FHB25" s="44"/>
      <c r="FHC25" s="44"/>
      <c r="FHD25" s="44"/>
      <c r="FHE25" s="44"/>
      <c r="FHF25" s="44"/>
      <c r="FHG25" s="44"/>
      <c r="FHH25" s="44"/>
      <c r="FHI25" s="44"/>
      <c r="FHJ25" s="44"/>
      <c r="FHK25" s="44"/>
      <c r="FHL25" s="44"/>
      <c r="FHM25" s="44"/>
      <c r="FHN25" s="44"/>
      <c r="FHO25" s="44"/>
      <c r="FHP25" s="44"/>
      <c r="FHQ25" s="44"/>
      <c r="FHR25" s="44"/>
      <c r="FHS25" s="44"/>
      <c r="FHT25" s="44"/>
      <c r="FHU25" s="44"/>
      <c r="FHV25" s="44"/>
      <c r="FHW25" s="44"/>
      <c r="FHX25" s="44"/>
      <c r="FHY25" s="44"/>
      <c r="FHZ25" s="44"/>
      <c r="FIA25" s="44"/>
      <c r="FIB25" s="44"/>
      <c r="FIC25" s="44"/>
      <c r="FID25" s="44"/>
      <c r="FIE25" s="44"/>
      <c r="FIF25" s="44"/>
      <c r="FIG25" s="44"/>
      <c r="FIH25" s="44"/>
      <c r="FII25" s="44"/>
      <c r="FIJ25" s="44"/>
      <c r="FIK25" s="44"/>
      <c r="FIL25" s="44"/>
      <c r="FIM25" s="44"/>
      <c r="FIN25" s="44"/>
      <c r="FIO25" s="44"/>
      <c r="FIP25" s="44"/>
      <c r="FIQ25" s="44"/>
      <c r="FIR25" s="44"/>
      <c r="FIS25" s="44"/>
      <c r="FIT25" s="44"/>
      <c r="FIU25" s="44"/>
      <c r="FIV25" s="44"/>
      <c r="FIW25" s="44"/>
      <c r="FIX25" s="44"/>
      <c r="FIY25" s="44"/>
      <c r="FIZ25" s="44"/>
      <c r="FJA25" s="44"/>
      <c r="FJB25" s="44"/>
      <c r="FJC25" s="44"/>
      <c r="FJD25" s="44"/>
      <c r="FJE25" s="44"/>
      <c r="FJF25" s="44"/>
      <c r="FJG25" s="44"/>
      <c r="FJH25" s="44"/>
      <c r="FJI25" s="44"/>
      <c r="FJJ25" s="44"/>
      <c r="FJK25" s="44"/>
      <c r="FJL25" s="44"/>
      <c r="FJM25" s="44"/>
      <c r="FJN25" s="44"/>
      <c r="FJO25" s="44"/>
      <c r="FJP25" s="44"/>
      <c r="FJQ25" s="44"/>
      <c r="FJR25" s="44"/>
      <c r="FJS25" s="44"/>
      <c r="FJT25" s="44"/>
      <c r="FJU25" s="44"/>
      <c r="FJV25" s="44"/>
      <c r="FJW25" s="44"/>
      <c r="FJX25" s="44"/>
      <c r="FJY25" s="44"/>
      <c r="FJZ25" s="44"/>
      <c r="FKA25" s="44"/>
      <c r="FKB25" s="44"/>
      <c r="FKC25" s="44"/>
      <c r="FKD25" s="44"/>
      <c r="FKE25" s="44"/>
      <c r="FKF25" s="44"/>
      <c r="FKG25" s="44"/>
      <c r="FKH25" s="44"/>
      <c r="FKI25" s="44"/>
      <c r="FKJ25" s="44"/>
      <c r="FKK25" s="44"/>
      <c r="FKL25" s="44"/>
      <c r="FKM25" s="44"/>
      <c r="FKN25" s="44"/>
      <c r="FKO25" s="44"/>
      <c r="FKP25" s="44"/>
      <c r="FKQ25" s="44"/>
      <c r="FKR25" s="44"/>
      <c r="FKS25" s="44"/>
      <c r="FKT25" s="44"/>
      <c r="FKU25" s="44"/>
      <c r="FKV25" s="44"/>
      <c r="FKW25" s="44"/>
      <c r="FKX25" s="44"/>
      <c r="FKY25" s="44"/>
      <c r="FKZ25" s="44"/>
      <c r="FLA25" s="44"/>
      <c r="FLB25" s="44"/>
      <c r="FLC25" s="44"/>
      <c r="FLD25" s="44"/>
      <c r="FLE25" s="44"/>
      <c r="FLF25" s="44"/>
      <c r="FLG25" s="44"/>
      <c r="FLH25" s="44"/>
      <c r="FLI25" s="44"/>
      <c r="FLJ25" s="44"/>
      <c r="FLK25" s="44"/>
      <c r="FLL25" s="44"/>
      <c r="FLM25" s="44"/>
      <c r="FLN25" s="44"/>
      <c r="FLO25" s="44"/>
      <c r="FLP25" s="44"/>
      <c r="FLQ25" s="44"/>
      <c r="FLR25" s="44"/>
      <c r="FLS25" s="44"/>
      <c r="FLT25" s="44"/>
      <c r="FLU25" s="44"/>
      <c r="FLV25" s="44"/>
      <c r="FLW25" s="44"/>
      <c r="FLX25" s="44"/>
      <c r="FLY25" s="44"/>
      <c r="FLZ25" s="44"/>
      <c r="FMA25" s="44"/>
      <c r="FMB25" s="44"/>
      <c r="FMC25" s="44"/>
      <c r="FMD25" s="44"/>
      <c r="FME25" s="44"/>
      <c r="FMF25" s="44"/>
      <c r="FMG25" s="44"/>
      <c r="FMH25" s="44"/>
      <c r="FMI25" s="44"/>
      <c r="FMJ25" s="44"/>
      <c r="FMK25" s="44"/>
      <c r="FML25" s="44"/>
      <c r="FMM25" s="44"/>
      <c r="FMN25" s="44"/>
      <c r="FMO25" s="44"/>
      <c r="FMP25" s="44"/>
      <c r="FMQ25" s="44"/>
      <c r="FMR25" s="44"/>
      <c r="FMS25" s="44"/>
      <c r="FMT25" s="44"/>
      <c r="FMU25" s="44"/>
      <c r="FMV25" s="44"/>
      <c r="FMW25" s="44"/>
      <c r="FMX25" s="44"/>
      <c r="FMY25" s="44"/>
      <c r="FMZ25" s="44"/>
      <c r="FNA25" s="44"/>
      <c r="FNB25" s="44"/>
      <c r="FNC25" s="44"/>
      <c r="FND25" s="44"/>
      <c r="FNE25" s="44"/>
      <c r="FNF25" s="44"/>
      <c r="FNG25" s="44"/>
      <c r="FNH25" s="44"/>
      <c r="FNI25" s="44"/>
      <c r="FNJ25" s="44"/>
      <c r="FNK25" s="44"/>
      <c r="FNL25" s="44"/>
      <c r="FNM25" s="44"/>
      <c r="FNN25" s="44"/>
      <c r="FNO25" s="44"/>
      <c r="FNP25" s="44"/>
      <c r="FNQ25" s="44"/>
      <c r="FNR25" s="44"/>
      <c r="FNS25" s="44"/>
      <c r="FNT25" s="44"/>
      <c r="FNU25" s="44"/>
      <c r="FNV25" s="44"/>
      <c r="FNW25" s="44"/>
      <c r="FNX25" s="44"/>
      <c r="FNY25" s="44"/>
      <c r="FNZ25" s="44"/>
      <c r="FOA25" s="44"/>
      <c r="FOB25" s="44"/>
      <c r="FOC25" s="44"/>
      <c r="FOD25" s="44"/>
      <c r="FOE25" s="44"/>
      <c r="FOF25" s="44"/>
      <c r="FOG25" s="44"/>
      <c r="FOH25" s="44"/>
      <c r="FOI25" s="44"/>
      <c r="FOJ25" s="44"/>
      <c r="FOK25" s="44"/>
      <c r="FOL25" s="44"/>
      <c r="FOM25" s="44"/>
      <c r="FON25" s="44"/>
      <c r="FOO25" s="44"/>
      <c r="FOP25" s="44"/>
      <c r="FOQ25" s="44"/>
      <c r="FOR25" s="44"/>
      <c r="FOS25" s="44"/>
      <c r="FOT25" s="44"/>
      <c r="FOU25" s="44"/>
      <c r="FOV25" s="44"/>
      <c r="FOW25" s="44"/>
      <c r="FOX25" s="44"/>
      <c r="FOY25" s="44"/>
      <c r="FOZ25" s="44"/>
      <c r="FPA25" s="44"/>
      <c r="FPB25" s="44"/>
      <c r="FPC25" s="44"/>
      <c r="FPD25" s="44"/>
      <c r="FPE25" s="44"/>
      <c r="FPF25" s="44"/>
      <c r="FPG25" s="44"/>
      <c r="FPH25" s="44"/>
      <c r="FPI25" s="44"/>
      <c r="FPJ25" s="44"/>
      <c r="FPK25" s="44"/>
      <c r="FPL25" s="44"/>
      <c r="FPM25" s="44"/>
      <c r="FPN25" s="44"/>
      <c r="FPO25" s="44"/>
      <c r="FPP25" s="44"/>
      <c r="FPQ25" s="44"/>
      <c r="FPR25" s="44"/>
      <c r="FPS25" s="44"/>
      <c r="FPT25" s="44"/>
      <c r="FPU25" s="44"/>
      <c r="FPV25" s="44"/>
      <c r="FPW25" s="44"/>
      <c r="FPX25" s="44"/>
      <c r="FPY25" s="44"/>
      <c r="FPZ25" s="44"/>
      <c r="FQA25" s="44"/>
      <c r="FQB25" s="44"/>
      <c r="FQC25" s="44"/>
      <c r="FQD25" s="44"/>
      <c r="FQE25" s="44"/>
      <c r="FQF25" s="44"/>
      <c r="FQG25" s="44"/>
      <c r="FQH25" s="44"/>
      <c r="FQI25" s="44"/>
      <c r="FQJ25" s="44"/>
      <c r="FQK25" s="44"/>
      <c r="FQL25" s="44"/>
      <c r="FQM25" s="44"/>
      <c r="FQN25" s="44"/>
      <c r="FQO25" s="44"/>
      <c r="FQP25" s="44"/>
      <c r="FQQ25" s="44"/>
      <c r="FQR25" s="44"/>
      <c r="FQS25" s="44"/>
      <c r="FQT25" s="44"/>
      <c r="FQU25" s="44"/>
      <c r="FQV25" s="44"/>
      <c r="FQW25" s="44"/>
      <c r="FQX25" s="44"/>
      <c r="FQY25" s="44"/>
      <c r="FQZ25" s="44"/>
      <c r="FRA25" s="44"/>
      <c r="FRB25" s="44"/>
      <c r="FRC25" s="44"/>
      <c r="FRD25" s="44"/>
      <c r="FRE25" s="44"/>
      <c r="FRF25" s="44"/>
      <c r="FRG25" s="44"/>
      <c r="FRH25" s="44"/>
      <c r="FRI25" s="44"/>
      <c r="FRJ25" s="44"/>
      <c r="FRK25" s="44"/>
      <c r="FRL25" s="44"/>
      <c r="FRM25" s="44"/>
      <c r="FRN25" s="44"/>
      <c r="FRO25" s="44"/>
      <c r="FRP25" s="44"/>
      <c r="FRQ25" s="44"/>
      <c r="FRR25" s="44"/>
      <c r="FRS25" s="44"/>
      <c r="FRT25" s="44"/>
      <c r="FRU25" s="44"/>
      <c r="FRV25" s="44"/>
      <c r="FRW25" s="44"/>
      <c r="FRX25" s="44"/>
      <c r="FRY25" s="44"/>
      <c r="FRZ25" s="44"/>
      <c r="FSA25" s="44"/>
      <c r="FSB25" s="44"/>
      <c r="FSC25" s="44"/>
      <c r="FSD25" s="44"/>
      <c r="FSE25" s="44"/>
      <c r="FSF25" s="44"/>
      <c r="FSG25" s="44"/>
      <c r="FSH25" s="44"/>
      <c r="FSI25" s="44"/>
      <c r="FSJ25" s="44"/>
      <c r="FSK25" s="44"/>
      <c r="FSL25" s="44"/>
      <c r="FSM25" s="44"/>
      <c r="FSN25" s="44"/>
      <c r="FSO25" s="44"/>
      <c r="FSP25" s="44"/>
      <c r="FSQ25" s="44"/>
      <c r="FSR25" s="44"/>
      <c r="FSS25" s="44"/>
      <c r="FST25" s="44"/>
      <c r="FSU25" s="44"/>
      <c r="FSV25" s="44"/>
      <c r="FSW25" s="44"/>
      <c r="FSX25" s="44"/>
      <c r="FSY25" s="44"/>
      <c r="FSZ25" s="44"/>
      <c r="FTA25" s="44"/>
      <c r="FTB25" s="44"/>
      <c r="FTC25" s="44"/>
      <c r="FTD25" s="44"/>
      <c r="FTE25" s="44"/>
      <c r="FTF25" s="44"/>
      <c r="FTG25" s="44"/>
      <c r="FTH25" s="44"/>
      <c r="FTI25" s="44"/>
      <c r="FTJ25" s="44"/>
      <c r="FTK25" s="44"/>
      <c r="FTL25" s="44"/>
      <c r="FTM25" s="44"/>
      <c r="FTN25" s="44"/>
      <c r="FTO25" s="44"/>
      <c r="FTP25" s="44"/>
      <c r="FTQ25" s="44"/>
      <c r="FTR25" s="44"/>
      <c r="FTS25" s="44"/>
      <c r="FTT25" s="44"/>
      <c r="FTU25" s="44"/>
      <c r="FTV25" s="44"/>
      <c r="FTW25" s="44"/>
      <c r="FTX25" s="44"/>
      <c r="FTY25" s="44"/>
      <c r="FTZ25" s="44"/>
      <c r="FUA25" s="44"/>
      <c r="FUB25" s="44"/>
      <c r="FUC25" s="44"/>
      <c r="FUD25" s="44"/>
      <c r="FUE25" s="44"/>
      <c r="FUF25" s="44"/>
      <c r="FUG25" s="44"/>
      <c r="FUH25" s="44"/>
      <c r="FUI25" s="44"/>
      <c r="FUJ25" s="44"/>
      <c r="FUK25" s="44"/>
      <c r="FUL25" s="44"/>
      <c r="FUM25" s="44"/>
      <c r="FUN25" s="44"/>
      <c r="FUO25" s="44"/>
      <c r="FUP25" s="44"/>
      <c r="FUQ25" s="44"/>
      <c r="FUR25" s="44"/>
      <c r="FUS25" s="44"/>
      <c r="FUT25" s="44"/>
      <c r="FUU25" s="44"/>
      <c r="FUV25" s="44"/>
      <c r="FUW25" s="44"/>
      <c r="FUX25" s="44"/>
      <c r="FUY25" s="44"/>
      <c r="FUZ25" s="44"/>
      <c r="FVA25" s="44"/>
      <c r="FVB25" s="44"/>
      <c r="FVC25" s="44"/>
      <c r="FVD25" s="44"/>
      <c r="FVE25" s="44"/>
      <c r="FVF25" s="44"/>
      <c r="FVG25" s="44"/>
      <c r="FVH25" s="44"/>
      <c r="FVI25" s="44"/>
      <c r="FVJ25" s="44"/>
      <c r="FVK25" s="44"/>
      <c r="FVL25" s="44"/>
      <c r="FVM25" s="44"/>
      <c r="FVN25" s="44"/>
      <c r="FVO25" s="44"/>
      <c r="FVP25" s="44"/>
      <c r="FVQ25" s="44"/>
      <c r="FVR25" s="44"/>
      <c r="FVS25" s="44"/>
      <c r="FVT25" s="44"/>
      <c r="FVU25" s="44"/>
      <c r="FVV25" s="44"/>
      <c r="FVW25" s="44"/>
      <c r="FVX25" s="44"/>
      <c r="FVY25" s="44"/>
      <c r="FVZ25" s="44"/>
      <c r="FWA25" s="44"/>
      <c r="FWB25" s="44"/>
      <c r="FWC25" s="44"/>
      <c r="FWD25" s="44"/>
      <c r="FWE25" s="44"/>
      <c r="FWF25" s="44"/>
      <c r="FWG25" s="44"/>
      <c r="FWH25" s="44"/>
      <c r="FWI25" s="44"/>
      <c r="FWJ25" s="44"/>
      <c r="FWK25" s="44"/>
      <c r="FWL25" s="44"/>
      <c r="FWM25" s="44"/>
      <c r="FWN25" s="44"/>
      <c r="FWO25" s="44"/>
      <c r="FWP25" s="44"/>
      <c r="FWQ25" s="44"/>
      <c r="FWR25" s="44"/>
      <c r="FWS25" s="44"/>
      <c r="FWT25" s="44"/>
      <c r="FWU25" s="44"/>
      <c r="FWV25" s="44"/>
      <c r="FWW25" s="44"/>
      <c r="FWX25" s="44"/>
      <c r="FWY25" s="44"/>
      <c r="FWZ25" s="44"/>
      <c r="FXA25" s="44"/>
      <c r="FXB25" s="44"/>
      <c r="FXC25" s="44"/>
      <c r="FXD25" s="44"/>
      <c r="FXE25" s="44"/>
      <c r="FXF25" s="44"/>
      <c r="FXG25" s="44"/>
      <c r="FXH25" s="44"/>
      <c r="FXI25" s="44"/>
      <c r="FXJ25" s="44"/>
      <c r="FXK25" s="44"/>
      <c r="FXL25" s="44"/>
      <c r="FXM25" s="44"/>
      <c r="FXN25" s="44"/>
      <c r="FXO25" s="44"/>
      <c r="FXP25" s="44"/>
      <c r="FXQ25" s="44"/>
      <c r="FXR25" s="44"/>
      <c r="FXS25" s="44"/>
      <c r="FXT25" s="44"/>
      <c r="FXU25" s="44"/>
      <c r="FXV25" s="44"/>
      <c r="FXW25" s="44"/>
      <c r="FXX25" s="44"/>
      <c r="FXY25" s="44"/>
      <c r="FXZ25" s="44"/>
      <c r="FYA25" s="44"/>
      <c r="FYB25" s="44"/>
      <c r="FYC25" s="44"/>
      <c r="FYD25" s="44"/>
      <c r="FYE25" s="44"/>
      <c r="FYF25" s="44"/>
      <c r="FYG25" s="44"/>
      <c r="FYH25" s="44"/>
      <c r="FYI25" s="44"/>
      <c r="FYJ25" s="44"/>
      <c r="FYK25" s="44"/>
      <c r="FYL25" s="44"/>
      <c r="FYM25" s="44"/>
      <c r="FYN25" s="44"/>
      <c r="FYO25" s="44"/>
      <c r="FYP25" s="44"/>
      <c r="FYQ25" s="44"/>
      <c r="FYR25" s="44"/>
      <c r="FYS25" s="44"/>
      <c r="FYT25" s="44"/>
      <c r="FYU25" s="44"/>
      <c r="FYV25" s="44"/>
      <c r="FYW25" s="44"/>
      <c r="FYX25" s="44"/>
      <c r="FYY25" s="44"/>
      <c r="FYZ25" s="44"/>
      <c r="FZA25" s="44"/>
      <c r="FZB25" s="44"/>
      <c r="FZC25" s="44"/>
      <c r="FZD25" s="44"/>
      <c r="FZE25" s="44"/>
      <c r="FZF25" s="44"/>
      <c r="FZG25" s="44"/>
      <c r="FZH25" s="44"/>
      <c r="FZI25" s="44"/>
      <c r="FZJ25" s="44"/>
      <c r="FZK25" s="44"/>
      <c r="FZL25" s="44"/>
      <c r="FZM25" s="44"/>
      <c r="FZN25" s="44"/>
      <c r="FZO25" s="44"/>
      <c r="FZP25" s="44"/>
      <c r="FZQ25" s="44"/>
      <c r="FZR25" s="44"/>
      <c r="FZS25" s="44"/>
      <c r="FZT25" s="44"/>
      <c r="FZU25" s="44"/>
      <c r="FZV25" s="44"/>
      <c r="FZW25" s="44"/>
      <c r="FZX25" s="44"/>
      <c r="FZY25" s="44"/>
      <c r="FZZ25" s="44"/>
      <c r="GAA25" s="44"/>
      <c r="GAB25" s="44"/>
      <c r="GAC25" s="44"/>
      <c r="GAD25" s="44"/>
      <c r="GAE25" s="44"/>
      <c r="GAF25" s="44"/>
      <c r="GAG25" s="44"/>
      <c r="GAH25" s="44"/>
      <c r="GAI25" s="44"/>
      <c r="GAJ25" s="44"/>
      <c r="GAK25" s="44"/>
      <c r="GAL25" s="44"/>
      <c r="GAM25" s="44"/>
      <c r="GAN25" s="44"/>
      <c r="GAO25" s="44"/>
      <c r="GAP25" s="44"/>
      <c r="GAQ25" s="44"/>
      <c r="GAR25" s="44"/>
      <c r="GAS25" s="44"/>
      <c r="GAT25" s="44"/>
      <c r="GAU25" s="44"/>
      <c r="GAV25" s="44"/>
      <c r="GAW25" s="44"/>
      <c r="GAX25" s="44"/>
      <c r="GAY25" s="44"/>
      <c r="GAZ25" s="44"/>
      <c r="GBA25" s="44"/>
      <c r="GBB25" s="44"/>
      <c r="GBC25" s="44"/>
      <c r="GBD25" s="44"/>
      <c r="GBE25" s="44"/>
      <c r="GBF25" s="44"/>
      <c r="GBG25" s="44"/>
      <c r="GBH25" s="44"/>
      <c r="GBI25" s="44"/>
      <c r="GBJ25" s="44"/>
      <c r="GBK25" s="44"/>
      <c r="GBL25" s="44"/>
      <c r="GBM25" s="44"/>
      <c r="GBN25" s="44"/>
      <c r="GBO25" s="44"/>
      <c r="GBP25" s="44"/>
      <c r="GBQ25" s="44"/>
      <c r="GBR25" s="44"/>
      <c r="GBS25" s="44"/>
      <c r="GBT25" s="44"/>
      <c r="GBU25" s="44"/>
      <c r="GBV25" s="44"/>
      <c r="GBW25" s="44"/>
      <c r="GBX25" s="44"/>
      <c r="GBY25" s="44"/>
      <c r="GBZ25" s="44"/>
      <c r="GCA25" s="44"/>
      <c r="GCB25" s="44"/>
      <c r="GCC25" s="44"/>
      <c r="GCD25" s="44"/>
      <c r="GCE25" s="44"/>
      <c r="GCF25" s="44"/>
      <c r="GCG25" s="44"/>
      <c r="GCH25" s="44"/>
      <c r="GCI25" s="44"/>
      <c r="GCJ25" s="44"/>
      <c r="GCK25" s="44"/>
      <c r="GCL25" s="44"/>
      <c r="GCM25" s="44"/>
      <c r="GCN25" s="44"/>
      <c r="GCO25" s="44"/>
      <c r="GCP25" s="44"/>
      <c r="GCQ25" s="44"/>
      <c r="GCR25" s="44"/>
      <c r="GCS25" s="44"/>
      <c r="GCT25" s="44"/>
      <c r="GCU25" s="44"/>
      <c r="GCV25" s="44"/>
      <c r="GCW25" s="44"/>
      <c r="GCX25" s="44"/>
      <c r="GCY25" s="44"/>
      <c r="GCZ25" s="44"/>
      <c r="GDA25" s="44"/>
      <c r="GDB25" s="44"/>
      <c r="GDC25" s="44"/>
      <c r="GDD25" s="44"/>
      <c r="GDE25" s="44"/>
      <c r="GDF25" s="44"/>
      <c r="GDG25" s="44"/>
      <c r="GDH25" s="44"/>
      <c r="GDI25" s="44"/>
      <c r="GDJ25" s="44"/>
      <c r="GDK25" s="44"/>
      <c r="GDL25" s="44"/>
      <c r="GDM25" s="44"/>
      <c r="GDN25" s="44"/>
      <c r="GDO25" s="44"/>
      <c r="GDP25" s="44"/>
      <c r="GDQ25" s="44"/>
      <c r="GDR25" s="44"/>
      <c r="GDS25" s="44"/>
      <c r="GDT25" s="44"/>
      <c r="GDU25" s="44"/>
      <c r="GDV25" s="44"/>
      <c r="GDW25" s="44"/>
      <c r="GDX25" s="44"/>
      <c r="GDY25" s="44"/>
      <c r="GDZ25" s="44"/>
      <c r="GEA25" s="44"/>
      <c r="GEB25" s="44"/>
      <c r="GEC25" s="44"/>
      <c r="GED25" s="44"/>
      <c r="GEE25" s="44"/>
      <c r="GEF25" s="44"/>
      <c r="GEG25" s="44"/>
      <c r="GEH25" s="44"/>
      <c r="GEI25" s="44"/>
      <c r="GEJ25" s="44"/>
      <c r="GEK25" s="44"/>
      <c r="GEL25" s="44"/>
      <c r="GEM25" s="44"/>
      <c r="GEN25" s="44"/>
      <c r="GEO25" s="44"/>
      <c r="GEP25" s="44"/>
      <c r="GEQ25" s="44"/>
      <c r="GER25" s="44"/>
      <c r="GES25" s="44"/>
      <c r="GET25" s="44"/>
      <c r="GEU25" s="44"/>
      <c r="GEV25" s="44"/>
      <c r="GEW25" s="44"/>
      <c r="GEX25" s="44"/>
      <c r="GEY25" s="44"/>
      <c r="GEZ25" s="44"/>
      <c r="GFA25" s="44"/>
      <c r="GFB25" s="44"/>
      <c r="GFC25" s="44"/>
      <c r="GFD25" s="44"/>
      <c r="GFE25" s="44"/>
      <c r="GFF25" s="44"/>
      <c r="GFG25" s="44"/>
      <c r="GFH25" s="44"/>
      <c r="GFI25" s="44"/>
      <c r="GFJ25" s="44"/>
      <c r="GFK25" s="44"/>
      <c r="GFL25" s="44"/>
      <c r="GFM25" s="44"/>
      <c r="GFN25" s="44"/>
      <c r="GFO25" s="44"/>
      <c r="GFP25" s="44"/>
      <c r="GFQ25" s="44"/>
      <c r="GFR25" s="44"/>
      <c r="GFS25" s="44"/>
      <c r="GFT25" s="44"/>
      <c r="GFU25" s="44"/>
      <c r="GFV25" s="44"/>
      <c r="GFW25" s="44"/>
      <c r="GFX25" s="44"/>
      <c r="GFY25" s="44"/>
      <c r="GFZ25" s="44"/>
      <c r="GGA25" s="44"/>
      <c r="GGB25" s="44"/>
      <c r="GGC25" s="44"/>
      <c r="GGD25" s="44"/>
      <c r="GGE25" s="44"/>
      <c r="GGF25" s="44"/>
      <c r="GGG25" s="44"/>
      <c r="GGH25" s="44"/>
      <c r="GGI25" s="44"/>
      <c r="GGJ25" s="44"/>
      <c r="GGK25" s="44"/>
      <c r="GGL25" s="44"/>
      <c r="GGM25" s="44"/>
      <c r="GGN25" s="44"/>
      <c r="GGO25" s="44"/>
      <c r="GGP25" s="44"/>
      <c r="GGQ25" s="44"/>
      <c r="GGR25" s="44"/>
      <c r="GGS25" s="44"/>
      <c r="GGT25" s="44"/>
      <c r="GGU25" s="44"/>
      <c r="GGV25" s="44"/>
      <c r="GGW25" s="44"/>
      <c r="GGX25" s="44"/>
      <c r="GGY25" s="44"/>
      <c r="GGZ25" s="44"/>
      <c r="GHA25" s="44"/>
      <c r="GHB25" s="44"/>
      <c r="GHC25" s="44"/>
      <c r="GHD25" s="44"/>
      <c r="GHE25" s="44"/>
      <c r="GHF25" s="44"/>
      <c r="GHG25" s="44"/>
      <c r="GHH25" s="44"/>
      <c r="GHI25" s="44"/>
      <c r="GHJ25" s="44"/>
      <c r="GHK25" s="44"/>
      <c r="GHL25" s="44"/>
      <c r="GHM25" s="44"/>
      <c r="GHN25" s="44"/>
      <c r="GHO25" s="44"/>
      <c r="GHP25" s="44"/>
      <c r="GHQ25" s="44"/>
      <c r="GHR25" s="44"/>
      <c r="GHS25" s="44"/>
      <c r="GHT25" s="44"/>
      <c r="GHU25" s="44"/>
      <c r="GHV25" s="44"/>
      <c r="GHW25" s="44"/>
      <c r="GHX25" s="44"/>
      <c r="GHY25" s="44"/>
      <c r="GHZ25" s="44"/>
      <c r="GIA25" s="44"/>
      <c r="GIB25" s="44"/>
      <c r="GIC25" s="44"/>
      <c r="GID25" s="44"/>
      <c r="GIE25" s="44"/>
      <c r="GIF25" s="44"/>
      <c r="GIG25" s="44"/>
      <c r="GIH25" s="44"/>
      <c r="GII25" s="44"/>
      <c r="GIJ25" s="44"/>
      <c r="GIK25" s="44"/>
      <c r="GIL25" s="44"/>
      <c r="GIM25" s="44"/>
      <c r="GIN25" s="44"/>
      <c r="GIO25" s="44"/>
      <c r="GIP25" s="44"/>
      <c r="GIQ25" s="44"/>
      <c r="GIR25" s="44"/>
      <c r="GIS25" s="44"/>
      <c r="GIT25" s="44"/>
      <c r="GIU25" s="44"/>
      <c r="GIV25" s="44"/>
      <c r="GIW25" s="44"/>
      <c r="GIX25" s="44"/>
      <c r="GIY25" s="44"/>
      <c r="GIZ25" s="44"/>
      <c r="GJA25" s="44"/>
      <c r="GJB25" s="44"/>
      <c r="GJC25" s="44"/>
      <c r="GJD25" s="44"/>
      <c r="GJE25" s="44"/>
      <c r="GJF25" s="44"/>
      <c r="GJG25" s="44"/>
      <c r="GJH25" s="44"/>
      <c r="GJI25" s="44"/>
      <c r="GJJ25" s="44"/>
      <c r="GJK25" s="44"/>
      <c r="GJL25" s="44"/>
      <c r="GJM25" s="44"/>
      <c r="GJN25" s="44"/>
      <c r="GJO25" s="44"/>
      <c r="GJP25" s="44"/>
      <c r="GJQ25" s="44"/>
      <c r="GJR25" s="44"/>
      <c r="GJS25" s="44"/>
      <c r="GJT25" s="44"/>
      <c r="GJU25" s="44"/>
      <c r="GJV25" s="44"/>
      <c r="GJW25" s="44"/>
      <c r="GJX25" s="44"/>
      <c r="GJY25" s="44"/>
      <c r="GJZ25" s="44"/>
      <c r="GKA25" s="44"/>
      <c r="GKB25" s="44"/>
      <c r="GKC25" s="44"/>
      <c r="GKD25" s="44"/>
      <c r="GKE25" s="44"/>
      <c r="GKF25" s="44"/>
      <c r="GKG25" s="44"/>
      <c r="GKH25" s="44"/>
      <c r="GKI25" s="44"/>
      <c r="GKJ25" s="44"/>
      <c r="GKK25" s="44"/>
      <c r="GKL25" s="44"/>
      <c r="GKM25" s="44"/>
      <c r="GKN25" s="44"/>
      <c r="GKO25" s="44"/>
      <c r="GKP25" s="44"/>
      <c r="GKQ25" s="44"/>
      <c r="GKR25" s="44"/>
      <c r="GKS25" s="44"/>
      <c r="GKT25" s="44"/>
      <c r="GKU25" s="44"/>
      <c r="GKV25" s="44"/>
      <c r="GKW25" s="44"/>
      <c r="GKX25" s="44"/>
      <c r="GKY25" s="44"/>
      <c r="GKZ25" s="44"/>
      <c r="GLA25" s="44"/>
      <c r="GLB25" s="44"/>
      <c r="GLC25" s="44"/>
      <c r="GLD25" s="44"/>
      <c r="GLE25" s="44"/>
      <c r="GLF25" s="44"/>
      <c r="GLG25" s="44"/>
      <c r="GLH25" s="44"/>
      <c r="GLI25" s="44"/>
      <c r="GLJ25" s="44"/>
      <c r="GLK25" s="44"/>
      <c r="GLL25" s="44"/>
      <c r="GLM25" s="44"/>
      <c r="GLN25" s="44"/>
      <c r="GLO25" s="44"/>
      <c r="GLP25" s="44"/>
      <c r="GLQ25" s="44"/>
      <c r="GLR25" s="44"/>
      <c r="GLS25" s="44"/>
      <c r="GLT25" s="44"/>
      <c r="GLU25" s="44"/>
      <c r="GLV25" s="44"/>
      <c r="GLW25" s="44"/>
      <c r="GLX25" s="44"/>
      <c r="GLY25" s="44"/>
      <c r="GLZ25" s="44"/>
      <c r="GMA25" s="44"/>
      <c r="GMB25" s="44"/>
      <c r="GMC25" s="44"/>
      <c r="GMD25" s="44"/>
      <c r="GME25" s="44"/>
      <c r="GMF25" s="44"/>
      <c r="GMG25" s="44"/>
      <c r="GMH25" s="44"/>
      <c r="GMI25" s="44"/>
      <c r="GMJ25" s="44"/>
      <c r="GMK25" s="44"/>
      <c r="GML25" s="44"/>
      <c r="GMM25" s="44"/>
      <c r="GMN25" s="44"/>
      <c r="GMO25" s="44"/>
      <c r="GMP25" s="44"/>
      <c r="GMQ25" s="44"/>
      <c r="GMR25" s="44"/>
      <c r="GMS25" s="44"/>
      <c r="GMT25" s="44"/>
      <c r="GMU25" s="44"/>
      <c r="GMV25" s="44"/>
      <c r="GMW25" s="44"/>
      <c r="GMX25" s="44"/>
      <c r="GMY25" s="44"/>
      <c r="GMZ25" s="44"/>
      <c r="GNA25" s="44"/>
      <c r="GNB25" s="44"/>
      <c r="GNC25" s="44"/>
      <c r="GND25" s="44"/>
      <c r="GNE25" s="44"/>
      <c r="GNF25" s="44"/>
      <c r="GNG25" s="44"/>
      <c r="GNH25" s="44"/>
      <c r="GNI25" s="44"/>
      <c r="GNJ25" s="44"/>
      <c r="GNK25" s="44"/>
      <c r="GNL25" s="44"/>
      <c r="GNM25" s="44"/>
      <c r="GNN25" s="44"/>
      <c r="GNO25" s="44"/>
      <c r="GNP25" s="44"/>
      <c r="GNQ25" s="44"/>
      <c r="GNR25" s="44"/>
      <c r="GNS25" s="44"/>
      <c r="GNT25" s="44"/>
      <c r="GNU25" s="44"/>
      <c r="GNV25" s="44"/>
      <c r="GNW25" s="44"/>
      <c r="GNX25" s="44"/>
      <c r="GNY25" s="44"/>
      <c r="GNZ25" s="44"/>
      <c r="GOA25" s="44"/>
      <c r="GOB25" s="44"/>
      <c r="GOC25" s="44"/>
      <c r="GOD25" s="44"/>
      <c r="GOE25" s="44"/>
      <c r="GOF25" s="44"/>
      <c r="GOG25" s="44"/>
      <c r="GOH25" s="44"/>
      <c r="GOI25" s="44"/>
      <c r="GOJ25" s="44"/>
      <c r="GOK25" s="44"/>
      <c r="GOL25" s="44"/>
      <c r="GOM25" s="44"/>
      <c r="GON25" s="44"/>
      <c r="GOO25" s="44"/>
      <c r="GOP25" s="44"/>
      <c r="GOQ25" s="44"/>
      <c r="GOR25" s="44"/>
      <c r="GOS25" s="44"/>
      <c r="GOT25" s="44"/>
      <c r="GOU25" s="44"/>
      <c r="GOV25" s="44"/>
      <c r="GOW25" s="44"/>
      <c r="GOX25" s="44"/>
      <c r="GOY25" s="44"/>
      <c r="GOZ25" s="44"/>
      <c r="GPA25" s="44"/>
      <c r="GPB25" s="44"/>
      <c r="GPC25" s="44"/>
      <c r="GPD25" s="44"/>
      <c r="GPE25" s="44"/>
      <c r="GPF25" s="44"/>
      <c r="GPG25" s="44"/>
      <c r="GPH25" s="44"/>
      <c r="GPI25" s="44"/>
      <c r="GPJ25" s="44"/>
      <c r="GPK25" s="44"/>
      <c r="GPL25" s="44"/>
      <c r="GPM25" s="44"/>
      <c r="GPN25" s="44"/>
      <c r="GPO25" s="44"/>
      <c r="GPP25" s="44"/>
      <c r="GPQ25" s="44"/>
      <c r="GPR25" s="44"/>
      <c r="GPS25" s="44"/>
      <c r="GPT25" s="44"/>
      <c r="GPU25" s="44"/>
      <c r="GPV25" s="44"/>
      <c r="GPW25" s="44"/>
      <c r="GPX25" s="44"/>
      <c r="GPY25" s="44"/>
      <c r="GPZ25" s="44"/>
      <c r="GQA25" s="44"/>
      <c r="GQB25" s="44"/>
      <c r="GQC25" s="44"/>
      <c r="GQD25" s="44"/>
      <c r="GQE25" s="44"/>
      <c r="GQF25" s="44"/>
      <c r="GQG25" s="44"/>
      <c r="GQH25" s="44"/>
      <c r="GQI25" s="44"/>
      <c r="GQJ25" s="44"/>
      <c r="GQK25" s="44"/>
      <c r="GQL25" s="44"/>
      <c r="GQM25" s="44"/>
      <c r="GQN25" s="44"/>
      <c r="GQO25" s="44"/>
      <c r="GQP25" s="44"/>
      <c r="GQQ25" s="44"/>
      <c r="GQR25" s="44"/>
      <c r="GQS25" s="44"/>
      <c r="GQT25" s="44"/>
      <c r="GQU25" s="44"/>
      <c r="GQV25" s="44"/>
      <c r="GQW25" s="44"/>
      <c r="GQX25" s="44"/>
      <c r="GQY25" s="44"/>
      <c r="GQZ25" s="44"/>
      <c r="GRA25" s="44"/>
      <c r="GRB25" s="44"/>
      <c r="GRC25" s="44"/>
      <c r="GRD25" s="44"/>
      <c r="GRE25" s="44"/>
      <c r="GRF25" s="44"/>
      <c r="GRG25" s="44"/>
      <c r="GRH25" s="44"/>
      <c r="GRI25" s="44"/>
      <c r="GRJ25" s="44"/>
      <c r="GRK25" s="44"/>
      <c r="GRL25" s="44"/>
      <c r="GRM25" s="44"/>
      <c r="GRN25" s="44"/>
      <c r="GRO25" s="44"/>
      <c r="GRP25" s="44"/>
      <c r="GRQ25" s="44"/>
      <c r="GRR25" s="44"/>
      <c r="GRS25" s="44"/>
      <c r="GRT25" s="44"/>
      <c r="GRU25" s="44"/>
      <c r="GRV25" s="44"/>
      <c r="GRW25" s="44"/>
      <c r="GRX25" s="44"/>
      <c r="GRY25" s="44"/>
      <c r="GRZ25" s="44"/>
      <c r="GSA25" s="44"/>
      <c r="GSB25" s="44"/>
      <c r="GSC25" s="44"/>
      <c r="GSD25" s="44"/>
      <c r="GSE25" s="44"/>
      <c r="GSF25" s="44"/>
      <c r="GSG25" s="44"/>
      <c r="GSH25" s="44"/>
      <c r="GSI25" s="44"/>
      <c r="GSJ25" s="44"/>
      <c r="GSK25" s="44"/>
      <c r="GSL25" s="44"/>
      <c r="GSM25" s="44"/>
      <c r="GSN25" s="44"/>
      <c r="GSO25" s="44"/>
      <c r="GSP25" s="44"/>
      <c r="GSQ25" s="44"/>
      <c r="GSR25" s="44"/>
      <c r="GSS25" s="44"/>
      <c r="GST25" s="44"/>
      <c r="GSU25" s="44"/>
      <c r="GSV25" s="44"/>
      <c r="GSW25" s="44"/>
      <c r="GSX25" s="44"/>
      <c r="GSY25" s="44"/>
      <c r="GSZ25" s="44"/>
      <c r="GTA25" s="44"/>
      <c r="GTB25" s="44"/>
      <c r="GTC25" s="44"/>
      <c r="GTD25" s="44"/>
      <c r="GTE25" s="44"/>
      <c r="GTF25" s="44"/>
      <c r="GTG25" s="44"/>
      <c r="GTH25" s="44"/>
      <c r="GTI25" s="44"/>
      <c r="GTJ25" s="44"/>
      <c r="GTK25" s="44"/>
      <c r="GTL25" s="44"/>
      <c r="GTM25" s="44"/>
      <c r="GTN25" s="44"/>
      <c r="GTO25" s="44"/>
      <c r="GTP25" s="44"/>
      <c r="GTQ25" s="44"/>
      <c r="GTR25" s="44"/>
      <c r="GTS25" s="44"/>
      <c r="GTT25" s="44"/>
      <c r="GTU25" s="44"/>
      <c r="GTV25" s="44"/>
      <c r="GTW25" s="44"/>
      <c r="GTX25" s="44"/>
      <c r="GTY25" s="44"/>
      <c r="GTZ25" s="44"/>
      <c r="GUA25" s="44"/>
      <c r="GUB25" s="44"/>
      <c r="GUC25" s="44"/>
      <c r="GUD25" s="44"/>
      <c r="GUE25" s="44"/>
      <c r="GUF25" s="44"/>
      <c r="GUG25" s="44"/>
      <c r="GUH25" s="44"/>
      <c r="GUI25" s="44"/>
      <c r="GUJ25" s="44"/>
      <c r="GUK25" s="44"/>
      <c r="GUL25" s="44"/>
      <c r="GUM25" s="44"/>
      <c r="GUN25" s="44"/>
      <c r="GUO25" s="44"/>
      <c r="GUP25" s="44"/>
      <c r="GUQ25" s="44"/>
      <c r="GUR25" s="44"/>
      <c r="GUS25" s="44"/>
      <c r="GUT25" s="44"/>
      <c r="GUU25" s="44"/>
      <c r="GUV25" s="44"/>
      <c r="GUW25" s="44"/>
      <c r="GUX25" s="44"/>
      <c r="GUY25" s="44"/>
      <c r="GUZ25" s="44"/>
      <c r="GVA25" s="44"/>
      <c r="GVB25" s="44"/>
      <c r="GVC25" s="44"/>
      <c r="GVD25" s="44"/>
      <c r="GVE25" s="44"/>
      <c r="GVF25" s="44"/>
      <c r="GVG25" s="44"/>
      <c r="GVH25" s="44"/>
      <c r="GVI25" s="44"/>
      <c r="GVJ25" s="44"/>
      <c r="GVK25" s="44"/>
      <c r="GVL25" s="44"/>
      <c r="GVM25" s="44"/>
      <c r="GVN25" s="44"/>
      <c r="GVO25" s="44"/>
      <c r="GVP25" s="44"/>
      <c r="GVQ25" s="44"/>
      <c r="GVR25" s="44"/>
      <c r="GVS25" s="44"/>
      <c r="GVT25" s="44"/>
      <c r="GVU25" s="44"/>
      <c r="GVV25" s="44"/>
      <c r="GVW25" s="44"/>
      <c r="GVX25" s="44"/>
      <c r="GVY25" s="44"/>
      <c r="GVZ25" s="44"/>
      <c r="GWA25" s="44"/>
      <c r="GWB25" s="44"/>
      <c r="GWC25" s="44"/>
      <c r="GWD25" s="44"/>
      <c r="GWE25" s="44"/>
      <c r="GWF25" s="44"/>
      <c r="GWG25" s="44"/>
      <c r="GWH25" s="44"/>
      <c r="GWI25" s="44"/>
      <c r="GWJ25" s="44"/>
      <c r="GWK25" s="44"/>
      <c r="GWL25" s="44"/>
      <c r="GWM25" s="44"/>
      <c r="GWN25" s="44"/>
      <c r="GWO25" s="44"/>
      <c r="GWP25" s="44"/>
      <c r="GWQ25" s="44"/>
      <c r="GWR25" s="44"/>
      <c r="GWS25" s="44"/>
      <c r="GWT25" s="44"/>
      <c r="GWU25" s="44"/>
      <c r="GWV25" s="44"/>
      <c r="GWW25" s="44"/>
      <c r="GWX25" s="44"/>
      <c r="GWY25" s="44"/>
      <c r="GWZ25" s="44"/>
      <c r="GXA25" s="44"/>
      <c r="GXB25" s="44"/>
      <c r="GXC25" s="44"/>
      <c r="GXD25" s="44"/>
      <c r="GXE25" s="44"/>
      <c r="GXF25" s="44"/>
      <c r="GXG25" s="44"/>
      <c r="GXH25" s="44"/>
      <c r="GXI25" s="44"/>
      <c r="GXJ25" s="44"/>
      <c r="GXK25" s="44"/>
      <c r="GXL25" s="44"/>
      <c r="GXM25" s="44"/>
      <c r="GXN25" s="44"/>
      <c r="GXO25" s="44"/>
      <c r="GXP25" s="44"/>
      <c r="GXQ25" s="44"/>
      <c r="GXR25" s="44"/>
      <c r="GXS25" s="44"/>
      <c r="GXT25" s="44"/>
      <c r="GXU25" s="44"/>
      <c r="GXV25" s="44"/>
      <c r="GXW25" s="44"/>
      <c r="GXX25" s="44"/>
      <c r="GXY25" s="44"/>
      <c r="GXZ25" s="44"/>
      <c r="GYA25" s="44"/>
      <c r="GYB25" s="44"/>
      <c r="GYC25" s="44"/>
      <c r="GYD25" s="44"/>
      <c r="GYE25" s="44"/>
      <c r="GYF25" s="44"/>
      <c r="GYG25" s="44"/>
      <c r="GYH25" s="44"/>
      <c r="GYI25" s="44"/>
      <c r="GYJ25" s="44"/>
      <c r="GYK25" s="44"/>
      <c r="GYL25" s="44"/>
      <c r="GYM25" s="44"/>
      <c r="GYN25" s="44"/>
      <c r="GYO25" s="44"/>
      <c r="GYP25" s="44"/>
      <c r="GYQ25" s="44"/>
      <c r="GYR25" s="44"/>
      <c r="GYS25" s="44"/>
      <c r="GYT25" s="44"/>
      <c r="GYU25" s="44"/>
      <c r="GYV25" s="44"/>
      <c r="GYW25" s="44"/>
      <c r="GYX25" s="44"/>
      <c r="GYY25" s="44"/>
      <c r="GYZ25" s="44"/>
      <c r="GZA25" s="44"/>
      <c r="GZB25" s="44"/>
      <c r="GZC25" s="44"/>
      <c r="GZD25" s="44"/>
      <c r="GZE25" s="44"/>
      <c r="GZF25" s="44"/>
      <c r="GZG25" s="44"/>
      <c r="GZH25" s="44"/>
      <c r="GZI25" s="44"/>
      <c r="GZJ25" s="44"/>
      <c r="GZK25" s="44"/>
      <c r="GZL25" s="44"/>
      <c r="GZM25" s="44"/>
      <c r="GZN25" s="44"/>
      <c r="GZO25" s="44"/>
      <c r="GZP25" s="44"/>
      <c r="GZQ25" s="44"/>
      <c r="GZR25" s="44"/>
      <c r="GZS25" s="44"/>
      <c r="GZT25" s="44"/>
      <c r="GZU25" s="44"/>
      <c r="GZV25" s="44"/>
      <c r="GZW25" s="44"/>
      <c r="GZX25" s="44"/>
      <c r="GZY25" s="44"/>
      <c r="GZZ25" s="44"/>
      <c r="HAA25" s="44"/>
      <c r="HAB25" s="44"/>
      <c r="HAC25" s="44"/>
      <c r="HAD25" s="44"/>
      <c r="HAE25" s="44"/>
      <c r="HAF25" s="44"/>
      <c r="HAG25" s="44"/>
      <c r="HAH25" s="44"/>
      <c r="HAI25" s="44"/>
      <c r="HAJ25" s="44"/>
      <c r="HAK25" s="44"/>
      <c r="HAL25" s="44"/>
      <c r="HAM25" s="44"/>
      <c r="HAN25" s="44"/>
      <c r="HAO25" s="44"/>
      <c r="HAP25" s="44"/>
      <c r="HAQ25" s="44"/>
      <c r="HAR25" s="44"/>
      <c r="HAS25" s="44"/>
      <c r="HAT25" s="44"/>
      <c r="HAU25" s="44"/>
      <c r="HAV25" s="44"/>
      <c r="HAW25" s="44"/>
      <c r="HAX25" s="44"/>
      <c r="HAY25" s="44"/>
      <c r="HAZ25" s="44"/>
      <c r="HBA25" s="44"/>
      <c r="HBB25" s="44"/>
      <c r="HBC25" s="44"/>
      <c r="HBD25" s="44"/>
      <c r="HBE25" s="44"/>
      <c r="HBF25" s="44"/>
      <c r="HBG25" s="44"/>
      <c r="HBH25" s="44"/>
      <c r="HBI25" s="44"/>
      <c r="HBJ25" s="44"/>
      <c r="HBK25" s="44"/>
      <c r="HBL25" s="44"/>
      <c r="HBM25" s="44"/>
      <c r="HBN25" s="44"/>
      <c r="HBO25" s="44"/>
      <c r="HBP25" s="44"/>
      <c r="HBQ25" s="44"/>
      <c r="HBR25" s="44"/>
      <c r="HBS25" s="44"/>
      <c r="HBT25" s="44"/>
      <c r="HBU25" s="44"/>
      <c r="HBV25" s="44"/>
      <c r="HBW25" s="44"/>
      <c r="HBX25" s="44"/>
      <c r="HBY25" s="44"/>
      <c r="HBZ25" s="44"/>
      <c r="HCA25" s="44"/>
      <c r="HCB25" s="44"/>
      <c r="HCC25" s="44"/>
      <c r="HCD25" s="44"/>
      <c r="HCE25" s="44"/>
      <c r="HCF25" s="44"/>
      <c r="HCG25" s="44"/>
      <c r="HCH25" s="44"/>
      <c r="HCI25" s="44"/>
      <c r="HCJ25" s="44"/>
      <c r="HCK25" s="44"/>
      <c r="HCL25" s="44"/>
      <c r="HCM25" s="44"/>
      <c r="HCN25" s="44"/>
      <c r="HCO25" s="44"/>
      <c r="HCP25" s="44"/>
      <c r="HCQ25" s="44"/>
      <c r="HCR25" s="44"/>
      <c r="HCS25" s="44"/>
      <c r="HCT25" s="44"/>
      <c r="HCU25" s="44"/>
      <c r="HCV25" s="44"/>
      <c r="HCW25" s="44"/>
      <c r="HCX25" s="44"/>
      <c r="HCY25" s="44"/>
      <c r="HCZ25" s="44"/>
      <c r="HDA25" s="44"/>
      <c r="HDB25" s="44"/>
      <c r="HDC25" s="44"/>
      <c r="HDD25" s="44"/>
      <c r="HDE25" s="44"/>
      <c r="HDF25" s="44"/>
      <c r="HDG25" s="44"/>
      <c r="HDH25" s="44"/>
      <c r="HDI25" s="44"/>
      <c r="HDJ25" s="44"/>
      <c r="HDK25" s="44"/>
      <c r="HDL25" s="44"/>
      <c r="HDM25" s="44"/>
      <c r="HDN25" s="44"/>
      <c r="HDO25" s="44"/>
      <c r="HDP25" s="44"/>
      <c r="HDQ25" s="44"/>
      <c r="HDR25" s="44"/>
      <c r="HDS25" s="44"/>
      <c r="HDT25" s="44"/>
      <c r="HDU25" s="44"/>
      <c r="HDV25" s="44"/>
      <c r="HDW25" s="44"/>
      <c r="HDX25" s="44"/>
      <c r="HDY25" s="44"/>
      <c r="HDZ25" s="44"/>
      <c r="HEA25" s="44"/>
      <c r="HEB25" s="44"/>
      <c r="HEC25" s="44"/>
      <c r="HED25" s="44"/>
      <c r="HEE25" s="44"/>
      <c r="HEF25" s="44"/>
      <c r="HEG25" s="44"/>
      <c r="HEH25" s="44"/>
      <c r="HEI25" s="44"/>
      <c r="HEJ25" s="44"/>
      <c r="HEK25" s="44"/>
      <c r="HEL25" s="44"/>
      <c r="HEM25" s="44"/>
      <c r="HEN25" s="44"/>
      <c r="HEO25" s="44"/>
      <c r="HEP25" s="44"/>
      <c r="HEQ25" s="44"/>
      <c r="HER25" s="44"/>
      <c r="HES25" s="44"/>
      <c r="HET25" s="44"/>
      <c r="HEU25" s="44"/>
      <c r="HEV25" s="44"/>
      <c r="HEW25" s="44"/>
      <c r="HEX25" s="44"/>
      <c r="HEY25" s="44"/>
      <c r="HEZ25" s="44"/>
      <c r="HFA25" s="44"/>
      <c r="HFB25" s="44"/>
      <c r="HFC25" s="44"/>
      <c r="HFD25" s="44"/>
      <c r="HFE25" s="44"/>
      <c r="HFF25" s="44"/>
      <c r="HFG25" s="44"/>
      <c r="HFH25" s="44"/>
      <c r="HFI25" s="44"/>
      <c r="HFJ25" s="44"/>
      <c r="HFK25" s="44"/>
      <c r="HFL25" s="44"/>
      <c r="HFM25" s="44"/>
      <c r="HFN25" s="44"/>
      <c r="HFO25" s="44"/>
      <c r="HFP25" s="44"/>
      <c r="HFQ25" s="44"/>
      <c r="HFR25" s="44"/>
      <c r="HFS25" s="44"/>
      <c r="HFT25" s="44"/>
      <c r="HFU25" s="44"/>
      <c r="HFV25" s="44"/>
      <c r="HFW25" s="44"/>
      <c r="HFX25" s="44"/>
      <c r="HFY25" s="44"/>
      <c r="HFZ25" s="44"/>
      <c r="HGA25" s="44"/>
      <c r="HGB25" s="44"/>
      <c r="HGC25" s="44"/>
      <c r="HGD25" s="44"/>
      <c r="HGE25" s="44"/>
      <c r="HGF25" s="44"/>
      <c r="HGG25" s="44"/>
      <c r="HGH25" s="44"/>
      <c r="HGI25" s="44"/>
      <c r="HGJ25" s="44"/>
      <c r="HGK25" s="44"/>
      <c r="HGL25" s="44"/>
      <c r="HGM25" s="44"/>
      <c r="HGN25" s="44"/>
      <c r="HGO25" s="44"/>
      <c r="HGP25" s="44"/>
      <c r="HGQ25" s="44"/>
      <c r="HGR25" s="44"/>
      <c r="HGS25" s="44"/>
      <c r="HGT25" s="44"/>
      <c r="HGU25" s="44"/>
      <c r="HGV25" s="44"/>
      <c r="HGW25" s="44"/>
      <c r="HGX25" s="44"/>
      <c r="HGY25" s="44"/>
      <c r="HGZ25" s="44"/>
      <c r="HHA25" s="44"/>
      <c r="HHB25" s="44"/>
      <c r="HHC25" s="44"/>
      <c r="HHD25" s="44"/>
      <c r="HHE25" s="44"/>
      <c r="HHF25" s="44"/>
      <c r="HHG25" s="44"/>
      <c r="HHH25" s="44"/>
      <c r="HHI25" s="44"/>
      <c r="HHJ25" s="44"/>
      <c r="HHK25" s="44"/>
      <c r="HHL25" s="44"/>
      <c r="HHM25" s="44"/>
      <c r="HHN25" s="44"/>
      <c r="HHO25" s="44"/>
      <c r="HHP25" s="44"/>
      <c r="HHQ25" s="44"/>
      <c r="HHR25" s="44"/>
      <c r="HHS25" s="44"/>
      <c r="HHT25" s="44"/>
      <c r="HHU25" s="44"/>
      <c r="HHV25" s="44"/>
      <c r="HHW25" s="44"/>
      <c r="HHX25" s="44"/>
      <c r="HHY25" s="44"/>
      <c r="HHZ25" s="44"/>
      <c r="HIA25" s="44"/>
      <c r="HIB25" s="44"/>
      <c r="HIC25" s="44"/>
      <c r="HID25" s="44"/>
      <c r="HIE25" s="44"/>
      <c r="HIF25" s="44"/>
      <c r="HIG25" s="44"/>
      <c r="HIH25" s="44"/>
      <c r="HII25" s="44"/>
      <c r="HIJ25" s="44"/>
      <c r="HIK25" s="44"/>
      <c r="HIL25" s="44"/>
      <c r="HIM25" s="44"/>
      <c r="HIN25" s="44"/>
      <c r="HIO25" s="44"/>
      <c r="HIP25" s="44"/>
      <c r="HIQ25" s="44"/>
      <c r="HIR25" s="44"/>
      <c r="HIS25" s="44"/>
      <c r="HIT25" s="44"/>
      <c r="HIU25" s="44"/>
      <c r="HIV25" s="44"/>
      <c r="HIW25" s="44"/>
      <c r="HIX25" s="44"/>
      <c r="HIY25" s="44"/>
      <c r="HIZ25" s="44"/>
      <c r="HJA25" s="44"/>
      <c r="HJB25" s="44"/>
      <c r="HJC25" s="44"/>
      <c r="HJD25" s="44"/>
      <c r="HJE25" s="44"/>
      <c r="HJF25" s="44"/>
      <c r="HJG25" s="44"/>
      <c r="HJH25" s="44"/>
      <c r="HJI25" s="44"/>
      <c r="HJJ25" s="44"/>
      <c r="HJK25" s="44"/>
      <c r="HJL25" s="44"/>
      <c r="HJM25" s="44"/>
      <c r="HJN25" s="44"/>
      <c r="HJO25" s="44"/>
      <c r="HJP25" s="44"/>
      <c r="HJQ25" s="44"/>
      <c r="HJR25" s="44"/>
      <c r="HJS25" s="44"/>
      <c r="HJT25" s="44"/>
      <c r="HJU25" s="44"/>
      <c r="HJV25" s="44"/>
      <c r="HJW25" s="44"/>
      <c r="HJX25" s="44"/>
      <c r="HJY25" s="44"/>
      <c r="HJZ25" s="44"/>
      <c r="HKA25" s="44"/>
      <c r="HKB25" s="44"/>
      <c r="HKC25" s="44"/>
      <c r="HKD25" s="44"/>
      <c r="HKE25" s="44"/>
      <c r="HKF25" s="44"/>
      <c r="HKG25" s="44"/>
      <c r="HKH25" s="44"/>
      <c r="HKI25" s="44"/>
      <c r="HKJ25" s="44"/>
      <c r="HKK25" s="44"/>
      <c r="HKL25" s="44"/>
      <c r="HKM25" s="44"/>
      <c r="HKN25" s="44"/>
      <c r="HKO25" s="44"/>
      <c r="HKP25" s="44"/>
      <c r="HKQ25" s="44"/>
      <c r="HKR25" s="44"/>
      <c r="HKS25" s="44"/>
      <c r="HKT25" s="44"/>
      <c r="HKU25" s="44"/>
      <c r="HKV25" s="44"/>
      <c r="HKW25" s="44"/>
      <c r="HKX25" s="44"/>
      <c r="HKY25" s="44"/>
      <c r="HKZ25" s="44"/>
      <c r="HLA25" s="44"/>
      <c r="HLB25" s="44"/>
      <c r="HLC25" s="44"/>
      <c r="HLD25" s="44"/>
      <c r="HLE25" s="44"/>
      <c r="HLF25" s="44"/>
      <c r="HLG25" s="44"/>
      <c r="HLH25" s="44"/>
      <c r="HLI25" s="44"/>
      <c r="HLJ25" s="44"/>
      <c r="HLK25" s="44"/>
      <c r="HLL25" s="44"/>
      <c r="HLM25" s="44"/>
      <c r="HLN25" s="44"/>
      <c r="HLO25" s="44"/>
      <c r="HLP25" s="44"/>
      <c r="HLQ25" s="44"/>
      <c r="HLR25" s="44"/>
      <c r="HLS25" s="44"/>
      <c r="HLT25" s="44"/>
      <c r="HLU25" s="44"/>
      <c r="HLV25" s="44"/>
      <c r="HLW25" s="44"/>
      <c r="HLX25" s="44"/>
      <c r="HLY25" s="44"/>
      <c r="HLZ25" s="44"/>
      <c r="HMA25" s="44"/>
      <c r="HMB25" s="44"/>
      <c r="HMC25" s="44"/>
      <c r="HMD25" s="44"/>
      <c r="HME25" s="44"/>
      <c r="HMF25" s="44"/>
      <c r="HMG25" s="44"/>
      <c r="HMH25" s="44"/>
      <c r="HMI25" s="44"/>
      <c r="HMJ25" s="44"/>
      <c r="HMK25" s="44"/>
      <c r="HML25" s="44"/>
      <c r="HMM25" s="44"/>
      <c r="HMN25" s="44"/>
      <c r="HMO25" s="44"/>
      <c r="HMP25" s="44"/>
      <c r="HMQ25" s="44"/>
      <c r="HMR25" s="44"/>
      <c r="HMS25" s="44"/>
      <c r="HMT25" s="44"/>
      <c r="HMU25" s="44"/>
      <c r="HMV25" s="44"/>
      <c r="HMW25" s="44"/>
      <c r="HMX25" s="44"/>
      <c r="HMY25" s="44"/>
      <c r="HMZ25" s="44"/>
      <c r="HNA25" s="44"/>
      <c r="HNB25" s="44"/>
      <c r="HNC25" s="44"/>
      <c r="HND25" s="44"/>
      <c r="HNE25" s="44"/>
      <c r="HNF25" s="44"/>
      <c r="HNG25" s="44"/>
      <c r="HNH25" s="44"/>
      <c r="HNI25" s="44"/>
      <c r="HNJ25" s="44"/>
      <c r="HNK25" s="44"/>
      <c r="HNL25" s="44"/>
      <c r="HNM25" s="44"/>
      <c r="HNN25" s="44"/>
      <c r="HNO25" s="44"/>
      <c r="HNP25" s="44"/>
      <c r="HNQ25" s="44"/>
      <c r="HNR25" s="44"/>
      <c r="HNS25" s="44"/>
      <c r="HNT25" s="44"/>
      <c r="HNU25" s="44"/>
      <c r="HNV25" s="44"/>
      <c r="HNW25" s="44"/>
      <c r="HNX25" s="44"/>
      <c r="HNY25" s="44"/>
      <c r="HNZ25" s="44"/>
      <c r="HOA25" s="44"/>
      <c r="HOB25" s="44"/>
      <c r="HOC25" s="44"/>
      <c r="HOD25" s="44"/>
      <c r="HOE25" s="44"/>
      <c r="HOF25" s="44"/>
      <c r="HOG25" s="44"/>
      <c r="HOH25" s="44"/>
      <c r="HOI25" s="44"/>
      <c r="HOJ25" s="44"/>
      <c r="HOK25" s="44"/>
      <c r="HOL25" s="44"/>
      <c r="HOM25" s="44"/>
      <c r="HON25" s="44"/>
      <c r="HOO25" s="44"/>
      <c r="HOP25" s="44"/>
      <c r="HOQ25" s="44"/>
      <c r="HOR25" s="44"/>
      <c r="HOS25" s="44"/>
      <c r="HOT25" s="44"/>
      <c r="HOU25" s="44"/>
      <c r="HOV25" s="44"/>
      <c r="HOW25" s="44"/>
      <c r="HOX25" s="44"/>
      <c r="HOY25" s="44"/>
      <c r="HOZ25" s="44"/>
      <c r="HPA25" s="44"/>
      <c r="HPB25" s="44"/>
      <c r="HPC25" s="44"/>
      <c r="HPD25" s="44"/>
      <c r="HPE25" s="44"/>
      <c r="HPF25" s="44"/>
      <c r="HPG25" s="44"/>
      <c r="HPH25" s="44"/>
      <c r="HPI25" s="44"/>
      <c r="HPJ25" s="44"/>
      <c r="HPK25" s="44"/>
      <c r="HPL25" s="44"/>
      <c r="HPM25" s="44"/>
      <c r="HPN25" s="44"/>
      <c r="HPO25" s="44"/>
      <c r="HPP25" s="44"/>
      <c r="HPQ25" s="44"/>
      <c r="HPR25" s="44"/>
      <c r="HPS25" s="44"/>
      <c r="HPT25" s="44"/>
      <c r="HPU25" s="44"/>
      <c r="HPV25" s="44"/>
      <c r="HPW25" s="44"/>
      <c r="HPX25" s="44"/>
      <c r="HPY25" s="44"/>
      <c r="HPZ25" s="44"/>
      <c r="HQA25" s="44"/>
      <c r="HQB25" s="44"/>
      <c r="HQC25" s="44"/>
      <c r="HQD25" s="44"/>
      <c r="HQE25" s="44"/>
      <c r="HQF25" s="44"/>
      <c r="HQG25" s="44"/>
      <c r="HQH25" s="44"/>
      <c r="HQI25" s="44"/>
      <c r="HQJ25" s="44"/>
      <c r="HQK25" s="44"/>
      <c r="HQL25" s="44"/>
      <c r="HQM25" s="44"/>
      <c r="HQN25" s="44"/>
      <c r="HQO25" s="44"/>
      <c r="HQP25" s="44"/>
      <c r="HQQ25" s="44"/>
      <c r="HQR25" s="44"/>
      <c r="HQS25" s="44"/>
      <c r="HQT25" s="44"/>
      <c r="HQU25" s="44"/>
      <c r="HQV25" s="44"/>
      <c r="HQW25" s="44"/>
      <c r="HQX25" s="44"/>
      <c r="HQY25" s="44"/>
      <c r="HQZ25" s="44"/>
      <c r="HRA25" s="44"/>
      <c r="HRB25" s="44"/>
      <c r="HRC25" s="44"/>
      <c r="HRD25" s="44"/>
      <c r="HRE25" s="44"/>
      <c r="HRF25" s="44"/>
      <c r="HRG25" s="44"/>
      <c r="HRH25" s="44"/>
      <c r="HRI25" s="44"/>
      <c r="HRJ25" s="44"/>
      <c r="HRK25" s="44"/>
      <c r="HRL25" s="44"/>
      <c r="HRM25" s="44"/>
      <c r="HRN25" s="44"/>
      <c r="HRO25" s="44"/>
      <c r="HRP25" s="44"/>
      <c r="HRQ25" s="44"/>
      <c r="HRR25" s="44"/>
      <c r="HRS25" s="44"/>
      <c r="HRT25" s="44"/>
      <c r="HRU25" s="44"/>
      <c r="HRV25" s="44"/>
      <c r="HRW25" s="44"/>
      <c r="HRX25" s="44"/>
      <c r="HRY25" s="44"/>
      <c r="HRZ25" s="44"/>
      <c r="HSA25" s="44"/>
      <c r="HSB25" s="44"/>
      <c r="HSC25" s="44"/>
      <c r="HSD25" s="44"/>
      <c r="HSE25" s="44"/>
      <c r="HSF25" s="44"/>
      <c r="HSG25" s="44"/>
      <c r="HSH25" s="44"/>
      <c r="HSI25" s="44"/>
      <c r="HSJ25" s="44"/>
      <c r="HSK25" s="44"/>
      <c r="HSL25" s="44"/>
      <c r="HSM25" s="44"/>
      <c r="HSN25" s="44"/>
      <c r="HSO25" s="44"/>
      <c r="HSP25" s="44"/>
      <c r="HSQ25" s="44"/>
      <c r="HSR25" s="44"/>
      <c r="HSS25" s="44"/>
      <c r="HST25" s="44"/>
      <c r="HSU25" s="44"/>
      <c r="HSV25" s="44"/>
      <c r="HSW25" s="44"/>
      <c r="HSX25" s="44"/>
      <c r="HSY25" s="44"/>
      <c r="HSZ25" s="44"/>
      <c r="HTA25" s="44"/>
      <c r="HTB25" s="44"/>
      <c r="HTC25" s="44"/>
      <c r="HTD25" s="44"/>
      <c r="HTE25" s="44"/>
      <c r="HTF25" s="44"/>
      <c r="HTG25" s="44"/>
      <c r="HTH25" s="44"/>
      <c r="HTI25" s="44"/>
      <c r="HTJ25" s="44"/>
      <c r="HTK25" s="44"/>
      <c r="HTL25" s="44"/>
      <c r="HTM25" s="44"/>
      <c r="HTN25" s="44"/>
      <c r="HTO25" s="44"/>
      <c r="HTP25" s="44"/>
      <c r="HTQ25" s="44"/>
      <c r="HTR25" s="44"/>
      <c r="HTS25" s="44"/>
      <c r="HTT25" s="44"/>
      <c r="HTU25" s="44"/>
      <c r="HTV25" s="44"/>
      <c r="HTW25" s="44"/>
      <c r="HTX25" s="44"/>
      <c r="HTY25" s="44"/>
      <c r="HTZ25" s="44"/>
      <c r="HUA25" s="44"/>
      <c r="HUB25" s="44"/>
      <c r="HUC25" s="44"/>
      <c r="HUD25" s="44"/>
      <c r="HUE25" s="44"/>
      <c r="HUF25" s="44"/>
      <c r="HUG25" s="44"/>
      <c r="HUH25" s="44"/>
      <c r="HUI25" s="44"/>
      <c r="HUJ25" s="44"/>
      <c r="HUK25" s="44"/>
      <c r="HUL25" s="44"/>
      <c r="HUM25" s="44"/>
      <c r="HUN25" s="44"/>
      <c r="HUO25" s="44"/>
      <c r="HUP25" s="44"/>
      <c r="HUQ25" s="44"/>
      <c r="HUR25" s="44"/>
      <c r="HUS25" s="44"/>
      <c r="HUT25" s="44"/>
      <c r="HUU25" s="44"/>
      <c r="HUV25" s="44"/>
      <c r="HUW25" s="44"/>
      <c r="HUX25" s="44"/>
      <c r="HUY25" s="44"/>
      <c r="HUZ25" s="44"/>
      <c r="HVA25" s="44"/>
      <c r="HVB25" s="44"/>
      <c r="HVC25" s="44"/>
      <c r="HVD25" s="44"/>
      <c r="HVE25" s="44"/>
      <c r="HVF25" s="44"/>
      <c r="HVG25" s="44"/>
      <c r="HVH25" s="44"/>
      <c r="HVI25" s="44"/>
      <c r="HVJ25" s="44"/>
      <c r="HVK25" s="44"/>
      <c r="HVL25" s="44"/>
      <c r="HVM25" s="44"/>
      <c r="HVN25" s="44"/>
      <c r="HVO25" s="44"/>
      <c r="HVP25" s="44"/>
      <c r="HVQ25" s="44"/>
      <c r="HVR25" s="44"/>
      <c r="HVS25" s="44"/>
      <c r="HVT25" s="44"/>
      <c r="HVU25" s="44"/>
      <c r="HVV25" s="44"/>
      <c r="HVW25" s="44"/>
      <c r="HVX25" s="44"/>
      <c r="HVY25" s="44"/>
      <c r="HVZ25" s="44"/>
      <c r="HWA25" s="44"/>
      <c r="HWB25" s="44"/>
      <c r="HWC25" s="44"/>
      <c r="HWD25" s="44"/>
      <c r="HWE25" s="44"/>
      <c r="HWF25" s="44"/>
      <c r="HWG25" s="44"/>
      <c r="HWH25" s="44"/>
      <c r="HWI25" s="44"/>
      <c r="HWJ25" s="44"/>
      <c r="HWK25" s="44"/>
      <c r="HWL25" s="44"/>
      <c r="HWM25" s="44"/>
      <c r="HWN25" s="44"/>
      <c r="HWO25" s="44"/>
      <c r="HWP25" s="44"/>
      <c r="HWQ25" s="44"/>
      <c r="HWR25" s="44"/>
      <c r="HWS25" s="44"/>
      <c r="HWT25" s="44"/>
      <c r="HWU25" s="44"/>
      <c r="HWV25" s="44"/>
      <c r="HWW25" s="44"/>
      <c r="HWX25" s="44"/>
      <c r="HWY25" s="44"/>
      <c r="HWZ25" s="44"/>
      <c r="HXA25" s="44"/>
      <c r="HXB25" s="44"/>
      <c r="HXC25" s="44"/>
      <c r="HXD25" s="44"/>
      <c r="HXE25" s="44"/>
      <c r="HXF25" s="44"/>
      <c r="HXG25" s="44"/>
      <c r="HXH25" s="44"/>
      <c r="HXI25" s="44"/>
      <c r="HXJ25" s="44"/>
      <c r="HXK25" s="44"/>
      <c r="HXL25" s="44"/>
      <c r="HXM25" s="44"/>
      <c r="HXN25" s="44"/>
      <c r="HXO25" s="44"/>
      <c r="HXP25" s="44"/>
      <c r="HXQ25" s="44"/>
      <c r="HXR25" s="44"/>
      <c r="HXS25" s="44"/>
      <c r="HXT25" s="44"/>
      <c r="HXU25" s="44"/>
      <c r="HXV25" s="44"/>
      <c r="HXW25" s="44"/>
      <c r="HXX25" s="44"/>
      <c r="HXY25" s="44"/>
      <c r="HXZ25" s="44"/>
      <c r="HYA25" s="44"/>
      <c r="HYB25" s="44"/>
      <c r="HYC25" s="44"/>
      <c r="HYD25" s="44"/>
      <c r="HYE25" s="44"/>
      <c r="HYF25" s="44"/>
      <c r="HYG25" s="44"/>
      <c r="HYH25" s="44"/>
      <c r="HYI25" s="44"/>
      <c r="HYJ25" s="44"/>
      <c r="HYK25" s="44"/>
      <c r="HYL25" s="44"/>
      <c r="HYM25" s="44"/>
      <c r="HYN25" s="44"/>
      <c r="HYO25" s="44"/>
      <c r="HYP25" s="44"/>
      <c r="HYQ25" s="44"/>
      <c r="HYR25" s="44"/>
      <c r="HYS25" s="44"/>
      <c r="HYT25" s="44"/>
      <c r="HYU25" s="44"/>
      <c r="HYV25" s="44"/>
      <c r="HYW25" s="44"/>
      <c r="HYX25" s="44"/>
      <c r="HYY25" s="44"/>
      <c r="HYZ25" s="44"/>
      <c r="HZA25" s="44"/>
      <c r="HZB25" s="44"/>
      <c r="HZC25" s="44"/>
      <c r="HZD25" s="44"/>
      <c r="HZE25" s="44"/>
      <c r="HZF25" s="44"/>
      <c r="HZG25" s="44"/>
      <c r="HZH25" s="44"/>
      <c r="HZI25" s="44"/>
      <c r="HZJ25" s="44"/>
      <c r="HZK25" s="44"/>
      <c r="HZL25" s="44"/>
      <c r="HZM25" s="44"/>
      <c r="HZN25" s="44"/>
      <c r="HZO25" s="44"/>
      <c r="HZP25" s="44"/>
      <c r="HZQ25" s="44"/>
      <c r="HZR25" s="44"/>
      <c r="HZS25" s="44"/>
      <c r="HZT25" s="44"/>
      <c r="HZU25" s="44"/>
      <c r="HZV25" s="44"/>
      <c r="HZW25" s="44"/>
      <c r="HZX25" s="44"/>
      <c r="HZY25" s="44"/>
      <c r="HZZ25" s="44"/>
      <c r="IAA25" s="44"/>
      <c r="IAB25" s="44"/>
      <c r="IAC25" s="44"/>
      <c r="IAD25" s="44"/>
      <c r="IAE25" s="44"/>
      <c r="IAF25" s="44"/>
      <c r="IAG25" s="44"/>
      <c r="IAH25" s="44"/>
      <c r="IAI25" s="44"/>
      <c r="IAJ25" s="44"/>
      <c r="IAK25" s="44"/>
      <c r="IAL25" s="44"/>
      <c r="IAM25" s="44"/>
      <c r="IAN25" s="44"/>
      <c r="IAO25" s="44"/>
      <c r="IAP25" s="44"/>
      <c r="IAQ25" s="44"/>
      <c r="IAR25" s="44"/>
      <c r="IAS25" s="44"/>
      <c r="IAT25" s="44"/>
      <c r="IAU25" s="44"/>
      <c r="IAV25" s="44"/>
      <c r="IAW25" s="44"/>
      <c r="IAX25" s="44"/>
      <c r="IAY25" s="44"/>
      <c r="IAZ25" s="44"/>
      <c r="IBA25" s="44"/>
      <c r="IBB25" s="44"/>
      <c r="IBC25" s="44"/>
      <c r="IBD25" s="44"/>
      <c r="IBE25" s="44"/>
      <c r="IBF25" s="44"/>
      <c r="IBG25" s="44"/>
      <c r="IBH25" s="44"/>
      <c r="IBI25" s="44"/>
      <c r="IBJ25" s="44"/>
      <c r="IBK25" s="44"/>
      <c r="IBL25" s="44"/>
      <c r="IBM25" s="44"/>
      <c r="IBN25" s="44"/>
      <c r="IBO25" s="44"/>
      <c r="IBP25" s="44"/>
      <c r="IBQ25" s="44"/>
      <c r="IBR25" s="44"/>
      <c r="IBS25" s="44"/>
      <c r="IBT25" s="44"/>
      <c r="IBU25" s="44"/>
      <c r="IBV25" s="44"/>
      <c r="IBW25" s="44"/>
      <c r="IBX25" s="44"/>
      <c r="IBY25" s="44"/>
      <c r="IBZ25" s="44"/>
      <c r="ICA25" s="44"/>
      <c r="ICB25" s="44"/>
      <c r="ICC25" s="44"/>
      <c r="ICD25" s="44"/>
      <c r="ICE25" s="44"/>
      <c r="ICF25" s="44"/>
      <c r="ICG25" s="44"/>
      <c r="ICH25" s="44"/>
      <c r="ICI25" s="44"/>
      <c r="ICJ25" s="44"/>
      <c r="ICK25" s="44"/>
      <c r="ICL25" s="44"/>
      <c r="ICM25" s="44"/>
      <c r="ICN25" s="44"/>
      <c r="ICO25" s="44"/>
      <c r="ICP25" s="44"/>
      <c r="ICQ25" s="44"/>
      <c r="ICR25" s="44"/>
      <c r="ICS25" s="44"/>
      <c r="ICT25" s="44"/>
      <c r="ICU25" s="44"/>
      <c r="ICV25" s="44"/>
      <c r="ICW25" s="44"/>
      <c r="ICX25" s="44"/>
      <c r="ICY25" s="44"/>
      <c r="ICZ25" s="44"/>
      <c r="IDA25" s="44"/>
      <c r="IDB25" s="44"/>
      <c r="IDC25" s="44"/>
      <c r="IDD25" s="44"/>
      <c r="IDE25" s="44"/>
      <c r="IDF25" s="44"/>
      <c r="IDG25" s="44"/>
      <c r="IDH25" s="44"/>
      <c r="IDI25" s="44"/>
      <c r="IDJ25" s="44"/>
      <c r="IDK25" s="44"/>
      <c r="IDL25" s="44"/>
      <c r="IDM25" s="44"/>
      <c r="IDN25" s="44"/>
      <c r="IDO25" s="44"/>
      <c r="IDP25" s="44"/>
      <c r="IDQ25" s="44"/>
      <c r="IDR25" s="44"/>
      <c r="IDS25" s="44"/>
      <c r="IDT25" s="44"/>
      <c r="IDU25" s="44"/>
      <c r="IDV25" s="44"/>
      <c r="IDW25" s="44"/>
      <c r="IDX25" s="44"/>
      <c r="IDY25" s="44"/>
      <c r="IDZ25" s="44"/>
      <c r="IEA25" s="44"/>
      <c r="IEB25" s="44"/>
      <c r="IEC25" s="44"/>
      <c r="IED25" s="44"/>
      <c r="IEE25" s="44"/>
      <c r="IEF25" s="44"/>
      <c r="IEG25" s="44"/>
      <c r="IEH25" s="44"/>
      <c r="IEI25" s="44"/>
      <c r="IEJ25" s="44"/>
      <c r="IEK25" s="44"/>
      <c r="IEL25" s="44"/>
      <c r="IEM25" s="44"/>
      <c r="IEN25" s="44"/>
      <c r="IEO25" s="44"/>
      <c r="IEP25" s="44"/>
      <c r="IEQ25" s="44"/>
      <c r="IER25" s="44"/>
      <c r="IES25" s="44"/>
      <c r="IET25" s="44"/>
      <c r="IEU25" s="44"/>
      <c r="IEV25" s="44"/>
      <c r="IEW25" s="44"/>
      <c r="IEX25" s="44"/>
      <c r="IEY25" s="44"/>
      <c r="IEZ25" s="44"/>
      <c r="IFA25" s="44"/>
      <c r="IFB25" s="44"/>
      <c r="IFC25" s="44"/>
      <c r="IFD25" s="44"/>
      <c r="IFE25" s="44"/>
      <c r="IFF25" s="44"/>
      <c r="IFG25" s="44"/>
      <c r="IFH25" s="44"/>
      <c r="IFI25" s="44"/>
      <c r="IFJ25" s="44"/>
      <c r="IFK25" s="44"/>
      <c r="IFL25" s="44"/>
      <c r="IFM25" s="44"/>
      <c r="IFN25" s="44"/>
      <c r="IFO25" s="44"/>
      <c r="IFP25" s="44"/>
      <c r="IFQ25" s="44"/>
      <c r="IFR25" s="44"/>
      <c r="IFS25" s="44"/>
      <c r="IFT25" s="44"/>
      <c r="IFU25" s="44"/>
      <c r="IFV25" s="44"/>
      <c r="IFW25" s="44"/>
      <c r="IFX25" s="44"/>
      <c r="IFY25" s="44"/>
      <c r="IFZ25" s="44"/>
      <c r="IGA25" s="44"/>
      <c r="IGB25" s="44"/>
      <c r="IGC25" s="44"/>
      <c r="IGD25" s="44"/>
      <c r="IGE25" s="44"/>
      <c r="IGF25" s="44"/>
      <c r="IGG25" s="44"/>
      <c r="IGH25" s="44"/>
      <c r="IGI25" s="44"/>
      <c r="IGJ25" s="44"/>
      <c r="IGK25" s="44"/>
      <c r="IGL25" s="44"/>
      <c r="IGM25" s="44"/>
      <c r="IGN25" s="44"/>
      <c r="IGO25" s="44"/>
      <c r="IGP25" s="44"/>
      <c r="IGQ25" s="44"/>
      <c r="IGR25" s="44"/>
      <c r="IGS25" s="44"/>
      <c r="IGT25" s="44"/>
      <c r="IGU25" s="44"/>
      <c r="IGV25" s="44"/>
      <c r="IGW25" s="44"/>
      <c r="IGX25" s="44"/>
      <c r="IGY25" s="44"/>
      <c r="IGZ25" s="44"/>
      <c r="IHA25" s="44"/>
      <c r="IHB25" s="44"/>
      <c r="IHC25" s="44"/>
      <c r="IHD25" s="44"/>
      <c r="IHE25" s="44"/>
      <c r="IHF25" s="44"/>
      <c r="IHG25" s="44"/>
      <c r="IHH25" s="44"/>
      <c r="IHI25" s="44"/>
      <c r="IHJ25" s="44"/>
      <c r="IHK25" s="44"/>
      <c r="IHL25" s="44"/>
      <c r="IHM25" s="44"/>
      <c r="IHN25" s="44"/>
      <c r="IHO25" s="44"/>
      <c r="IHP25" s="44"/>
      <c r="IHQ25" s="44"/>
      <c r="IHR25" s="44"/>
      <c r="IHS25" s="44"/>
      <c r="IHT25" s="44"/>
      <c r="IHU25" s="44"/>
      <c r="IHV25" s="44"/>
      <c r="IHW25" s="44"/>
      <c r="IHX25" s="44"/>
      <c r="IHY25" s="44"/>
      <c r="IHZ25" s="44"/>
      <c r="IIA25" s="44"/>
      <c r="IIB25" s="44"/>
      <c r="IIC25" s="44"/>
      <c r="IID25" s="44"/>
      <c r="IIE25" s="44"/>
      <c r="IIF25" s="44"/>
      <c r="IIG25" s="44"/>
      <c r="IIH25" s="44"/>
      <c r="III25" s="44"/>
      <c r="IIJ25" s="44"/>
      <c r="IIK25" s="44"/>
      <c r="IIL25" s="44"/>
      <c r="IIM25" s="44"/>
      <c r="IIN25" s="44"/>
      <c r="IIO25" s="44"/>
      <c r="IIP25" s="44"/>
      <c r="IIQ25" s="44"/>
      <c r="IIR25" s="44"/>
      <c r="IIS25" s="44"/>
      <c r="IIT25" s="44"/>
      <c r="IIU25" s="44"/>
      <c r="IIV25" s="44"/>
      <c r="IIW25" s="44"/>
      <c r="IIX25" s="44"/>
      <c r="IIY25" s="44"/>
      <c r="IIZ25" s="44"/>
      <c r="IJA25" s="44"/>
      <c r="IJB25" s="44"/>
      <c r="IJC25" s="44"/>
      <c r="IJD25" s="44"/>
      <c r="IJE25" s="44"/>
      <c r="IJF25" s="44"/>
      <c r="IJG25" s="44"/>
      <c r="IJH25" s="44"/>
      <c r="IJI25" s="44"/>
      <c r="IJJ25" s="44"/>
      <c r="IJK25" s="44"/>
      <c r="IJL25" s="44"/>
      <c r="IJM25" s="44"/>
      <c r="IJN25" s="44"/>
      <c r="IJO25" s="44"/>
      <c r="IJP25" s="44"/>
      <c r="IJQ25" s="44"/>
      <c r="IJR25" s="44"/>
      <c r="IJS25" s="44"/>
      <c r="IJT25" s="44"/>
      <c r="IJU25" s="44"/>
      <c r="IJV25" s="44"/>
      <c r="IJW25" s="44"/>
      <c r="IJX25" s="44"/>
      <c r="IJY25" s="44"/>
      <c r="IJZ25" s="44"/>
      <c r="IKA25" s="44"/>
      <c r="IKB25" s="44"/>
      <c r="IKC25" s="44"/>
      <c r="IKD25" s="44"/>
      <c r="IKE25" s="44"/>
      <c r="IKF25" s="44"/>
      <c r="IKG25" s="44"/>
      <c r="IKH25" s="44"/>
      <c r="IKI25" s="44"/>
      <c r="IKJ25" s="44"/>
      <c r="IKK25" s="44"/>
      <c r="IKL25" s="44"/>
      <c r="IKM25" s="44"/>
      <c r="IKN25" s="44"/>
      <c r="IKO25" s="44"/>
      <c r="IKP25" s="44"/>
      <c r="IKQ25" s="44"/>
      <c r="IKR25" s="44"/>
      <c r="IKS25" s="44"/>
      <c r="IKT25" s="44"/>
      <c r="IKU25" s="44"/>
      <c r="IKV25" s="44"/>
      <c r="IKW25" s="44"/>
      <c r="IKX25" s="44"/>
      <c r="IKY25" s="44"/>
      <c r="IKZ25" s="44"/>
      <c r="ILA25" s="44"/>
      <c r="ILB25" s="44"/>
      <c r="ILC25" s="44"/>
      <c r="ILD25" s="44"/>
      <c r="ILE25" s="44"/>
      <c r="ILF25" s="44"/>
      <c r="ILG25" s="44"/>
      <c r="ILH25" s="44"/>
      <c r="ILI25" s="44"/>
      <c r="ILJ25" s="44"/>
      <c r="ILK25" s="44"/>
      <c r="ILL25" s="44"/>
      <c r="ILM25" s="44"/>
      <c r="ILN25" s="44"/>
      <c r="ILO25" s="44"/>
      <c r="ILP25" s="44"/>
      <c r="ILQ25" s="44"/>
      <c r="ILR25" s="44"/>
      <c r="ILS25" s="44"/>
      <c r="ILT25" s="44"/>
      <c r="ILU25" s="44"/>
      <c r="ILV25" s="44"/>
      <c r="ILW25" s="44"/>
      <c r="ILX25" s="44"/>
      <c r="ILY25" s="44"/>
      <c r="ILZ25" s="44"/>
      <c r="IMA25" s="44"/>
      <c r="IMB25" s="44"/>
      <c r="IMC25" s="44"/>
      <c r="IMD25" s="44"/>
      <c r="IME25" s="44"/>
      <c r="IMF25" s="44"/>
      <c r="IMG25" s="44"/>
      <c r="IMH25" s="44"/>
      <c r="IMI25" s="44"/>
      <c r="IMJ25" s="44"/>
      <c r="IMK25" s="44"/>
      <c r="IML25" s="44"/>
      <c r="IMM25" s="44"/>
      <c r="IMN25" s="44"/>
      <c r="IMO25" s="44"/>
      <c r="IMP25" s="44"/>
      <c r="IMQ25" s="44"/>
      <c r="IMR25" s="44"/>
      <c r="IMS25" s="44"/>
      <c r="IMT25" s="44"/>
      <c r="IMU25" s="44"/>
      <c r="IMV25" s="44"/>
      <c r="IMW25" s="44"/>
      <c r="IMX25" s="44"/>
      <c r="IMY25" s="44"/>
      <c r="IMZ25" s="44"/>
      <c r="INA25" s="44"/>
      <c r="INB25" s="44"/>
      <c r="INC25" s="44"/>
      <c r="IND25" s="44"/>
      <c r="INE25" s="44"/>
      <c r="INF25" s="44"/>
      <c r="ING25" s="44"/>
      <c r="INH25" s="44"/>
      <c r="INI25" s="44"/>
      <c r="INJ25" s="44"/>
      <c r="INK25" s="44"/>
      <c r="INL25" s="44"/>
      <c r="INM25" s="44"/>
      <c r="INN25" s="44"/>
      <c r="INO25" s="44"/>
      <c r="INP25" s="44"/>
      <c r="INQ25" s="44"/>
      <c r="INR25" s="44"/>
      <c r="INS25" s="44"/>
      <c r="INT25" s="44"/>
      <c r="INU25" s="44"/>
      <c r="INV25" s="44"/>
      <c r="INW25" s="44"/>
      <c r="INX25" s="44"/>
      <c r="INY25" s="44"/>
      <c r="INZ25" s="44"/>
      <c r="IOA25" s="44"/>
      <c r="IOB25" s="44"/>
      <c r="IOC25" s="44"/>
      <c r="IOD25" s="44"/>
      <c r="IOE25" s="44"/>
      <c r="IOF25" s="44"/>
      <c r="IOG25" s="44"/>
      <c r="IOH25" s="44"/>
      <c r="IOI25" s="44"/>
      <c r="IOJ25" s="44"/>
      <c r="IOK25" s="44"/>
      <c r="IOL25" s="44"/>
      <c r="IOM25" s="44"/>
      <c r="ION25" s="44"/>
      <c r="IOO25" s="44"/>
      <c r="IOP25" s="44"/>
      <c r="IOQ25" s="44"/>
      <c r="IOR25" s="44"/>
      <c r="IOS25" s="44"/>
      <c r="IOT25" s="44"/>
      <c r="IOU25" s="44"/>
      <c r="IOV25" s="44"/>
      <c r="IOW25" s="44"/>
      <c r="IOX25" s="44"/>
      <c r="IOY25" s="44"/>
      <c r="IOZ25" s="44"/>
      <c r="IPA25" s="44"/>
      <c r="IPB25" s="44"/>
      <c r="IPC25" s="44"/>
      <c r="IPD25" s="44"/>
      <c r="IPE25" s="44"/>
      <c r="IPF25" s="44"/>
      <c r="IPG25" s="44"/>
      <c r="IPH25" s="44"/>
      <c r="IPI25" s="44"/>
      <c r="IPJ25" s="44"/>
      <c r="IPK25" s="44"/>
      <c r="IPL25" s="44"/>
      <c r="IPM25" s="44"/>
      <c r="IPN25" s="44"/>
      <c r="IPO25" s="44"/>
      <c r="IPP25" s="44"/>
      <c r="IPQ25" s="44"/>
      <c r="IPR25" s="44"/>
      <c r="IPS25" s="44"/>
      <c r="IPT25" s="44"/>
      <c r="IPU25" s="44"/>
      <c r="IPV25" s="44"/>
      <c r="IPW25" s="44"/>
      <c r="IPX25" s="44"/>
      <c r="IPY25" s="44"/>
      <c r="IPZ25" s="44"/>
      <c r="IQA25" s="44"/>
      <c r="IQB25" s="44"/>
      <c r="IQC25" s="44"/>
      <c r="IQD25" s="44"/>
      <c r="IQE25" s="44"/>
      <c r="IQF25" s="44"/>
      <c r="IQG25" s="44"/>
      <c r="IQH25" s="44"/>
      <c r="IQI25" s="44"/>
      <c r="IQJ25" s="44"/>
      <c r="IQK25" s="44"/>
      <c r="IQL25" s="44"/>
      <c r="IQM25" s="44"/>
      <c r="IQN25" s="44"/>
      <c r="IQO25" s="44"/>
      <c r="IQP25" s="44"/>
      <c r="IQQ25" s="44"/>
      <c r="IQR25" s="44"/>
      <c r="IQS25" s="44"/>
      <c r="IQT25" s="44"/>
      <c r="IQU25" s="44"/>
      <c r="IQV25" s="44"/>
      <c r="IQW25" s="44"/>
      <c r="IQX25" s="44"/>
      <c r="IQY25" s="44"/>
      <c r="IQZ25" s="44"/>
      <c r="IRA25" s="44"/>
      <c r="IRB25" s="44"/>
      <c r="IRC25" s="44"/>
      <c r="IRD25" s="44"/>
      <c r="IRE25" s="44"/>
      <c r="IRF25" s="44"/>
      <c r="IRG25" s="44"/>
      <c r="IRH25" s="44"/>
      <c r="IRI25" s="44"/>
      <c r="IRJ25" s="44"/>
      <c r="IRK25" s="44"/>
      <c r="IRL25" s="44"/>
      <c r="IRM25" s="44"/>
      <c r="IRN25" s="44"/>
      <c r="IRO25" s="44"/>
      <c r="IRP25" s="44"/>
      <c r="IRQ25" s="44"/>
      <c r="IRR25" s="44"/>
      <c r="IRS25" s="44"/>
      <c r="IRT25" s="44"/>
      <c r="IRU25" s="44"/>
      <c r="IRV25" s="44"/>
      <c r="IRW25" s="44"/>
      <c r="IRX25" s="44"/>
      <c r="IRY25" s="44"/>
      <c r="IRZ25" s="44"/>
      <c r="ISA25" s="44"/>
      <c r="ISB25" s="44"/>
      <c r="ISC25" s="44"/>
      <c r="ISD25" s="44"/>
      <c r="ISE25" s="44"/>
      <c r="ISF25" s="44"/>
      <c r="ISG25" s="44"/>
      <c r="ISH25" s="44"/>
      <c r="ISI25" s="44"/>
      <c r="ISJ25" s="44"/>
      <c r="ISK25" s="44"/>
      <c r="ISL25" s="44"/>
      <c r="ISM25" s="44"/>
      <c r="ISN25" s="44"/>
      <c r="ISO25" s="44"/>
      <c r="ISP25" s="44"/>
      <c r="ISQ25" s="44"/>
      <c r="ISR25" s="44"/>
      <c r="ISS25" s="44"/>
      <c r="IST25" s="44"/>
      <c r="ISU25" s="44"/>
      <c r="ISV25" s="44"/>
      <c r="ISW25" s="44"/>
      <c r="ISX25" s="44"/>
      <c r="ISY25" s="44"/>
      <c r="ISZ25" s="44"/>
      <c r="ITA25" s="44"/>
      <c r="ITB25" s="44"/>
      <c r="ITC25" s="44"/>
      <c r="ITD25" s="44"/>
      <c r="ITE25" s="44"/>
      <c r="ITF25" s="44"/>
      <c r="ITG25" s="44"/>
      <c r="ITH25" s="44"/>
      <c r="ITI25" s="44"/>
      <c r="ITJ25" s="44"/>
      <c r="ITK25" s="44"/>
      <c r="ITL25" s="44"/>
      <c r="ITM25" s="44"/>
      <c r="ITN25" s="44"/>
      <c r="ITO25" s="44"/>
      <c r="ITP25" s="44"/>
      <c r="ITQ25" s="44"/>
      <c r="ITR25" s="44"/>
      <c r="ITS25" s="44"/>
      <c r="ITT25" s="44"/>
      <c r="ITU25" s="44"/>
      <c r="ITV25" s="44"/>
      <c r="ITW25" s="44"/>
      <c r="ITX25" s="44"/>
      <c r="ITY25" s="44"/>
      <c r="ITZ25" s="44"/>
      <c r="IUA25" s="44"/>
      <c r="IUB25" s="44"/>
      <c r="IUC25" s="44"/>
      <c r="IUD25" s="44"/>
      <c r="IUE25" s="44"/>
      <c r="IUF25" s="44"/>
      <c r="IUG25" s="44"/>
      <c r="IUH25" s="44"/>
      <c r="IUI25" s="44"/>
      <c r="IUJ25" s="44"/>
      <c r="IUK25" s="44"/>
      <c r="IUL25" s="44"/>
      <c r="IUM25" s="44"/>
      <c r="IUN25" s="44"/>
      <c r="IUO25" s="44"/>
      <c r="IUP25" s="44"/>
      <c r="IUQ25" s="44"/>
      <c r="IUR25" s="44"/>
      <c r="IUS25" s="44"/>
      <c r="IUT25" s="44"/>
      <c r="IUU25" s="44"/>
      <c r="IUV25" s="44"/>
      <c r="IUW25" s="44"/>
      <c r="IUX25" s="44"/>
      <c r="IUY25" s="44"/>
      <c r="IUZ25" s="44"/>
      <c r="IVA25" s="44"/>
      <c r="IVB25" s="44"/>
      <c r="IVC25" s="44"/>
      <c r="IVD25" s="44"/>
      <c r="IVE25" s="44"/>
      <c r="IVF25" s="44"/>
      <c r="IVG25" s="44"/>
      <c r="IVH25" s="44"/>
      <c r="IVI25" s="44"/>
      <c r="IVJ25" s="44"/>
      <c r="IVK25" s="44"/>
      <c r="IVL25" s="44"/>
      <c r="IVM25" s="44"/>
      <c r="IVN25" s="44"/>
      <c r="IVO25" s="44"/>
      <c r="IVP25" s="44"/>
      <c r="IVQ25" s="44"/>
      <c r="IVR25" s="44"/>
      <c r="IVS25" s="44"/>
      <c r="IVT25" s="44"/>
      <c r="IVU25" s="44"/>
      <c r="IVV25" s="44"/>
      <c r="IVW25" s="44"/>
      <c r="IVX25" s="44"/>
      <c r="IVY25" s="44"/>
      <c r="IVZ25" s="44"/>
      <c r="IWA25" s="44"/>
      <c r="IWB25" s="44"/>
      <c r="IWC25" s="44"/>
      <c r="IWD25" s="44"/>
      <c r="IWE25" s="44"/>
      <c r="IWF25" s="44"/>
      <c r="IWG25" s="44"/>
      <c r="IWH25" s="44"/>
      <c r="IWI25" s="44"/>
      <c r="IWJ25" s="44"/>
      <c r="IWK25" s="44"/>
      <c r="IWL25" s="44"/>
      <c r="IWM25" s="44"/>
      <c r="IWN25" s="44"/>
      <c r="IWO25" s="44"/>
      <c r="IWP25" s="44"/>
      <c r="IWQ25" s="44"/>
      <c r="IWR25" s="44"/>
      <c r="IWS25" s="44"/>
      <c r="IWT25" s="44"/>
      <c r="IWU25" s="44"/>
      <c r="IWV25" s="44"/>
      <c r="IWW25" s="44"/>
      <c r="IWX25" s="44"/>
      <c r="IWY25" s="44"/>
      <c r="IWZ25" s="44"/>
      <c r="IXA25" s="44"/>
      <c r="IXB25" s="44"/>
      <c r="IXC25" s="44"/>
      <c r="IXD25" s="44"/>
      <c r="IXE25" s="44"/>
      <c r="IXF25" s="44"/>
      <c r="IXG25" s="44"/>
      <c r="IXH25" s="44"/>
      <c r="IXI25" s="44"/>
      <c r="IXJ25" s="44"/>
      <c r="IXK25" s="44"/>
      <c r="IXL25" s="44"/>
      <c r="IXM25" s="44"/>
      <c r="IXN25" s="44"/>
      <c r="IXO25" s="44"/>
      <c r="IXP25" s="44"/>
      <c r="IXQ25" s="44"/>
      <c r="IXR25" s="44"/>
      <c r="IXS25" s="44"/>
      <c r="IXT25" s="44"/>
      <c r="IXU25" s="44"/>
      <c r="IXV25" s="44"/>
      <c r="IXW25" s="44"/>
      <c r="IXX25" s="44"/>
      <c r="IXY25" s="44"/>
      <c r="IXZ25" s="44"/>
      <c r="IYA25" s="44"/>
      <c r="IYB25" s="44"/>
      <c r="IYC25" s="44"/>
      <c r="IYD25" s="44"/>
      <c r="IYE25" s="44"/>
      <c r="IYF25" s="44"/>
      <c r="IYG25" s="44"/>
      <c r="IYH25" s="44"/>
      <c r="IYI25" s="44"/>
      <c r="IYJ25" s="44"/>
      <c r="IYK25" s="44"/>
      <c r="IYL25" s="44"/>
      <c r="IYM25" s="44"/>
      <c r="IYN25" s="44"/>
      <c r="IYO25" s="44"/>
      <c r="IYP25" s="44"/>
      <c r="IYQ25" s="44"/>
      <c r="IYR25" s="44"/>
      <c r="IYS25" s="44"/>
      <c r="IYT25" s="44"/>
      <c r="IYU25" s="44"/>
      <c r="IYV25" s="44"/>
      <c r="IYW25" s="44"/>
      <c r="IYX25" s="44"/>
      <c r="IYY25" s="44"/>
      <c r="IYZ25" s="44"/>
      <c r="IZA25" s="44"/>
      <c r="IZB25" s="44"/>
      <c r="IZC25" s="44"/>
      <c r="IZD25" s="44"/>
      <c r="IZE25" s="44"/>
      <c r="IZF25" s="44"/>
      <c r="IZG25" s="44"/>
      <c r="IZH25" s="44"/>
      <c r="IZI25" s="44"/>
      <c r="IZJ25" s="44"/>
      <c r="IZK25" s="44"/>
      <c r="IZL25" s="44"/>
      <c r="IZM25" s="44"/>
      <c r="IZN25" s="44"/>
      <c r="IZO25" s="44"/>
      <c r="IZP25" s="44"/>
      <c r="IZQ25" s="44"/>
      <c r="IZR25" s="44"/>
      <c r="IZS25" s="44"/>
      <c r="IZT25" s="44"/>
      <c r="IZU25" s="44"/>
      <c r="IZV25" s="44"/>
      <c r="IZW25" s="44"/>
      <c r="IZX25" s="44"/>
      <c r="IZY25" s="44"/>
      <c r="IZZ25" s="44"/>
      <c r="JAA25" s="44"/>
      <c r="JAB25" s="44"/>
      <c r="JAC25" s="44"/>
      <c r="JAD25" s="44"/>
      <c r="JAE25" s="44"/>
      <c r="JAF25" s="44"/>
      <c r="JAG25" s="44"/>
      <c r="JAH25" s="44"/>
      <c r="JAI25" s="44"/>
      <c r="JAJ25" s="44"/>
      <c r="JAK25" s="44"/>
      <c r="JAL25" s="44"/>
      <c r="JAM25" s="44"/>
      <c r="JAN25" s="44"/>
      <c r="JAO25" s="44"/>
      <c r="JAP25" s="44"/>
      <c r="JAQ25" s="44"/>
      <c r="JAR25" s="44"/>
      <c r="JAS25" s="44"/>
      <c r="JAT25" s="44"/>
      <c r="JAU25" s="44"/>
      <c r="JAV25" s="44"/>
      <c r="JAW25" s="44"/>
      <c r="JAX25" s="44"/>
      <c r="JAY25" s="44"/>
      <c r="JAZ25" s="44"/>
      <c r="JBA25" s="44"/>
      <c r="JBB25" s="44"/>
      <c r="JBC25" s="44"/>
      <c r="JBD25" s="44"/>
      <c r="JBE25" s="44"/>
      <c r="JBF25" s="44"/>
      <c r="JBG25" s="44"/>
      <c r="JBH25" s="44"/>
      <c r="JBI25" s="44"/>
      <c r="JBJ25" s="44"/>
      <c r="JBK25" s="44"/>
      <c r="JBL25" s="44"/>
      <c r="JBM25" s="44"/>
      <c r="JBN25" s="44"/>
      <c r="JBO25" s="44"/>
      <c r="JBP25" s="44"/>
      <c r="JBQ25" s="44"/>
      <c r="JBR25" s="44"/>
      <c r="JBS25" s="44"/>
      <c r="JBT25" s="44"/>
      <c r="JBU25" s="44"/>
      <c r="JBV25" s="44"/>
      <c r="JBW25" s="44"/>
      <c r="JBX25" s="44"/>
      <c r="JBY25" s="44"/>
      <c r="JBZ25" s="44"/>
      <c r="JCA25" s="44"/>
      <c r="JCB25" s="44"/>
      <c r="JCC25" s="44"/>
      <c r="JCD25" s="44"/>
      <c r="JCE25" s="44"/>
      <c r="JCF25" s="44"/>
      <c r="JCG25" s="44"/>
      <c r="JCH25" s="44"/>
      <c r="JCI25" s="44"/>
      <c r="JCJ25" s="44"/>
      <c r="JCK25" s="44"/>
      <c r="JCL25" s="44"/>
      <c r="JCM25" s="44"/>
      <c r="JCN25" s="44"/>
      <c r="JCO25" s="44"/>
      <c r="JCP25" s="44"/>
      <c r="JCQ25" s="44"/>
      <c r="JCR25" s="44"/>
      <c r="JCS25" s="44"/>
      <c r="JCT25" s="44"/>
      <c r="JCU25" s="44"/>
      <c r="JCV25" s="44"/>
      <c r="JCW25" s="44"/>
      <c r="JCX25" s="44"/>
      <c r="JCY25" s="44"/>
      <c r="JCZ25" s="44"/>
      <c r="JDA25" s="44"/>
      <c r="JDB25" s="44"/>
      <c r="JDC25" s="44"/>
      <c r="JDD25" s="44"/>
      <c r="JDE25" s="44"/>
      <c r="JDF25" s="44"/>
      <c r="JDG25" s="44"/>
      <c r="JDH25" s="44"/>
      <c r="JDI25" s="44"/>
      <c r="JDJ25" s="44"/>
      <c r="JDK25" s="44"/>
      <c r="JDL25" s="44"/>
      <c r="JDM25" s="44"/>
      <c r="JDN25" s="44"/>
      <c r="JDO25" s="44"/>
      <c r="JDP25" s="44"/>
      <c r="JDQ25" s="44"/>
      <c r="JDR25" s="44"/>
      <c r="JDS25" s="44"/>
      <c r="JDT25" s="44"/>
      <c r="JDU25" s="44"/>
      <c r="JDV25" s="44"/>
      <c r="JDW25" s="44"/>
      <c r="JDX25" s="44"/>
      <c r="JDY25" s="44"/>
      <c r="JDZ25" s="44"/>
      <c r="JEA25" s="44"/>
      <c r="JEB25" s="44"/>
      <c r="JEC25" s="44"/>
      <c r="JED25" s="44"/>
      <c r="JEE25" s="44"/>
      <c r="JEF25" s="44"/>
      <c r="JEG25" s="44"/>
      <c r="JEH25" s="44"/>
      <c r="JEI25" s="44"/>
      <c r="JEJ25" s="44"/>
      <c r="JEK25" s="44"/>
      <c r="JEL25" s="44"/>
      <c r="JEM25" s="44"/>
      <c r="JEN25" s="44"/>
      <c r="JEO25" s="44"/>
      <c r="JEP25" s="44"/>
      <c r="JEQ25" s="44"/>
      <c r="JER25" s="44"/>
      <c r="JES25" s="44"/>
      <c r="JET25" s="44"/>
      <c r="JEU25" s="44"/>
      <c r="JEV25" s="44"/>
      <c r="JEW25" s="44"/>
      <c r="JEX25" s="44"/>
      <c r="JEY25" s="44"/>
      <c r="JEZ25" s="44"/>
      <c r="JFA25" s="44"/>
      <c r="JFB25" s="44"/>
      <c r="JFC25" s="44"/>
      <c r="JFD25" s="44"/>
      <c r="JFE25" s="44"/>
      <c r="JFF25" s="44"/>
      <c r="JFG25" s="44"/>
      <c r="JFH25" s="44"/>
      <c r="JFI25" s="44"/>
      <c r="JFJ25" s="44"/>
      <c r="JFK25" s="44"/>
      <c r="JFL25" s="44"/>
      <c r="JFM25" s="44"/>
      <c r="JFN25" s="44"/>
      <c r="JFO25" s="44"/>
      <c r="JFP25" s="44"/>
      <c r="JFQ25" s="44"/>
      <c r="JFR25" s="44"/>
      <c r="JFS25" s="44"/>
      <c r="JFT25" s="44"/>
      <c r="JFU25" s="44"/>
      <c r="JFV25" s="44"/>
      <c r="JFW25" s="44"/>
      <c r="JFX25" s="44"/>
      <c r="JFY25" s="44"/>
      <c r="JFZ25" s="44"/>
      <c r="JGA25" s="44"/>
      <c r="JGB25" s="44"/>
      <c r="JGC25" s="44"/>
      <c r="JGD25" s="44"/>
      <c r="JGE25" s="44"/>
      <c r="JGF25" s="44"/>
      <c r="JGG25" s="44"/>
      <c r="JGH25" s="44"/>
      <c r="JGI25" s="44"/>
      <c r="JGJ25" s="44"/>
      <c r="JGK25" s="44"/>
      <c r="JGL25" s="44"/>
      <c r="JGM25" s="44"/>
      <c r="JGN25" s="44"/>
      <c r="JGO25" s="44"/>
      <c r="JGP25" s="44"/>
      <c r="JGQ25" s="44"/>
      <c r="JGR25" s="44"/>
      <c r="JGS25" s="44"/>
      <c r="JGT25" s="44"/>
      <c r="JGU25" s="44"/>
      <c r="JGV25" s="44"/>
      <c r="JGW25" s="44"/>
      <c r="JGX25" s="44"/>
      <c r="JGY25" s="44"/>
      <c r="JGZ25" s="44"/>
      <c r="JHA25" s="44"/>
      <c r="JHB25" s="44"/>
      <c r="JHC25" s="44"/>
      <c r="JHD25" s="44"/>
      <c r="JHE25" s="44"/>
      <c r="JHF25" s="44"/>
      <c r="JHG25" s="44"/>
      <c r="JHH25" s="44"/>
      <c r="JHI25" s="44"/>
      <c r="JHJ25" s="44"/>
      <c r="JHK25" s="44"/>
      <c r="JHL25" s="44"/>
      <c r="JHM25" s="44"/>
      <c r="JHN25" s="44"/>
      <c r="JHO25" s="44"/>
      <c r="JHP25" s="44"/>
      <c r="JHQ25" s="44"/>
      <c r="JHR25" s="44"/>
      <c r="JHS25" s="44"/>
      <c r="JHT25" s="44"/>
      <c r="JHU25" s="44"/>
      <c r="JHV25" s="44"/>
      <c r="JHW25" s="44"/>
      <c r="JHX25" s="44"/>
      <c r="JHY25" s="44"/>
      <c r="JHZ25" s="44"/>
      <c r="JIA25" s="44"/>
      <c r="JIB25" s="44"/>
      <c r="JIC25" s="44"/>
      <c r="JID25" s="44"/>
      <c r="JIE25" s="44"/>
      <c r="JIF25" s="44"/>
      <c r="JIG25" s="44"/>
      <c r="JIH25" s="44"/>
      <c r="JII25" s="44"/>
      <c r="JIJ25" s="44"/>
      <c r="JIK25" s="44"/>
      <c r="JIL25" s="44"/>
      <c r="JIM25" s="44"/>
      <c r="JIN25" s="44"/>
      <c r="JIO25" s="44"/>
      <c r="JIP25" s="44"/>
      <c r="JIQ25" s="44"/>
      <c r="JIR25" s="44"/>
      <c r="JIS25" s="44"/>
      <c r="JIT25" s="44"/>
      <c r="JIU25" s="44"/>
      <c r="JIV25" s="44"/>
      <c r="JIW25" s="44"/>
      <c r="JIX25" s="44"/>
      <c r="JIY25" s="44"/>
      <c r="JIZ25" s="44"/>
      <c r="JJA25" s="44"/>
      <c r="JJB25" s="44"/>
      <c r="JJC25" s="44"/>
      <c r="JJD25" s="44"/>
      <c r="JJE25" s="44"/>
      <c r="JJF25" s="44"/>
      <c r="JJG25" s="44"/>
      <c r="JJH25" s="44"/>
      <c r="JJI25" s="44"/>
      <c r="JJJ25" s="44"/>
      <c r="JJK25" s="44"/>
      <c r="JJL25" s="44"/>
      <c r="JJM25" s="44"/>
      <c r="JJN25" s="44"/>
      <c r="JJO25" s="44"/>
      <c r="JJP25" s="44"/>
      <c r="JJQ25" s="44"/>
      <c r="JJR25" s="44"/>
      <c r="JJS25" s="44"/>
      <c r="JJT25" s="44"/>
      <c r="JJU25" s="44"/>
      <c r="JJV25" s="44"/>
      <c r="JJW25" s="44"/>
      <c r="JJX25" s="44"/>
      <c r="JJY25" s="44"/>
      <c r="JJZ25" s="44"/>
      <c r="JKA25" s="44"/>
      <c r="JKB25" s="44"/>
      <c r="JKC25" s="44"/>
      <c r="JKD25" s="44"/>
      <c r="JKE25" s="44"/>
      <c r="JKF25" s="44"/>
      <c r="JKG25" s="44"/>
      <c r="JKH25" s="44"/>
      <c r="JKI25" s="44"/>
      <c r="JKJ25" s="44"/>
      <c r="JKK25" s="44"/>
      <c r="JKL25" s="44"/>
      <c r="JKM25" s="44"/>
      <c r="JKN25" s="44"/>
      <c r="JKO25" s="44"/>
      <c r="JKP25" s="44"/>
      <c r="JKQ25" s="44"/>
      <c r="JKR25" s="44"/>
      <c r="JKS25" s="44"/>
      <c r="JKT25" s="44"/>
      <c r="JKU25" s="44"/>
      <c r="JKV25" s="44"/>
      <c r="JKW25" s="44"/>
      <c r="JKX25" s="44"/>
      <c r="JKY25" s="44"/>
      <c r="JKZ25" s="44"/>
      <c r="JLA25" s="44"/>
      <c r="JLB25" s="44"/>
      <c r="JLC25" s="44"/>
      <c r="JLD25" s="44"/>
      <c r="JLE25" s="44"/>
      <c r="JLF25" s="44"/>
      <c r="JLG25" s="44"/>
      <c r="JLH25" s="44"/>
      <c r="JLI25" s="44"/>
      <c r="JLJ25" s="44"/>
      <c r="JLK25" s="44"/>
      <c r="JLL25" s="44"/>
      <c r="JLM25" s="44"/>
      <c r="JLN25" s="44"/>
      <c r="JLO25" s="44"/>
      <c r="JLP25" s="44"/>
      <c r="JLQ25" s="44"/>
      <c r="JLR25" s="44"/>
      <c r="JLS25" s="44"/>
      <c r="JLT25" s="44"/>
      <c r="JLU25" s="44"/>
      <c r="JLV25" s="44"/>
      <c r="JLW25" s="44"/>
      <c r="JLX25" s="44"/>
      <c r="JLY25" s="44"/>
      <c r="JLZ25" s="44"/>
      <c r="JMA25" s="44"/>
      <c r="JMB25" s="44"/>
      <c r="JMC25" s="44"/>
      <c r="JMD25" s="44"/>
      <c r="JME25" s="44"/>
      <c r="JMF25" s="44"/>
      <c r="JMG25" s="44"/>
      <c r="JMH25" s="44"/>
      <c r="JMI25" s="44"/>
      <c r="JMJ25" s="44"/>
      <c r="JMK25" s="44"/>
      <c r="JML25" s="44"/>
      <c r="JMM25" s="44"/>
      <c r="JMN25" s="44"/>
      <c r="JMO25" s="44"/>
      <c r="JMP25" s="44"/>
      <c r="JMQ25" s="44"/>
      <c r="JMR25" s="44"/>
      <c r="JMS25" s="44"/>
      <c r="JMT25" s="44"/>
      <c r="JMU25" s="44"/>
      <c r="JMV25" s="44"/>
      <c r="JMW25" s="44"/>
      <c r="JMX25" s="44"/>
      <c r="JMY25" s="44"/>
      <c r="JMZ25" s="44"/>
      <c r="JNA25" s="44"/>
      <c r="JNB25" s="44"/>
      <c r="JNC25" s="44"/>
      <c r="JND25" s="44"/>
      <c r="JNE25" s="44"/>
      <c r="JNF25" s="44"/>
      <c r="JNG25" s="44"/>
      <c r="JNH25" s="44"/>
      <c r="JNI25" s="44"/>
      <c r="JNJ25" s="44"/>
      <c r="JNK25" s="44"/>
      <c r="JNL25" s="44"/>
      <c r="JNM25" s="44"/>
      <c r="JNN25" s="44"/>
      <c r="JNO25" s="44"/>
      <c r="JNP25" s="44"/>
      <c r="JNQ25" s="44"/>
      <c r="JNR25" s="44"/>
      <c r="JNS25" s="44"/>
      <c r="JNT25" s="44"/>
      <c r="JNU25" s="44"/>
      <c r="JNV25" s="44"/>
      <c r="JNW25" s="44"/>
      <c r="JNX25" s="44"/>
      <c r="JNY25" s="44"/>
      <c r="JNZ25" s="44"/>
      <c r="JOA25" s="44"/>
      <c r="JOB25" s="44"/>
      <c r="JOC25" s="44"/>
      <c r="JOD25" s="44"/>
      <c r="JOE25" s="44"/>
      <c r="JOF25" s="44"/>
      <c r="JOG25" s="44"/>
      <c r="JOH25" s="44"/>
      <c r="JOI25" s="44"/>
      <c r="JOJ25" s="44"/>
      <c r="JOK25" s="44"/>
      <c r="JOL25" s="44"/>
      <c r="JOM25" s="44"/>
      <c r="JON25" s="44"/>
      <c r="JOO25" s="44"/>
      <c r="JOP25" s="44"/>
      <c r="JOQ25" s="44"/>
      <c r="JOR25" s="44"/>
      <c r="JOS25" s="44"/>
      <c r="JOT25" s="44"/>
      <c r="JOU25" s="44"/>
      <c r="JOV25" s="44"/>
      <c r="JOW25" s="44"/>
      <c r="JOX25" s="44"/>
      <c r="JOY25" s="44"/>
      <c r="JOZ25" s="44"/>
      <c r="JPA25" s="44"/>
      <c r="JPB25" s="44"/>
      <c r="JPC25" s="44"/>
      <c r="JPD25" s="44"/>
      <c r="JPE25" s="44"/>
      <c r="JPF25" s="44"/>
      <c r="JPG25" s="44"/>
      <c r="JPH25" s="44"/>
      <c r="JPI25" s="44"/>
      <c r="JPJ25" s="44"/>
      <c r="JPK25" s="44"/>
      <c r="JPL25" s="44"/>
      <c r="JPM25" s="44"/>
      <c r="JPN25" s="44"/>
      <c r="JPO25" s="44"/>
      <c r="JPP25" s="44"/>
      <c r="JPQ25" s="44"/>
      <c r="JPR25" s="44"/>
      <c r="JPS25" s="44"/>
      <c r="JPT25" s="44"/>
      <c r="JPU25" s="44"/>
      <c r="JPV25" s="44"/>
      <c r="JPW25" s="44"/>
      <c r="JPX25" s="44"/>
      <c r="JPY25" s="44"/>
      <c r="JPZ25" s="44"/>
      <c r="JQA25" s="44"/>
      <c r="JQB25" s="44"/>
      <c r="JQC25" s="44"/>
      <c r="JQD25" s="44"/>
      <c r="JQE25" s="44"/>
      <c r="JQF25" s="44"/>
      <c r="JQG25" s="44"/>
      <c r="JQH25" s="44"/>
      <c r="JQI25" s="44"/>
      <c r="JQJ25" s="44"/>
      <c r="JQK25" s="44"/>
      <c r="JQL25" s="44"/>
      <c r="JQM25" s="44"/>
      <c r="JQN25" s="44"/>
      <c r="JQO25" s="44"/>
      <c r="JQP25" s="44"/>
      <c r="JQQ25" s="44"/>
      <c r="JQR25" s="44"/>
      <c r="JQS25" s="44"/>
      <c r="JQT25" s="44"/>
      <c r="JQU25" s="44"/>
      <c r="JQV25" s="44"/>
      <c r="JQW25" s="44"/>
      <c r="JQX25" s="44"/>
      <c r="JQY25" s="44"/>
      <c r="JQZ25" s="44"/>
      <c r="JRA25" s="44"/>
      <c r="JRB25" s="44"/>
      <c r="JRC25" s="44"/>
      <c r="JRD25" s="44"/>
      <c r="JRE25" s="44"/>
      <c r="JRF25" s="44"/>
      <c r="JRG25" s="44"/>
      <c r="JRH25" s="44"/>
      <c r="JRI25" s="44"/>
      <c r="JRJ25" s="44"/>
      <c r="JRK25" s="44"/>
      <c r="JRL25" s="44"/>
      <c r="JRM25" s="44"/>
      <c r="JRN25" s="44"/>
      <c r="JRO25" s="44"/>
      <c r="JRP25" s="44"/>
      <c r="JRQ25" s="44"/>
      <c r="JRR25" s="44"/>
      <c r="JRS25" s="44"/>
      <c r="JRT25" s="44"/>
      <c r="JRU25" s="44"/>
      <c r="JRV25" s="44"/>
      <c r="JRW25" s="44"/>
      <c r="JRX25" s="44"/>
      <c r="JRY25" s="44"/>
      <c r="JRZ25" s="44"/>
      <c r="JSA25" s="44"/>
      <c r="JSB25" s="44"/>
      <c r="JSC25" s="44"/>
      <c r="JSD25" s="44"/>
      <c r="JSE25" s="44"/>
      <c r="JSF25" s="44"/>
      <c r="JSG25" s="44"/>
      <c r="JSH25" s="44"/>
      <c r="JSI25" s="44"/>
      <c r="JSJ25" s="44"/>
      <c r="JSK25" s="44"/>
      <c r="JSL25" s="44"/>
      <c r="JSM25" s="44"/>
      <c r="JSN25" s="44"/>
      <c r="JSO25" s="44"/>
      <c r="JSP25" s="44"/>
      <c r="JSQ25" s="44"/>
      <c r="JSR25" s="44"/>
      <c r="JSS25" s="44"/>
      <c r="JST25" s="44"/>
      <c r="JSU25" s="44"/>
      <c r="JSV25" s="44"/>
      <c r="JSW25" s="44"/>
      <c r="JSX25" s="44"/>
      <c r="JSY25" s="44"/>
      <c r="JSZ25" s="44"/>
      <c r="JTA25" s="44"/>
      <c r="JTB25" s="44"/>
      <c r="JTC25" s="44"/>
      <c r="JTD25" s="44"/>
      <c r="JTE25" s="44"/>
      <c r="JTF25" s="44"/>
      <c r="JTG25" s="44"/>
      <c r="JTH25" s="44"/>
      <c r="JTI25" s="44"/>
      <c r="JTJ25" s="44"/>
      <c r="JTK25" s="44"/>
      <c r="JTL25" s="44"/>
      <c r="JTM25" s="44"/>
      <c r="JTN25" s="44"/>
      <c r="JTO25" s="44"/>
      <c r="JTP25" s="44"/>
      <c r="JTQ25" s="44"/>
      <c r="JTR25" s="44"/>
      <c r="JTS25" s="44"/>
      <c r="JTT25" s="44"/>
      <c r="JTU25" s="44"/>
      <c r="JTV25" s="44"/>
      <c r="JTW25" s="44"/>
      <c r="JTX25" s="44"/>
      <c r="JTY25" s="44"/>
      <c r="JTZ25" s="44"/>
      <c r="JUA25" s="44"/>
      <c r="JUB25" s="44"/>
      <c r="JUC25" s="44"/>
      <c r="JUD25" s="44"/>
      <c r="JUE25" s="44"/>
      <c r="JUF25" s="44"/>
      <c r="JUG25" s="44"/>
      <c r="JUH25" s="44"/>
      <c r="JUI25" s="44"/>
      <c r="JUJ25" s="44"/>
      <c r="JUK25" s="44"/>
      <c r="JUL25" s="44"/>
      <c r="JUM25" s="44"/>
      <c r="JUN25" s="44"/>
      <c r="JUO25" s="44"/>
      <c r="JUP25" s="44"/>
      <c r="JUQ25" s="44"/>
      <c r="JUR25" s="44"/>
      <c r="JUS25" s="44"/>
      <c r="JUT25" s="44"/>
      <c r="JUU25" s="44"/>
      <c r="JUV25" s="44"/>
      <c r="JUW25" s="44"/>
      <c r="JUX25" s="44"/>
      <c r="JUY25" s="44"/>
      <c r="JUZ25" s="44"/>
      <c r="JVA25" s="44"/>
      <c r="JVB25" s="44"/>
      <c r="JVC25" s="44"/>
      <c r="JVD25" s="44"/>
      <c r="JVE25" s="44"/>
      <c r="JVF25" s="44"/>
      <c r="JVG25" s="44"/>
      <c r="JVH25" s="44"/>
      <c r="JVI25" s="44"/>
      <c r="JVJ25" s="44"/>
      <c r="JVK25" s="44"/>
      <c r="JVL25" s="44"/>
      <c r="JVM25" s="44"/>
      <c r="JVN25" s="44"/>
      <c r="JVO25" s="44"/>
      <c r="JVP25" s="44"/>
      <c r="JVQ25" s="44"/>
      <c r="JVR25" s="44"/>
      <c r="JVS25" s="44"/>
      <c r="JVT25" s="44"/>
      <c r="JVU25" s="44"/>
      <c r="JVV25" s="44"/>
      <c r="JVW25" s="44"/>
      <c r="JVX25" s="44"/>
      <c r="JVY25" s="44"/>
      <c r="JVZ25" s="44"/>
      <c r="JWA25" s="44"/>
      <c r="JWB25" s="44"/>
      <c r="JWC25" s="44"/>
      <c r="JWD25" s="44"/>
      <c r="JWE25" s="44"/>
      <c r="JWF25" s="44"/>
      <c r="JWG25" s="44"/>
      <c r="JWH25" s="44"/>
      <c r="JWI25" s="44"/>
      <c r="JWJ25" s="44"/>
      <c r="JWK25" s="44"/>
      <c r="JWL25" s="44"/>
      <c r="JWM25" s="44"/>
      <c r="JWN25" s="44"/>
      <c r="JWO25" s="44"/>
      <c r="JWP25" s="44"/>
      <c r="JWQ25" s="44"/>
      <c r="JWR25" s="44"/>
      <c r="JWS25" s="44"/>
      <c r="JWT25" s="44"/>
      <c r="JWU25" s="44"/>
      <c r="JWV25" s="44"/>
      <c r="JWW25" s="44"/>
      <c r="JWX25" s="44"/>
      <c r="JWY25" s="44"/>
      <c r="JWZ25" s="44"/>
      <c r="JXA25" s="44"/>
      <c r="JXB25" s="44"/>
      <c r="JXC25" s="44"/>
      <c r="JXD25" s="44"/>
      <c r="JXE25" s="44"/>
      <c r="JXF25" s="44"/>
      <c r="JXG25" s="44"/>
      <c r="JXH25" s="44"/>
      <c r="JXI25" s="44"/>
      <c r="JXJ25" s="44"/>
      <c r="JXK25" s="44"/>
      <c r="JXL25" s="44"/>
      <c r="JXM25" s="44"/>
      <c r="JXN25" s="44"/>
      <c r="JXO25" s="44"/>
      <c r="JXP25" s="44"/>
      <c r="JXQ25" s="44"/>
      <c r="JXR25" s="44"/>
      <c r="JXS25" s="44"/>
      <c r="JXT25" s="44"/>
      <c r="JXU25" s="44"/>
      <c r="JXV25" s="44"/>
      <c r="JXW25" s="44"/>
      <c r="JXX25" s="44"/>
      <c r="JXY25" s="44"/>
      <c r="JXZ25" s="44"/>
      <c r="JYA25" s="44"/>
      <c r="JYB25" s="44"/>
      <c r="JYC25" s="44"/>
      <c r="JYD25" s="44"/>
      <c r="JYE25" s="44"/>
      <c r="JYF25" s="44"/>
      <c r="JYG25" s="44"/>
      <c r="JYH25" s="44"/>
      <c r="JYI25" s="44"/>
      <c r="JYJ25" s="44"/>
      <c r="JYK25" s="44"/>
      <c r="JYL25" s="44"/>
      <c r="JYM25" s="44"/>
      <c r="JYN25" s="44"/>
      <c r="JYO25" s="44"/>
      <c r="JYP25" s="44"/>
      <c r="JYQ25" s="44"/>
      <c r="JYR25" s="44"/>
      <c r="JYS25" s="44"/>
      <c r="JYT25" s="44"/>
      <c r="JYU25" s="44"/>
      <c r="JYV25" s="44"/>
      <c r="JYW25" s="44"/>
      <c r="JYX25" s="44"/>
      <c r="JYY25" s="44"/>
      <c r="JYZ25" s="44"/>
      <c r="JZA25" s="44"/>
      <c r="JZB25" s="44"/>
      <c r="JZC25" s="44"/>
      <c r="JZD25" s="44"/>
      <c r="JZE25" s="44"/>
      <c r="JZF25" s="44"/>
      <c r="JZG25" s="44"/>
      <c r="JZH25" s="44"/>
      <c r="JZI25" s="44"/>
      <c r="JZJ25" s="44"/>
      <c r="JZK25" s="44"/>
      <c r="JZL25" s="44"/>
      <c r="JZM25" s="44"/>
      <c r="JZN25" s="44"/>
      <c r="JZO25" s="44"/>
      <c r="JZP25" s="44"/>
      <c r="JZQ25" s="44"/>
      <c r="JZR25" s="44"/>
      <c r="JZS25" s="44"/>
      <c r="JZT25" s="44"/>
      <c r="JZU25" s="44"/>
      <c r="JZV25" s="44"/>
      <c r="JZW25" s="44"/>
      <c r="JZX25" s="44"/>
      <c r="JZY25" s="44"/>
      <c r="JZZ25" s="44"/>
      <c r="KAA25" s="44"/>
      <c r="KAB25" s="44"/>
      <c r="KAC25" s="44"/>
      <c r="KAD25" s="44"/>
      <c r="KAE25" s="44"/>
      <c r="KAF25" s="44"/>
      <c r="KAG25" s="44"/>
      <c r="KAH25" s="44"/>
      <c r="KAI25" s="44"/>
      <c r="KAJ25" s="44"/>
      <c r="KAK25" s="44"/>
      <c r="KAL25" s="44"/>
      <c r="KAM25" s="44"/>
      <c r="KAN25" s="44"/>
      <c r="KAO25" s="44"/>
      <c r="KAP25" s="44"/>
      <c r="KAQ25" s="44"/>
      <c r="KAR25" s="44"/>
      <c r="KAS25" s="44"/>
      <c r="KAT25" s="44"/>
      <c r="KAU25" s="44"/>
      <c r="KAV25" s="44"/>
      <c r="KAW25" s="44"/>
      <c r="KAX25" s="44"/>
      <c r="KAY25" s="44"/>
      <c r="KAZ25" s="44"/>
      <c r="KBA25" s="44"/>
      <c r="KBB25" s="44"/>
      <c r="KBC25" s="44"/>
      <c r="KBD25" s="44"/>
      <c r="KBE25" s="44"/>
      <c r="KBF25" s="44"/>
      <c r="KBG25" s="44"/>
      <c r="KBH25" s="44"/>
      <c r="KBI25" s="44"/>
      <c r="KBJ25" s="44"/>
      <c r="KBK25" s="44"/>
      <c r="KBL25" s="44"/>
      <c r="KBM25" s="44"/>
      <c r="KBN25" s="44"/>
      <c r="KBO25" s="44"/>
      <c r="KBP25" s="44"/>
      <c r="KBQ25" s="44"/>
      <c r="KBR25" s="44"/>
      <c r="KBS25" s="44"/>
      <c r="KBT25" s="44"/>
      <c r="KBU25" s="44"/>
      <c r="KBV25" s="44"/>
      <c r="KBW25" s="44"/>
      <c r="KBX25" s="44"/>
      <c r="KBY25" s="44"/>
      <c r="KBZ25" s="44"/>
      <c r="KCA25" s="44"/>
      <c r="KCB25" s="44"/>
      <c r="KCC25" s="44"/>
      <c r="KCD25" s="44"/>
      <c r="KCE25" s="44"/>
      <c r="KCF25" s="44"/>
      <c r="KCG25" s="44"/>
      <c r="KCH25" s="44"/>
      <c r="KCI25" s="44"/>
      <c r="KCJ25" s="44"/>
      <c r="KCK25" s="44"/>
      <c r="KCL25" s="44"/>
      <c r="KCM25" s="44"/>
      <c r="KCN25" s="44"/>
      <c r="KCO25" s="44"/>
      <c r="KCP25" s="44"/>
      <c r="KCQ25" s="44"/>
      <c r="KCR25" s="44"/>
      <c r="KCS25" s="44"/>
      <c r="KCT25" s="44"/>
      <c r="KCU25" s="44"/>
      <c r="KCV25" s="44"/>
      <c r="KCW25" s="44"/>
      <c r="KCX25" s="44"/>
      <c r="KCY25" s="44"/>
      <c r="KCZ25" s="44"/>
      <c r="KDA25" s="44"/>
      <c r="KDB25" s="44"/>
      <c r="KDC25" s="44"/>
      <c r="KDD25" s="44"/>
      <c r="KDE25" s="44"/>
      <c r="KDF25" s="44"/>
      <c r="KDG25" s="44"/>
      <c r="KDH25" s="44"/>
      <c r="KDI25" s="44"/>
      <c r="KDJ25" s="44"/>
      <c r="KDK25" s="44"/>
      <c r="KDL25" s="44"/>
      <c r="KDM25" s="44"/>
      <c r="KDN25" s="44"/>
      <c r="KDO25" s="44"/>
      <c r="KDP25" s="44"/>
      <c r="KDQ25" s="44"/>
      <c r="KDR25" s="44"/>
      <c r="KDS25" s="44"/>
      <c r="KDT25" s="44"/>
      <c r="KDU25" s="44"/>
      <c r="KDV25" s="44"/>
      <c r="KDW25" s="44"/>
      <c r="KDX25" s="44"/>
      <c r="KDY25" s="44"/>
      <c r="KDZ25" s="44"/>
      <c r="KEA25" s="44"/>
      <c r="KEB25" s="44"/>
      <c r="KEC25" s="44"/>
      <c r="KED25" s="44"/>
      <c r="KEE25" s="44"/>
      <c r="KEF25" s="44"/>
      <c r="KEG25" s="44"/>
      <c r="KEH25" s="44"/>
      <c r="KEI25" s="44"/>
      <c r="KEJ25" s="44"/>
      <c r="KEK25" s="44"/>
      <c r="KEL25" s="44"/>
      <c r="KEM25" s="44"/>
      <c r="KEN25" s="44"/>
      <c r="KEO25" s="44"/>
      <c r="KEP25" s="44"/>
      <c r="KEQ25" s="44"/>
      <c r="KER25" s="44"/>
      <c r="KES25" s="44"/>
      <c r="KET25" s="44"/>
      <c r="KEU25" s="44"/>
      <c r="KEV25" s="44"/>
      <c r="KEW25" s="44"/>
      <c r="KEX25" s="44"/>
      <c r="KEY25" s="44"/>
      <c r="KEZ25" s="44"/>
      <c r="KFA25" s="44"/>
      <c r="KFB25" s="44"/>
      <c r="KFC25" s="44"/>
      <c r="KFD25" s="44"/>
      <c r="KFE25" s="44"/>
      <c r="KFF25" s="44"/>
      <c r="KFG25" s="44"/>
      <c r="KFH25" s="44"/>
      <c r="KFI25" s="44"/>
      <c r="KFJ25" s="44"/>
      <c r="KFK25" s="44"/>
      <c r="KFL25" s="44"/>
      <c r="KFM25" s="44"/>
      <c r="KFN25" s="44"/>
      <c r="KFO25" s="44"/>
      <c r="KFP25" s="44"/>
      <c r="KFQ25" s="44"/>
      <c r="KFR25" s="44"/>
      <c r="KFS25" s="44"/>
      <c r="KFT25" s="44"/>
      <c r="KFU25" s="44"/>
      <c r="KFV25" s="44"/>
      <c r="KFW25" s="44"/>
      <c r="KFX25" s="44"/>
      <c r="KFY25" s="44"/>
      <c r="KFZ25" s="44"/>
      <c r="KGA25" s="44"/>
      <c r="KGB25" s="44"/>
      <c r="KGC25" s="44"/>
      <c r="KGD25" s="44"/>
      <c r="KGE25" s="44"/>
      <c r="KGF25" s="44"/>
      <c r="KGG25" s="44"/>
      <c r="KGH25" s="44"/>
      <c r="KGI25" s="44"/>
      <c r="KGJ25" s="44"/>
      <c r="KGK25" s="44"/>
      <c r="KGL25" s="44"/>
      <c r="KGM25" s="44"/>
      <c r="KGN25" s="44"/>
      <c r="KGO25" s="44"/>
      <c r="KGP25" s="44"/>
      <c r="KGQ25" s="44"/>
      <c r="KGR25" s="44"/>
      <c r="KGS25" s="44"/>
      <c r="KGT25" s="44"/>
      <c r="KGU25" s="44"/>
      <c r="KGV25" s="44"/>
      <c r="KGW25" s="44"/>
      <c r="KGX25" s="44"/>
      <c r="KGY25" s="44"/>
      <c r="KGZ25" s="44"/>
      <c r="KHA25" s="44"/>
      <c r="KHB25" s="44"/>
      <c r="KHC25" s="44"/>
      <c r="KHD25" s="44"/>
      <c r="KHE25" s="44"/>
      <c r="KHF25" s="44"/>
      <c r="KHG25" s="44"/>
      <c r="KHH25" s="44"/>
      <c r="KHI25" s="44"/>
      <c r="KHJ25" s="44"/>
      <c r="KHK25" s="44"/>
      <c r="KHL25" s="44"/>
      <c r="KHM25" s="44"/>
      <c r="KHN25" s="44"/>
      <c r="KHO25" s="44"/>
      <c r="KHP25" s="44"/>
      <c r="KHQ25" s="44"/>
      <c r="KHR25" s="44"/>
      <c r="KHS25" s="44"/>
      <c r="KHT25" s="44"/>
      <c r="KHU25" s="44"/>
      <c r="KHV25" s="44"/>
      <c r="KHW25" s="44"/>
      <c r="KHX25" s="44"/>
      <c r="KHY25" s="44"/>
      <c r="KHZ25" s="44"/>
      <c r="KIA25" s="44"/>
      <c r="KIB25" s="44"/>
      <c r="KIC25" s="44"/>
      <c r="KID25" s="44"/>
      <c r="KIE25" s="44"/>
      <c r="KIF25" s="44"/>
      <c r="KIG25" s="44"/>
      <c r="KIH25" s="44"/>
      <c r="KII25" s="44"/>
      <c r="KIJ25" s="44"/>
      <c r="KIK25" s="44"/>
      <c r="KIL25" s="44"/>
      <c r="KIM25" s="44"/>
      <c r="KIN25" s="44"/>
      <c r="KIO25" s="44"/>
      <c r="KIP25" s="44"/>
      <c r="KIQ25" s="44"/>
      <c r="KIR25" s="44"/>
      <c r="KIS25" s="44"/>
      <c r="KIT25" s="44"/>
      <c r="KIU25" s="44"/>
      <c r="KIV25" s="44"/>
      <c r="KIW25" s="44"/>
      <c r="KIX25" s="44"/>
      <c r="KIY25" s="44"/>
      <c r="KIZ25" s="44"/>
      <c r="KJA25" s="44"/>
      <c r="KJB25" s="44"/>
      <c r="KJC25" s="44"/>
      <c r="KJD25" s="44"/>
      <c r="KJE25" s="44"/>
      <c r="KJF25" s="44"/>
      <c r="KJG25" s="44"/>
      <c r="KJH25" s="44"/>
      <c r="KJI25" s="44"/>
      <c r="KJJ25" s="44"/>
      <c r="KJK25" s="44"/>
      <c r="KJL25" s="44"/>
      <c r="KJM25" s="44"/>
      <c r="KJN25" s="44"/>
      <c r="KJO25" s="44"/>
      <c r="KJP25" s="44"/>
      <c r="KJQ25" s="44"/>
      <c r="KJR25" s="44"/>
      <c r="KJS25" s="44"/>
      <c r="KJT25" s="44"/>
      <c r="KJU25" s="44"/>
      <c r="KJV25" s="44"/>
      <c r="KJW25" s="44"/>
      <c r="KJX25" s="44"/>
      <c r="KJY25" s="44"/>
      <c r="KJZ25" s="44"/>
      <c r="KKA25" s="44"/>
      <c r="KKB25" s="44"/>
      <c r="KKC25" s="44"/>
      <c r="KKD25" s="44"/>
      <c r="KKE25" s="44"/>
      <c r="KKF25" s="44"/>
      <c r="KKG25" s="44"/>
      <c r="KKH25" s="44"/>
      <c r="KKI25" s="44"/>
      <c r="KKJ25" s="44"/>
      <c r="KKK25" s="44"/>
      <c r="KKL25" s="44"/>
      <c r="KKM25" s="44"/>
      <c r="KKN25" s="44"/>
      <c r="KKO25" s="44"/>
      <c r="KKP25" s="44"/>
      <c r="KKQ25" s="44"/>
      <c r="KKR25" s="44"/>
      <c r="KKS25" s="44"/>
      <c r="KKT25" s="44"/>
      <c r="KKU25" s="44"/>
      <c r="KKV25" s="44"/>
      <c r="KKW25" s="44"/>
      <c r="KKX25" s="44"/>
      <c r="KKY25" s="44"/>
      <c r="KKZ25" s="44"/>
      <c r="KLA25" s="44"/>
      <c r="KLB25" s="44"/>
      <c r="KLC25" s="44"/>
      <c r="KLD25" s="44"/>
      <c r="KLE25" s="44"/>
      <c r="KLF25" s="44"/>
      <c r="KLG25" s="44"/>
      <c r="KLH25" s="44"/>
      <c r="KLI25" s="44"/>
      <c r="KLJ25" s="44"/>
      <c r="KLK25" s="44"/>
      <c r="KLL25" s="44"/>
      <c r="KLM25" s="44"/>
      <c r="KLN25" s="44"/>
      <c r="KLO25" s="44"/>
      <c r="KLP25" s="44"/>
      <c r="KLQ25" s="44"/>
      <c r="KLR25" s="44"/>
      <c r="KLS25" s="44"/>
      <c r="KLT25" s="44"/>
      <c r="KLU25" s="44"/>
      <c r="KLV25" s="44"/>
      <c r="KLW25" s="44"/>
      <c r="KLX25" s="44"/>
      <c r="KLY25" s="44"/>
      <c r="KLZ25" s="44"/>
      <c r="KMA25" s="44"/>
      <c r="KMB25" s="44"/>
      <c r="KMC25" s="44"/>
      <c r="KMD25" s="44"/>
      <c r="KME25" s="44"/>
      <c r="KMF25" s="44"/>
      <c r="KMG25" s="44"/>
      <c r="KMH25" s="44"/>
      <c r="KMI25" s="44"/>
      <c r="KMJ25" s="44"/>
      <c r="KMK25" s="44"/>
      <c r="KML25" s="44"/>
      <c r="KMM25" s="44"/>
      <c r="KMN25" s="44"/>
      <c r="KMO25" s="44"/>
      <c r="KMP25" s="44"/>
      <c r="KMQ25" s="44"/>
      <c r="KMR25" s="44"/>
      <c r="KMS25" s="44"/>
      <c r="KMT25" s="44"/>
      <c r="KMU25" s="44"/>
      <c r="KMV25" s="44"/>
      <c r="KMW25" s="44"/>
      <c r="KMX25" s="44"/>
      <c r="KMY25" s="44"/>
      <c r="KMZ25" s="44"/>
      <c r="KNA25" s="44"/>
      <c r="KNB25" s="44"/>
      <c r="KNC25" s="44"/>
      <c r="KND25" s="44"/>
      <c r="KNE25" s="44"/>
      <c r="KNF25" s="44"/>
      <c r="KNG25" s="44"/>
      <c r="KNH25" s="44"/>
      <c r="KNI25" s="44"/>
      <c r="KNJ25" s="44"/>
      <c r="KNK25" s="44"/>
      <c r="KNL25" s="44"/>
      <c r="KNM25" s="44"/>
      <c r="KNN25" s="44"/>
      <c r="KNO25" s="44"/>
      <c r="KNP25" s="44"/>
      <c r="KNQ25" s="44"/>
      <c r="KNR25" s="44"/>
      <c r="KNS25" s="44"/>
      <c r="KNT25" s="44"/>
      <c r="KNU25" s="44"/>
      <c r="KNV25" s="44"/>
      <c r="KNW25" s="44"/>
      <c r="KNX25" s="44"/>
      <c r="KNY25" s="44"/>
      <c r="KNZ25" s="44"/>
      <c r="KOA25" s="44"/>
      <c r="KOB25" s="44"/>
      <c r="KOC25" s="44"/>
      <c r="KOD25" s="44"/>
      <c r="KOE25" s="44"/>
      <c r="KOF25" s="44"/>
      <c r="KOG25" s="44"/>
      <c r="KOH25" s="44"/>
      <c r="KOI25" s="44"/>
      <c r="KOJ25" s="44"/>
      <c r="KOK25" s="44"/>
      <c r="KOL25" s="44"/>
      <c r="KOM25" s="44"/>
      <c r="KON25" s="44"/>
      <c r="KOO25" s="44"/>
      <c r="KOP25" s="44"/>
      <c r="KOQ25" s="44"/>
      <c r="KOR25" s="44"/>
      <c r="KOS25" s="44"/>
      <c r="KOT25" s="44"/>
      <c r="KOU25" s="44"/>
      <c r="KOV25" s="44"/>
      <c r="KOW25" s="44"/>
      <c r="KOX25" s="44"/>
      <c r="KOY25" s="44"/>
      <c r="KOZ25" s="44"/>
      <c r="KPA25" s="44"/>
      <c r="KPB25" s="44"/>
      <c r="KPC25" s="44"/>
      <c r="KPD25" s="44"/>
      <c r="KPE25" s="44"/>
      <c r="KPF25" s="44"/>
      <c r="KPG25" s="44"/>
      <c r="KPH25" s="44"/>
      <c r="KPI25" s="44"/>
      <c r="KPJ25" s="44"/>
      <c r="KPK25" s="44"/>
      <c r="KPL25" s="44"/>
      <c r="KPM25" s="44"/>
      <c r="KPN25" s="44"/>
      <c r="KPO25" s="44"/>
      <c r="KPP25" s="44"/>
      <c r="KPQ25" s="44"/>
      <c r="KPR25" s="44"/>
      <c r="KPS25" s="44"/>
      <c r="KPT25" s="44"/>
      <c r="KPU25" s="44"/>
      <c r="KPV25" s="44"/>
      <c r="KPW25" s="44"/>
      <c r="KPX25" s="44"/>
      <c r="KPY25" s="44"/>
      <c r="KPZ25" s="44"/>
      <c r="KQA25" s="44"/>
      <c r="KQB25" s="44"/>
      <c r="KQC25" s="44"/>
      <c r="KQD25" s="44"/>
      <c r="KQE25" s="44"/>
      <c r="KQF25" s="44"/>
      <c r="KQG25" s="44"/>
      <c r="KQH25" s="44"/>
      <c r="KQI25" s="44"/>
      <c r="KQJ25" s="44"/>
      <c r="KQK25" s="44"/>
      <c r="KQL25" s="44"/>
      <c r="KQM25" s="44"/>
      <c r="KQN25" s="44"/>
      <c r="KQO25" s="44"/>
      <c r="KQP25" s="44"/>
      <c r="KQQ25" s="44"/>
      <c r="KQR25" s="44"/>
      <c r="KQS25" s="44"/>
      <c r="KQT25" s="44"/>
      <c r="KQU25" s="44"/>
      <c r="KQV25" s="44"/>
      <c r="KQW25" s="44"/>
      <c r="KQX25" s="44"/>
      <c r="KQY25" s="44"/>
      <c r="KQZ25" s="44"/>
      <c r="KRA25" s="44"/>
      <c r="KRB25" s="44"/>
      <c r="KRC25" s="44"/>
      <c r="KRD25" s="44"/>
      <c r="KRE25" s="44"/>
      <c r="KRF25" s="44"/>
      <c r="KRG25" s="44"/>
      <c r="KRH25" s="44"/>
      <c r="KRI25" s="44"/>
      <c r="KRJ25" s="44"/>
      <c r="KRK25" s="44"/>
      <c r="KRL25" s="44"/>
      <c r="KRM25" s="44"/>
      <c r="KRN25" s="44"/>
      <c r="KRO25" s="44"/>
      <c r="KRP25" s="44"/>
      <c r="KRQ25" s="44"/>
      <c r="KRR25" s="44"/>
      <c r="KRS25" s="44"/>
      <c r="KRT25" s="44"/>
      <c r="KRU25" s="44"/>
      <c r="KRV25" s="44"/>
      <c r="KRW25" s="44"/>
      <c r="KRX25" s="44"/>
      <c r="KRY25" s="44"/>
      <c r="KRZ25" s="44"/>
      <c r="KSA25" s="44"/>
      <c r="KSB25" s="44"/>
      <c r="KSC25" s="44"/>
      <c r="KSD25" s="44"/>
      <c r="KSE25" s="44"/>
      <c r="KSF25" s="44"/>
      <c r="KSG25" s="44"/>
      <c r="KSH25" s="44"/>
      <c r="KSI25" s="44"/>
      <c r="KSJ25" s="44"/>
      <c r="KSK25" s="44"/>
      <c r="KSL25" s="44"/>
      <c r="KSM25" s="44"/>
      <c r="KSN25" s="44"/>
      <c r="KSO25" s="44"/>
      <c r="KSP25" s="44"/>
      <c r="KSQ25" s="44"/>
      <c r="KSR25" s="44"/>
      <c r="KSS25" s="44"/>
      <c r="KST25" s="44"/>
      <c r="KSU25" s="44"/>
      <c r="KSV25" s="44"/>
      <c r="KSW25" s="44"/>
      <c r="KSX25" s="44"/>
      <c r="KSY25" s="44"/>
      <c r="KSZ25" s="44"/>
      <c r="KTA25" s="44"/>
      <c r="KTB25" s="44"/>
      <c r="KTC25" s="44"/>
      <c r="KTD25" s="44"/>
      <c r="KTE25" s="44"/>
      <c r="KTF25" s="44"/>
      <c r="KTG25" s="44"/>
      <c r="KTH25" s="44"/>
      <c r="KTI25" s="44"/>
      <c r="KTJ25" s="44"/>
      <c r="KTK25" s="44"/>
      <c r="KTL25" s="44"/>
      <c r="KTM25" s="44"/>
      <c r="KTN25" s="44"/>
      <c r="KTO25" s="44"/>
      <c r="KTP25" s="44"/>
      <c r="KTQ25" s="44"/>
      <c r="KTR25" s="44"/>
      <c r="KTS25" s="44"/>
      <c r="KTT25" s="44"/>
      <c r="KTU25" s="44"/>
      <c r="KTV25" s="44"/>
      <c r="KTW25" s="44"/>
      <c r="KTX25" s="44"/>
      <c r="KTY25" s="44"/>
      <c r="KTZ25" s="44"/>
      <c r="KUA25" s="44"/>
      <c r="KUB25" s="44"/>
      <c r="KUC25" s="44"/>
      <c r="KUD25" s="44"/>
      <c r="KUE25" s="44"/>
      <c r="KUF25" s="44"/>
      <c r="KUG25" s="44"/>
      <c r="KUH25" s="44"/>
      <c r="KUI25" s="44"/>
      <c r="KUJ25" s="44"/>
      <c r="KUK25" s="44"/>
      <c r="KUL25" s="44"/>
      <c r="KUM25" s="44"/>
      <c r="KUN25" s="44"/>
      <c r="KUO25" s="44"/>
      <c r="KUP25" s="44"/>
      <c r="KUQ25" s="44"/>
      <c r="KUR25" s="44"/>
      <c r="KUS25" s="44"/>
      <c r="KUT25" s="44"/>
      <c r="KUU25" s="44"/>
      <c r="KUV25" s="44"/>
      <c r="KUW25" s="44"/>
      <c r="KUX25" s="44"/>
      <c r="KUY25" s="44"/>
      <c r="KUZ25" s="44"/>
      <c r="KVA25" s="44"/>
      <c r="KVB25" s="44"/>
      <c r="KVC25" s="44"/>
      <c r="KVD25" s="44"/>
      <c r="KVE25" s="44"/>
      <c r="KVF25" s="44"/>
      <c r="KVG25" s="44"/>
      <c r="KVH25" s="44"/>
      <c r="KVI25" s="44"/>
      <c r="KVJ25" s="44"/>
      <c r="KVK25" s="44"/>
      <c r="KVL25" s="44"/>
      <c r="KVM25" s="44"/>
      <c r="KVN25" s="44"/>
      <c r="KVO25" s="44"/>
      <c r="KVP25" s="44"/>
      <c r="KVQ25" s="44"/>
      <c r="KVR25" s="44"/>
      <c r="KVS25" s="44"/>
      <c r="KVT25" s="44"/>
      <c r="KVU25" s="44"/>
      <c r="KVV25" s="44"/>
      <c r="KVW25" s="44"/>
      <c r="KVX25" s="44"/>
      <c r="KVY25" s="44"/>
      <c r="KVZ25" s="44"/>
      <c r="KWA25" s="44"/>
      <c r="KWB25" s="44"/>
      <c r="KWC25" s="44"/>
      <c r="KWD25" s="44"/>
      <c r="KWE25" s="44"/>
      <c r="KWF25" s="44"/>
      <c r="KWG25" s="44"/>
      <c r="KWH25" s="44"/>
      <c r="KWI25" s="44"/>
      <c r="KWJ25" s="44"/>
      <c r="KWK25" s="44"/>
      <c r="KWL25" s="44"/>
      <c r="KWM25" s="44"/>
      <c r="KWN25" s="44"/>
      <c r="KWO25" s="44"/>
      <c r="KWP25" s="44"/>
      <c r="KWQ25" s="44"/>
      <c r="KWR25" s="44"/>
      <c r="KWS25" s="44"/>
      <c r="KWT25" s="44"/>
      <c r="KWU25" s="44"/>
      <c r="KWV25" s="44"/>
      <c r="KWW25" s="44"/>
      <c r="KWX25" s="44"/>
      <c r="KWY25" s="44"/>
      <c r="KWZ25" s="44"/>
      <c r="KXA25" s="44"/>
      <c r="KXB25" s="44"/>
      <c r="KXC25" s="44"/>
      <c r="KXD25" s="44"/>
      <c r="KXE25" s="44"/>
      <c r="KXF25" s="44"/>
      <c r="KXG25" s="44"/>
      <c r="KXH25" s="44"/>
      <c r="KXI25" s="44"/>
      <c r="KXJ25" s="44"/>
      <c r="KXK25" s="44"/>
      <c r="KXL25" s="44"/>
      <c r="KXM25" s="44"/>
      <c r="KXN25" s="44"/>
      <c r="KXO25" s="44"/>
      <c r="KXP25" s="44"/>
      <c r="KXQ25" s="44"/>
      <c r="KXR25" s="44"/>
      <c r="KXS25" s="44"/>
      <c r="KXT25" s="44"/>
      <c r="KXU25" s="44"/>
      <c r="KXV25" s="44"/>
      <c r="KXW25" s="44"/>
      <c r="KXX25" s="44"/>
      <c r="KXY25" s="44"/>
      <c r="KXZ25" s="44"/>
      <c r="KYA25" s="44"/>
      <c r="KYB25" s="44"/>
      <c r="KYC25" s="44"/>
      <c r="KYD25" s="44"/>
      <c r="KYE25" s="44"/>
      <c r="KYF25" s="44"/>
      <c r="KYG25" s="44"/>
      <c r="KYH25" s="44"/>
      <c r="KYI25" s="44"/>
      <c r="KYJ25" s="44"/>
      <c r="KYK25" s="44"/>
      <c r="KYL25" s="44"/>
      <c r="KYM25" s="44"/>
      <c r="KYN25" s="44"/>
      <c r="KYO25" s="44"/>
      <c r="KYP25" s="44"/>
      <c r="KYQ25" s="44"/>
      <c r="KYR25" s="44"/>
      <c r="KYS25" s="44"/>
      <c r="KYT25" s="44"/>
      <c r="KYU25" s="44"/>
      <c r="KYV25" s="44"/>
      <c r="KYW25" s="44"/>
      <c r="KYX25" s="44"/>
      <c r="KYY25" s="44"/>
      <c r="KYZ25" s="44"/>
      <c r="KZA25" s="44"/>
      <c r="KZB25" s="44"/>
      <c r="KZC25" s="44"/>
      <c r="KZD25" s="44"/>
      <c r="KZE25" s="44"/>
      <c r="KZF25" s="44"/>
      <c r="KZG25" s="44"/>
      <c r="KZH25" s="44"/>
      <c r="KZI25" s="44"/>
      <c r="KZJ25" s="44"/>
      <c r="KZK25" s="44"/>
      <c r="KZL25" s="44"/>
      <c r="KZM25" s="44"/>
      <c r="KZN25" s="44"/>
      <c r="KZO25" s="44"/>
      <c r="KZP25" s="44"/>
      <c r="KZQ25" s="44"/>
      <c r="KZR25" s="44"/>
      <c r="KZS25" s="44"/>
      <c r="KZT25" s="44"/>
      <c r="KZU25" s="44"/>
      <c r="KZV25" s="44"/>
      <c r="KZW25" s="44"/>
      <c r="KZX25" s="44"/>
      <c r="KZY25" s="44"/>
      <c r="KZZ25" s="44"/>
      <c r="LAA25" s="44"/>
      <c r="LAB25" s="44"/>
      <c r="LAC25" s="44"/>
      <c r="LAD25" s="44"/>
      <c r="LAE25" s="44"/>
      <c r="LAF25" s="44"/>
      <c r="LAG25" s="44"/>
      <c r="LAH25" s="44"/>
      <c r="LAI25" s="44"/>
      <c r="LAJ25" s="44"/>
      <c r="LAK25" s="44"/>
      <c r="LAL25" s="44"/>
      <c r="LAM25" s="44"/>
      <c r="LAN25" s="44"/>
      <c r="LAO25" s="44"/>
      <c r="LAP25" s="44"/>
      <c r="LAQ25" s="44"/>
      <c r="LAR25" s="44"/>
      <c r="LAS25" s="44"/>
      <c r="LAT25" s="44"/>
      <c r="LAU25" s="44"/>
      <c r="LAV25" s="44"/>
      <c r="LAW25" s="44"/>
      <c r="LAX25" s="44"/>
      <c r="LAY25" s="44"/>
      <c r="LAZ25" s="44"/>
      <c r="LBA25" s="44"/>
      <c r="LBB25" s="44"/>
      <c r="LBC25" s="44"/>
      <c r="LBD25" s="44"/>
      <c r="LBE25" s="44"/>
      <c r="LBF25" s="44"/>
      <c r="LBG25" s="44"/>
      <c r="LBH25" s="44"/>
      <c r="LBI25" s="44"/>
      <c r="LBJ25" s="44"/>
      <c r="LBK25" s="44"/>
      <c r="LBL25" s="44"/>
      <c r="LBM25" s="44"/>
      <c r="LBN25" s="44"/>
      <c r="LBO25" s="44"/>
      <c r="LBP25" s="44"/>
      <c r="LBQ25" s="44"/>
      <c r="LBR25" s="44"/>
      <c r="LBS25" s="44"/>
      <c r="LBT25" s="44"/>
      <c r="LBU25" s="44"/>
      <c r="LBV25" s="44"/>
      <c r="LBW25" s="44"/>
      <c r="LBX25" s="44"/>
      <c r="LBY25" s="44"/>
      <c r="LBZ25" s="44"/>
      <c r="LCA25" s="44"/>
      <c r="LCB25" s="44"/>
      <c r="LCC25" s="44"/>
      <c r="LCD25" s="44"/>
      <c r="LCE25" s="44"/>
      <c r="LCF25" s="44"/>
      <c r="LCG25" s="44"/>
      <c r="LCH25" s="44"/>
      <c r="LCI25" s="44"/>
      <c r="LCJ25" s="44"/>
      <c r="LCK25" s="44"/>
      <c r="LCL25" s="44"/>
      <c r="LCM25" s="44"/>
      <c r="LCN25" s="44"/>
      <c r="LCO25" s="44"/>
      <c r="LCP25" s="44"/>
      <c r="LCQ25" s="44"/>
      <c r="LCR25" s="44"/>
      <c r="LCS25" s="44"/>
      <c r="LCT25" s="44"/>
      <c r="LCU25" s="44"/>
      <c r="LCV25" s="44"/>
      <c r="LCW25" s="44"/>
      <c r="LCX25" s="44"/>
      <c r="LCY25" s="44"/>
      <c r="LCZ25" s="44"/>
      <c r="LDA25" s="44"/>
      <c r="LDB25" s="44"/>
      <c r="LDC25" s="44"/>
      <c r="LDD25" s="44"/>
      <c r="LDE25" s="44"/>
      <c r="LDF25" s="44"/>
      <c r="LDG25" s="44"/>
      <c r="LDH25" s="44"/>
      <c r="LDI25" s="44"/>
      <c r="LDJ25" s="44"/>
      <c r="LDK25" s="44"/>
      <c r="LDL25" s="44"/>
      <c r="LDM25" s="44"/>
      <c r="LDN25" s="44"/>
      <c r="LDO25" s="44"/>
      <c r="LDP25" s="44"/>
      <c r="LDQ25" s="44"/>
      <c r="LDR25" s="44"/>
      <c r="LDS25" s="44"/>
      <c r="LDT25" s="44"/>
      <c r="LDU25" s="44"/>
      <c r="LDV25" s="44"/>
      <c r="LDW25" s="44"/>
      <c r="LDX25" s="44"/>
      <c r="LDY25" s="44"/>
      <c r="LDZ25" s="44"/>
      <c r="LEA25" s="44"/>
      <c r="LEB25" s="44"/>
      <c r="LEC25" s="44"/>
      <c r="LED25" s="44"/>
      <c r="LEE25" s="44"/>
      <c r="LEF25" s="44"/>
      <c r="LEG25" s="44"/>
      <c r="LEH25" s="44"/>
      <c r="LEI25" s="44"/>
      <c r="LEJ25" s="44"/>
      <c r="LEK25" s="44"/>
      <c r="LEL25" s="44"/>
      <c r="LEM25" s="44"/>
      <c r="LEN25" s="44"/>
      <c r="LEO25" s="44"/>
      <c r="LEP25" s="44"/>
      <c r="LEQ25" s="44"/>
      <c r="LER25" s="44"/>
      <c r="LES25" s="44"/>
      <c r="LET25" s="44"/>
      <c r="LEU25" s="44"/>
      <c r="LEV25" s="44"/>
      <c r="LEW25" s="44"/>
      <c r="LEX25" s="44"/>
      <c r="LEY25" s="44"/>
      <c r="LEZ25" s="44"/>
      <c r="LFA25" s="44"/>
      <c r="LFB25" s="44"/>
      <c r="LFC25" s="44"/>
      <c r="LFD25" s="44"/>
      <c r="LFE25" s="44"/>
      <c r="LFF25" s="44"/>
      <c r="LFG25" s="44"/>
      <c r="LFH25" s="44"/>
      <c r="LFI25" s="44"/>
      <c r="LFJ25" s="44"/>
      <c r="LFK25" s="44"/>
      <c r="LFL25" s="44"/>
      <c r="LFM25" s="44"/>
      <c r="LFN25" s="44"/>
      <c r="LFO25" s="44"/>
      <c r="LFP25" s="44"/>
      <c r="LFQ25" s="44"/>
      <c r="LFR25" s="44"/>
      <c r="LFS25" s="44"/>
      <c r="LFT25" s="44"/>
      <c r="LFU25" s="44"/>
      <c r="LFV25" s="44"/>
      <c r="LFW25" s="44"/>
      <c r="LFX25" s="44"/>
      <c r="LFY25" s="44"/>
      <c r="LFZ25" s="44"/>
      <c r="LGA25" s="44"/>
      <c r="LGB25" s="44"/>
      <c r="LGC25" s="44"/>
      <c r="LGD25" s="44"/>
      <c r="LGE25" s="44"/>
      <c r="LGF25" s="44"/>
      <c r="LGG25" s="44"/>
      <c r="LGH25" s="44"/>
      <c r="LGI25" s="44"/>
      <c r="LGJ25" s="44"/>
      <c r="LGK25" s="44"/>
      <c r="LGL25" s="44"/>
      <c r="LGM25" s="44"/>
      <c r="LGN25" s="44"/>
      <c r="LGO25" s="44"/>
      <c r="LGP25" s="44"/>
      <c r="LGQ25" s="44"/>
      <c r="LGR25" s="44"/>
      <c r="LGS25" s="44"/>
      <c r="LGT25" s="44"/>
      <c r="LGU25" s="44"/>
      <c r="LGV25" s="44"/>
      <c r="LGW25" s="44"/>
      <c r="LGX25" s="44"/>
      <c r="LGY25" s="44"/>
      <c r="LGZ25" s="44"/>
      <c r="LHA25" s="44"/>
      <c r="LHB25" s="44"/>
      <c r="LHC25" s="44"/>
      <c r="LHD25" s="44"/>
      <c r="LHE25" s="44"/>
      <c r="LHF25" s="44"/>
      <c r="LHG25" s="44"/>
      <c r="LHH25" s="44"/>
      <c r="LHI25" s="44"/>
      <c r="LHJ25" s="44"/>
      <c r="LHK25" s="44"/>
      <c r="LHL25" s="44"/>
      <c r="LHM25" s="44"/>
      <c r="LHN25" s="44"/>
      <c r="LHO25" s="44"/>
      <c r="LHP25" s="44"/>
      <c r="LHQ25" s="44"/>
      <c r="LHR25" s="44"/>
      <c r="LHS25" s="44"/>
      <c r="LHT25" s="44"/>
      <c r="LHU25" s="44"/>
      <c r="LHV25" s="44"/>
      <c r="LHW25" s="44"/>
      <c r="LHX25" s="44"/>
      <c r="LHY25" s="44"/>
      <c r="LHZ25" s="44"/>
      <c r="LIA25" s="44"/>
      <c r="LIB25" s="44"/>
      <c r="LIC25" s="44"/>
      <c r="LID25" s="44"/>
      <c r="LIE25" s="44"/>
      <c r="LIF25" s="44"/>
      <c r="LIG25" s="44"/>
      <c r="LIH25" s="44"/>
      <c r="LII25" s="44"/>
      <c r="LIJ25" s="44"/>
      <c r="LIK25" s="44"/>
      <c r="LIL25" s="44"/>
      <c r="LIM25" s="44"/>
      <c r="LIN25" s="44"/>
      <c r="LIO25" s="44"/>
      <c r="LIP25" s="44"/>
      <c r="LIQ25" s="44"/>
      <c r="LIR25" s="44"/>
      <c r="LIS25" s="44"/>
      <c r="LIT25" s="44"/>
      <c r="LIU25" s="44"/>
      <c r="LIV25" s="44"/>
      <c r="LIW25" s="44"/>
      <c r="LIX25" s="44"/>
      <c r="LIY25" s="44"/>
      <c r="LIZ25" s="44"/>
      <c r="LJA25" s="44"/>
      <c r="LJB25" s="44"/>
      <c r="LJC25" s="44"/>
      <c r="LJD25" s="44"/>
      <c r="LJE25" s="44"/>
      <c r="LJF25" s="44"/>
      <c r="LJG25" s="44"/>
      <c r="LJH25" s="44"/>
      <c r="LJI25" s="44"/>
      <c r="LJJ25" s="44"/>
      <c r="LJK25" s="44"/>
      <c r="LJL25" s="44"/>
      <c r="LJM25" s="44"/>
      <c r="LJN25" s="44"/>
      <c r="LJO25" s="44"/>
      <c r="LJP25" s="44"/>
      <c r="LJQ25" s="44"/>
      <c r="LJR25" s="44"/>
      <c r="LJS25" s="44"/>
      <c r="LJT25" s="44"/>
      <c r="LJU25" s="44"/>
      <c r="LJV25" s="44"/>
      <c r="LJW25" s="44"/>
      <c r="LJX25" s="44"/>
      <c r="LJY25" s="44"/>
      <c r="LJZ25" s="44"/>
      <c r="LKA25" s="44"/>
      <c r="LKB25" s="44"/>
      <c r="LKC25" s="44"/>
      <c r="LKD25" s="44"/>
      <c r="LKE25" s="44"/>
      <c r="LKF25" s="44"/>
      <c r="LKG25" s="44"/>
      <c r="LKH25" s="44"/>
      <c r="LKI25" s="44"/>
      <c r="LKJ25" s="44"/>
      <c r="LKK25" s="44"/>
      <c r="LKL25" s="44"/>
      <c r="LKM25" s="44"/>
      <c r="LKN25" s="44"/>
      <c r="LKO25" s="44"/>
      <c r="LKP25" s="44"/>
      <c r="LKQ25" s="44"/>
      <c r="LKR25" s="44"/>
      <c r="LKS25" s="44"/>
      <c r="LKT25" s="44"/>
      <c r="LKU25" s="44"/>
      <c r="LKV25" s="44"/>
      <c r="LKW25" s="44"/>
      <c r="LKX25" s="44"/>
      <c r="LKY25" s="44"/>
      <c r="LKZ25" s="44"/>
      <c r="LLA25" s="44"/>
      <c r="LLB25" s="44"/>
      <c r="LLC25" s="44"/>
      <c r="LLD25" s="44"/>
      <c r="LLE25" s="44"/>
      <c r="LLF25" s="44"/>
      <c r="LLG25" s="44"/>
      <c r="LLH25" s="44"/>
      <c r="LLI25" s="44"/>
      <c r="LLJ25" s="44"/>
      <c r="LLK25" s="44"/>
      <c r="LLL25" s="44"/>
      <c r="LLM25" s="44"/>
      <c r="LLN25" s="44"/>
      <c r="LLO25" s="44"/>
      <c r="LLP25" s="44"/>
      <c r="LLQ25" s="44"/>
      <c r="LLR25" s="44"/>
      <c r="LLS25" s="44"/>
      <c r="LLT25" s="44"/>
      <c r="LLU25" s="44"/>
      <c r="LLV25" s="44"/>
      <c r="LLW25" s="44"/>
      <c r="LLX25" s="44"/>
      <c r="LLY25" s="44"/>
      <c r="LLZ25" s="44"/>
      <c r="LMA25" s="44"/>
      <c r="LMB25" s="44"/>
      <c r="LMC25" s="44"/>
      <c r="LMD25" s="44"/>
      <c r="LME25" s="44"/>
      <c r="LMF25" s="44"/>
      <c r="LMG25" s="44"/>
      <c r="LMH25" s="44"/>
      <c r="LMI25" s="44"/>
      <c r="LMJ25" s="44"/>
      <c r="LMK25" s="44"/>
      <c r="LML25" s="44"/>
      <c r="LMM25" s="44"/>
      <c r="LMN25" s="44"/>
      <c r="LMO25" s="44"/>
      <c r="LMP25" s="44"/>
      <c r="LMQ25" s="44"/>
      <c r="LMR25" s="44"/>
      <c r="LMS25" s="44"/>
      <c r="LMT25" s="44"/>
      <c r="LMU25" s="44"/>
      <c r="LMV25" s="44"/>
      <c r="LMW25" s="44"/>
      <c r="LMX25" s="44"/>
      <c r="LMY25" s="44"/>
      <c r="LMZ25" s="44"/>
      <c r="LNA25" s="44"/>
      <c r="LNB25" s="44"/>
      <c r="LNC25" s="44"/>
      <c r="LND25" s="44"/>
      <c r="LNE25" s="44"/>
      <c r="LNF25" s="44"/>
      <c r="LNG25" s="44"/>
      <c r="LNH25" s="44"/>
      <c r="LNI25" s="44"/>
      <c r="LNJ25" s="44"/>
      <c r="LNK25" s="44"/>
      <c r="LNL25" s="44"/>
      <c r="LNM25" s="44"/>
      <c r="LNN25" s="44"/>
      <c r="LNO25" s="44"/>
      <c r="LNP25" s="44"/>
      <c r="LNQ25" s="44"/>
      <c r="LNR25" s="44"/>
      <c r="LNS25" s="44"/>
      <c r="LNT25" s="44"/>
      <c r="LNU25" s="44"/>
      <c r="LNV25" s="44"/>
      <c r="LNW25" s="44"/>
      <c r="LNX25" s="44"/>
      <c r="LNY25" s="44"/>
      <c r="LNZ25" s="44"/>
      <c r="LOA25" s="44"/>
      <c r="LOB25" s="44"/>
      <c r="LOC25" s="44"/>
      <c r="LOD25" s="44"/>
      <c r="LOE25" s="44"/>
      <c r="LOF25" s="44"/>
      <c r="LOG25" s="44"/>
      <c r="LOH25" s="44"/>
      <c r="LOI25" s="44"/>
      <c r="LOJ25" s="44"/>
      <c r="LOK25" s="44"/>
      <c r="LOL25" s="44"/>
      <c r="LOM25" s="44"/>
      <c r="LON25" s="44"/>
      <c r="LOO25" s="44"/>
      <c r="LOP25" s="44"/>
      <c r="LOQ25" s="44"/>
      <c r="LOR25" s="44"/>
      <c r="LOS25" s="44"/>
      <c r="LOT25" s="44"/>
      <c r="LOU25" s="44"/>
      <c r="LOV25" s="44"/>
      <c r="LOW25" s="44"/>
      <c r="LOX25" s="44"/>
      <c r="LOY25" s="44"/>
      <c r="LOZ25" s="44"/>
      <c r="LPA25" s="44"/>
      <c r="LPB25" s="44"/>
      <c r="LPC25" s="44"/>
      <c r="LPD25" s="44"/>
      <c r="LPE25" s="44"/>
      <c r="LPF25" s="44"/>
      <c r="LPG25" s="44"/>
      <c r="LPH25" s="44"/>
      <c r="LPI25" s="44"/>
      <c r="LPJ25" s="44"/>
      <c r="LPK25" s="44"/>
      <c r="LPL25" s="44"/>
      <c r="LPM25" s="44"/>
      <c r="LPN25" s="44"/>
      <c r="LPO25" s="44"/>
      <c r="LPP25" s="44"/>
      <c r="LPQ25" s="44"/>
      <c r="LPR25" s="44"/>
      <c r="LPS25" s="44"/>
      <c r="LPT25" s="44"/>
      <c r="LPU25" s="44"/>
      <c r="LPV25" s="44"/>
      <c r="LPW25" s="44"/>
      <c r="LPX25" s="44"/>
      <c r="LPY25" s="44"/>
      <c r="LPZ25" s="44"/>
      <c r="LQA25" s="44"/>
      <c r="LQB25" s="44"/>
      <c r="LQC25" s="44"/>
      <c r="LQD25" s="44"/>
      <c r="LQE25" s="44"/>
      <c r="LQF25" s="44"/>
      <c r="LQG25" s="44"/>
      <c r="LQH25" s="44"/>
      <c r="LQI25" s="44"/>
      <c r="LQJ25" s="44"/>
      <c r="LQK25" s="44"/>
      <c r="LQL25" s="44"/>
      <c r="LQM25" s="44"/>
      <c r="LQN25" s="44"/>
      <c r="LQO25" s="44"/>
      <c r="LQP25" s="44"/>
      <c r="LQQ25" s="44"/>
      <c r="LQR25" s="44"/>
      <c r="LQS25" s="44"/>
      <c r="LQT25" s="44"/>
      <c r="LQU25" s="44"/>
      <c r="LQV25" s="44"/>
      <c r="LQW25" s="44"/>
      <c r="LQX25" s="44"/>
      <c r="LQY25" s="44"/>
      <c r="LQZ25" s="44"/>
      <c r="LRA25" s="44"/>
      <c r="LRB25" s="44"/>
      <c r="LRC25" s="44"/>
      <c r="LRD25" s="44"/>
      <c r="LRE25" s="44"/>
      <c r="LRF25" s="44"/>
      <c r="LRG25" s="44"/>
      <c r="LRH25" s="44"/>
      <c r="LRI25" s="44"/>
      <c r="LRJ25" s="44"/>
      <c r="LRK25" s="44"/>
      <c r="LRL25" s="44"/>
      <c r="LRM25" s="44"/>
      <c r="LRN25" s="44"/>
      <c r="LRO25" s="44"/>
      <c r="LRP25" s="44"/>
      <c r="LRQ25" s="44"/>
      <c r="LRR25" s="44"/>
      <c r="LRS25" s="44"/>
      <c r="LRT25" s="44"/>
      <c r="LRU25" s="44"/>
      <c r="LRV25" s="44"/>
      <c r="LRW25" s="44"/>
      <c r="LRX25" s="44"/>
      <c r="LRY25" s="44"/>
      <c r="LRZ25" s="44"/>
      <c r="LSA25" s="44"/>
      <c r="LSB25" s="44"/>
      <c r="LSC25" s="44"/>
      <c r="LSD25" s="44"/>
      <c r="LSE25" s="44"/>
      <c r="LSF25" s="44"/>
      <c r="LSG25" s="44"/>
      <c r="LSH25" s="44"/>
      <c r="LSI25" s="44"/>
      <c r="LSJ25" s="44"/>
      <c r="LSK25" s="44"/>
      <c r="LSL25" s="44"/>
      <c r="LSM25" s="44"/>
      <c r="LSN25" s="44"/>
      <c r="LSO25" s="44"/>
      <c r="LSP25" s="44"/>
      <c r="LSQ25" s="44"/>
      <c r="LSR25" s="44"/>
      <c r="LSS25" s="44"/>
      <c r="LST25" s="44"/>
      <c r="LSU25" s="44"/>
      <c r="LSV25" s="44"/>
      <c r="LSW25" s="44"/>
      <c r="LSX25" s="44"/>
      <c r="LSY25" s="44"/>
      <c r="LSZ25" s="44"/>
      <c r="LTA25" s="44"/>
      <c r="LTB25" s="44"/>
      <c r="LTC25" s="44"/>
      <c r="LTD25" s="44"/>
      <c r="LTE25" s="44"/>
      <c r="LTF25" s="44"/>
      <c r="LTG25" s="44"/>
      <c r="LTH25" s="44"/>
      <c r="LTI25" s="44"/>
      <c r="LTJ25" s="44"/>
      <c r="LTK25" s="44"/>
      <c r="LTL25" s="44"/>
      <c r="LTM25" s="44"/>
      <c r="LTN25" s="44"/>
      <c r="LTO25" s="44"/>
      <c r="LTP25" s="44"/>
      <c r="LTQ25" s="44"/>
      <c r="LTR25" s="44"/>
      <c r="LTS25" s="44"/>
      <c r="LTT25" s="44"/>
      <c r="LTU25" s="44"/>
      <c r="LTV25" s="44"/>
      <c r="LTW25" s="44"/>
      <c r="LTX25" s="44"/>
      <c r="LTY25" s="44"/>
      <c r="LTZ25" s="44"/>
      <c r="LUA25" s="44"/>
      <c r="LUB25" s="44"/>
      <c r="LUC25" s="44"/>
      <c r="LUD25" s="44"/>
      <c r="LUE25" s="44"/>
      <c r="LUF25" s="44"/>
      <c r="LUG25" s="44"/>
      <c r="LUH25" s="44"/>
      <c r="LUI25" s="44"/>
      <c r="LUJ25" s="44"/>
      <c r="LUK25" s="44"/>
      <c r="LUL25" s="44"/>
      <c r="LUM25" s="44"/>
      <c r="LUN25" s="44"/>
      <c r="LUO25" s="44"/>
      <c r="LUP25" s="44"/>
      <c r="LUQ25" s="44"/>
      <c r="LUR25" s="44"/>
      <c r="LUS25" s="44"/>
      <c r="LUT25" s="44"/>
      <c r="LUU25" s="44"/>
      <c r="LUV25" s="44"/>
      <c r="LUW25" s="44"/>
      <c r="LUX25" s="44"/>
      <c r="LUY25" s="44"/>
      <c r="LUZ25" s="44"/>
      <c r="LVA25" s="44"/>
      <c r="LVB25" s="44"/>
      <c r="LVC25" s="44"/>
      <c r="LVD25" s="44"/>
      <c r="LVE25" s="44"/>
      <c r="LVF25" s="44"/>
      <c r="LVG25" s="44"/>
      <c r="LVH25" s="44"/>
      <c r="LVI25" s="44"/>
      <c r="LVJ25" s="44"/>
      <c r="LVK25" s="44"/>
      <c r="LVL25" s="44"/>
      <c r="LVM25" s="44"/>
      <c r="LVN25" s="44"/>
      <c r="LVO25" s="44"/>
      <c r="LVP25" s="44"/>
      <c r="LVQ25" s="44"/>
      <c r="LVR25" s="44"/>
      <c r="LVS25" s="44"/>
      <c r="LVT25" s="44"/>
      <c r="LVU25" s="44"/>
      <c r="LVV25" s="44"/>
      <c r="LVW25" s="44"/>
      <c r="LVX25" s="44"/>
      <c r="LVY25" s="44"/>
      <c r="LVZ25" s="44"/>
      <c r="LWA25" s="44"/>
      <c r="LWB25" s="44"/>
      <c r="LWC25" s="44"/>
      <c r="LWD25" s="44"/>
      <c r="LWE25" s="44"/>
      <c r="LWF25" s="44"/>
      <c r="LWG25" s="44"/>
      <c r="LWH25" s="44"/>
      <c r="LWI25" s="44"/>
      <c r="LWJ25" s="44"/>
      <c r="LWK25" s="44"/>
      <c r="LWL25" s="44"/>
      <c r="LWM25" s="44"/>
      <c r="LWN25" s="44"/>
      <c r="LWO25" s="44"/>
      <c r="LWP25" s="44"/>
      <c r="LWQ25" s="44"/>
      <c r="LWR25" s="44"/>
      <c r="LWS25" s="44"/>
      <c r="LWT25" s="44"/>
      <c r="LWU25" s="44"/>
      <c r="LWV25" s="44"/>
      <c r="LWW25" s="44"/>
      <c r="LWX25" s="44"/>
      <c r="LWY25" s="44"/>
      <c r="LWZ25" s="44"/>
      <c r="LXA25" s="44"/>
      <c r="LXB25" s="44"/>
      <c r="LXC25" s="44"/>
      <c r="LXD25" s="44"/>
      <c r="LXE25" s="44"/>
      <c r="LXF25" s="44"/>
      <c r="LXG25" s="44"/>
      <c r="LXH25" s="44"/>
      <c r="LXI25" s="44"/>
      <c r="LXJ25" s="44"/>
      <c r="LXK25" s="44"/>
      <c r="LXL25" s="44"/>
      <c r="LXM25" s="44"/>
      <c r="LXN25" s="44"/>
      <c r="LXO25" s="44"/>
      <c r="LXP25" s="44"/>
      <c r="LXQ25" s="44"/>
      <c r="LXR25" s="44"/>
      <c r="LXS25" s="44"/>
      <c r="LXT25" s="44"/>
      <c r="LXU25" s="44"/>
      <c r="LXV25" s="44"/>
      <c r="LXW25" s="44"/>
      <c r="LXX25" s="44"/>
      <c r="LXY25" s="44"/>
      <c r="LXZ25" s="44"/>
      <c r="LYA25" s="44"/>
      <c r="LYB25" s="44"/>
      <c r="LYC25" s="44"/>
      <c r="LYD25" s="44"/>
      <c r="LYE25" s="44"/>
      <c r="LYF25" s="44"/>
      <c r="LYG25" s="44"/>
      <c r="LYH25" s="44"/>
      <c r="LYI25" s="44"/>
      <c r="LYJ25" s="44"/>
      <c r="LYK25" s="44"/>
      <c r="LYL25" s="44"/>
      <c r="LYM25" s="44"/>
      <c r="LYN25" s="44"/>
      <c r="LYO25" s="44"/>
      <c r="LYP25" s="44"/>
      <c r="LYQ25" s="44"/>
      <c r="LYR25" s="44"/>
      <c r="LYS25" s="44"/>
      <c r="LYT25" s="44"/>
      <c r="LYU25" s="44"/>
      <c r="LYV25" s="44"/>
      <c r="LYW25" s="44"/>
      <c r="LYX25" s="44"/>
      <c r="LYY25" s="44"/>
      <c r="LYZ25" s="44"/>
      <c r="LZA25" s="44"/>
      <c r="LZB25" s="44"/>
      <c r="LZC25" s="44"/>
      <c r="LZD25" s="44"/>
      <c r="LZE25" s="44"/>
      <c r="LZF25" s="44"/>
      <c r="LZG25" s="44"/>
      <c r="LZH25" s="44"/>
      <c r="LZI25" s="44"/>
      <c r="LZJ25" s="44"/>
      <c r="LZK25" s="44"/>
      <c r="LZL25" s="44"/>
      <c r="LZM25" s="44"/>
      <c r="LZN25" s="44"/>
      <c r="LZO25" s="44"/>
      <c r="LZP25" s="44"/>
      <c r="LZQ25" s="44"/>
      <c r="LZR25" s="44"/>
      <c r="LZS25" s="44"/>
      <c r="LZT25" s="44"/>
      <c r="LZU25" s="44"/>
      <c r="LZV25" s="44"/>
      <c r="LZW25" s="44"/>
      <c r="LZX25" s="44"/>
      <c r="LZY25" s="44"/>
      <c r="LZZ25" s="44"/>
      <c r="MAA25" s="44"/>
      <c r="MAB25" s="44"/>
      <c r="MAC25" s="44"/>
      <c r="MAD25" s="44"/>
      <c r="MAE25" s="44"/>
      <c r="MAF25" s="44"/>
      <c r="MAG25" s="44"/>
      <c r="MAH25" s="44"/>
      <c r="MAI25" s="44"/>
      <c r="MAJ25" s="44"/>
      <c r="MAK25" s="44"/>
      <c r="MAL25" s="44"/>
      <c r="MAM25" s="44"/>
      <c r="MAN25" s="44"/>
      <c r="MAO25" s="44"/>
      <c r="MAP25" s="44"/>
      <c r="MAQ25" s="44"/>
      <c r="MAR25" s="44"/>
      <c r="MAS25" s="44"/>
      <c r="MAT25" s="44"/>
      <c r="MAU25" s="44"/>
      <c r="MAV25" s="44"/>
      <c r="MAW25" s="44"/>
      <c r="MAX25" s="44"/>
      <c r="MAY25" s="44"/>
      <c r="MAZ25" s="44"/>
      <c r="MBA25" s="44"/>
      <c r="MBB25" s="44"/>
      <c r="MBC25" s="44"/>
      <c r="MBD25" s="44"/>
      <c r="MBE25" s="44"/>
      <c r="MBF25" s="44"/>
      <c r="MBG25" s="44"/>
      <c r="MBH25" s="44"/>
      <c r="MBI25" s="44"/>
      <c r="MBJ25" s="44"/>
      <c r="MBK25" s="44"/>
      <c r="MBL25" s="44"/>
      <c r="MBM25" s="44"/>
      <c r="MBN25" s="44"/>
      <c r="MBO25" s="44"/>
      <c r="MBP25" s="44"/>
      <c r="MBQ25" s="44"/>
      <c r="MBR25" s="44"/>
      <c r="MBS25" s="44"/>
      <c r="MBT25" s="44"/>
      <c r="MBU25" s="44"/>
      <c r="MBV25" s="44"/>
      <c r="MBW25" s="44"/>
      <c r="MBX25" s="44"/>
      <c r="MBY25" s="44"/>
      <c r="MBZ25" s="44"/>
      <c r="MCA25" s="44"/>
      <c r="MCB25" s="44"/>
      <c r="MCC25" s="44"/>
      <c r="MCD25" s="44"/>
      <c r="MCE25" s="44"/>
      <c r="MCF25" s="44"/>
      <c r="MCG25" s="44"/>
      <c r="MCH25" s="44"/>
      <c r="MCI25" s="44"/>
      <c r="MCJ25" s="44"/>
      <c r="MCK25" s="44"/>
      <c r="MCL25" s="44"/>
      <c r="MCM25" s="44"/>
      <c r="MCN25" s="44"/>
      <c r="MCO25" s="44"/>
      <c r="MCP25" s="44"/>
      <c r="MCQ25" s="44"/>
      <c r="MCR25" s="44"/>
      <c r="MCS25" s="44"/>
      <c r="MCT25" s="44"/>
      <c r="MCU25" s="44"/>
      <c r="MCV25" s="44"/>
      <c r="MCW25" s="44"/>
      <c r="MCX25" s="44"/>
      <c r="MCY25" s="44"/>
      <c r="MCZ25" s="44"/>
      <c r="MDA25" s="44"/>
      <c r="MDB25" s="44"/>
      <c r="MDC25" s="44"/>
      <c r="MDD25" s="44"/>
      <c r="MDE25" s="44"/>
      <c r="MDF25" s="44"/>
      <c r="MDG25" s="44"/>
      <c r="MDH25" s="44"/>
      <c r="MDI25" s="44"/>
      <c r="MDJ25" s="44"/>
      <c r="MDK25" s="44"/>
      <c r="MDL25" s="44"/>
      <c r="MDM25" s="44"/>
      <c r="MDN25" s="44"/>
      <c r="MDO25" s="44"/>
      <c r="MDP25" s="44"/>
      <c r="MDQ25" s="44"/>
      <c r="MDR25" s="44"/>
      <c r="MDS25" s="44"/>
      <c r="MDT25" s="44"/>
      <c r="MDU25" s="44"/>
      <c r="MDV25" s="44"/>
      <c r="MDW25" s="44"/>
      <c r="MDX25" s="44"/>
      <c r="MDY25" s="44"/>
      <c r="MDZ25" s="44"/>
      <c r="MEA25" s="44"/>
      <c r="MEB25" s="44"/>
      <c r="MEC25" s="44"/>
      <c r="MED25" s="44"/>
      <c r="MEE25" s="44"/>
      <c r="MEF25" s="44"/>
      <c r="MEG25" s="44"/>
      <c r="MEH25" s="44"/>
      <c r="MEI25" s="44"/>
      <c r="MEJ25" s="44"/>
      <c r="MEK25" s="44"/>
      <c r="MEL25" s="44"/>
      <c r="MEM25" s="44"/>
      <c r="MEN25" s="44"/>
      <c r="MEO25" s="44"/>
      <c r="MEP25" s="44"/>
      <c r="MEQ25" s="44"/>
      <c r="MER25" s="44"/>
      <c r="MES25" s="44"/>
      <c r="MET25" s="44"/>
      <c r="MEU25" s="44"/>
      <c r="MEV25" s="44"/>
      <c r="MEW25" s="44"/>
      <c r="MEX25" s="44"/>
      <c r="MEY25" s="44"/>
      <c r="MEZ25" s="44"/>
      <c r="MFA25" s="44"/>
      <c r="MFB25" s="44"/>
      <c r="MFC25" s="44"/>
      <c r="MFD25" s="44"/>
      <c r="MFE25" s="44"/>
      <c r="MFF25" s="44"/>
      <c r="MFG25" s="44"/>
      <c r="MFH25" s="44"/>
      <c r="MFI25" s="44"/>
      <c r="MFJ25" s="44"/>
      <c r="MFK25" s="44"/>
      <c r="MFL25" s="44"/>
      <c r="MFM25" s="44"/>
      <c r="MFN25" s="44"/>
      <c r="MFO25" s="44"/>
      <c r="MFP25" s="44"/>
      <c r="MFQ25" s="44"/>
      <c r="MFR25" s="44"/>
      <c r="MFS25" s="44"/>
      <c r="MFT25" s="44"/>
      <c r="MFU25" s="44"/>
      <c r="MFV25" s="44"/>
      <c r="MFW25" s="44"/>
      <c r="MFX25" s="44"/>
      <c r="MFY25" s="44"/>
      <c r="MFZ25" s="44"/>
      <c r="MGA25" s="44"/>
      <c r="MGB25" s="44"/>
      <c r="MGC25" s="44"/>
      <c r="MGD25" s="44"/>
      <c r="MGE25" s="44"/>
      <c r="MGF25" s="44"/>
      <c r="MGG25" s="44"/>
      <c r="MGH25" s="44"/>
      <c r="MGI25" s="44"/>
      <c r="MGJ25" s="44"/>
      <c r="MGK25" s="44"/>
      <c r="MGL25" s="44"/>
      <c r="MGM25" s="44"/>
      <c r="MGN25" s="44"/>
      <c r="MGO25" s="44"/>
      <c r="MGP25" s="44"/>
      <c r="MGQ25" s="44"/>
      <c r="MGR25" s="44"/>
      <c r="MGS25" s="44"/>
      <c r="MGT25" s="44"/>
      <c r="MGU25" s="44"/>
      <c r="MGV25" s="44"/>
      <c r="MGW25" s="44"/>
      <c r="MGX25" s="44"/>
      <c r="MGY25" s="44"/>
      <c r="MGZ25" s="44"/>
      <c r="MHA25" s="44"/>
      <c r="MHB25" s="44"/>
      <c r="MHC25" s="44"/>
      <c r="MHD25" s="44"/>
      <c r="MHE25" s="44"/>
      <c r="MHF25" s="44"/>
      <c r="MHG25" s="44"/>
      <c r="MHH25" s="44"/>
      <c r="MHI25" s="44"/>
      <c r="MHJ25" s="44"/>
      <c r="MHK25" s="44"/>
      <c r="MHL25" s="44"/>
      <c r="MHM25" s="44"/>
      <c r="MHN25" s="44"/>
      <c r="MHO25" s="44"/>
      <c r="MHP25" s="44"/>
      <c r="MHQ25" s="44"/>
      <c r="MHR25" s="44"/>
      <c r="MHS25" s="44"/>
      <c r="MHT25" s="44"/>
      <c r="MHU25" s="44"/>
      <c r="MHV25" s="44"/>
      <c r="MHW25" s="44"/>
      <c r="MHX25" s="44"/>
      <c r="MHY25" s="44"/>
      <c r="MHZ25" s="44"/>
      <c r="MIA25" s="44"/>
      <c r="MIB25" s="44"/>
      <c r="MIC25" s="44"/>
      <c r="MID25" s="44"/>
      <c r="MIE25" s="44"/>
      <c r="MIF25" s="44"/>
      <c r="MIG25" s="44"/>
      <c r="MIH25" s="44"/>
      <c r="MII25" s="44"/>
      <c r="MIJ25" s="44"/>
      <c r="MIK25" s="44"/>
      <c r="MIL25" s="44"/>
      <c r="MIM25" s="44"/>
      <c r="MIN25" s="44"/>
      <c r="MIO25" s="44"/>
      <c r="MIP25" s="44"/>
      <c r="MIQ25" s="44"/>
      <c r="MIR25" s="44"/>
      <c r="MIS25" s="44"/>
      <c r="MIT25" s="44"/>
      <c r="MIU25" s="44"/>
      <c r="MIV25" s="44"/>
      <c r="MIW25" s="44"/>
      <c r="MIX25" s="44"/>
      <c r="MIY25" s="44"/>
      <c r="MIZ25" s="44"/>
      <c r="MJA25" s="44"/>
      <c r="MJB25" s="44"/>
      <c r="MJC25" s="44"/>
      <c r="MJD25" s="44"/>
      <c r="MJE25" s="44"/>
      <c r="MJF25" s="44"/>
      <c r="MJG25" s="44"/>
      <c r="MJH25" s="44"/>
      <c r="MJI25" s="44"/>
      <c r="MJJ25" s="44"/>
      <c r="MJK25" s="44"/>
      <c r="MJL25" s="44"/>
      <c r="MJM25" s="44"/>
      <c r="MJN25" s="44"/>
      <c r="MJO25" s="44"/>
      <c r="MJP25" s="44"/>
      <c r="MJQ25" s="44"/>
      <c r="MJR25" s="44"/>
      <c r="MJS25" s="44"/>
      <c r="MJT25" s="44"/>
      <c r="MJU25" s="44"/>
      <c r="MJV25" s="44"/>
      <c r="MJW25" s="44"/>
      <c r="MJX25" s="44"/>
      <c r="MJY25" s="44"/>
      <c r="MJZ25" s="44"/>
      <c r="MKA25" s="44"/>
      <c r="MKB25" s="44"/>
      <c r="MKC25" s="44"/>
      <c r="MKD25" s="44"/>
      <c r="MKE25" s="44"/>
      <c r="MKF25" s="44"/>
      <c r="MKG25" s="44"/>
      <c r="MKH25" s="44"/>
      <c r="MKI25" s="44"/>
      <c r="MKJ25" s="44"/>
      <c r="MKK25" s="44"/>
      <c r="MKL25" s="44"/>
      <c r="MKM25" s="44"/>
      <c r="MKN25" s="44"/>
      <c r="MKO25" s="44"/>
      <c r="MKP25" s="44"/>
      <c r="MKQ25" s="44"/>
      <c r="MKR25" s="44"/>
      <c r="MKS25" s="44"/>
      <c r="MKT25" s="44"/>
      <c r="MKU25" s="44"/>
      <c r="MKV25" s="44"/>
      <c r="MKW25" s="44"/>
      <c r="MKX25" s="44"/>
      <c r="MKY25" s="44"/>
      <c r="MKZ25" s="44"/>
      <c r="MLA25" s="44"/>
      <c r="MLB25" s="44"/>
      <c r="MLC25" s="44"/>
      <c r="MLD25" s="44"/>
      <c r="MLE25" s="44"/>
      <c r="MLF25" s="44"/>
      <c r="MLG25" s="44"/>
      <c r="MLH25" s="44"/>
      <c r="MLI25" s="44"/>
      <c r="MLJ25" s="44"/>
      <c r="MLK25" s="44"/>
      <c r="MLL25" s="44"/>
      <c r="MLM25" s="44"/>
      <c r="MLN25" s="44"/>
      <c r="MLO25" s="44"/>
      <c r="MLP25" s="44"/>
      <c r="MLQ25" s="44"/>
      <c r="MLR25" s="44"/>
      <c r="MLS25" s="44"/>
      <c r="MLT25" s="44"/>
      <c r="MLU25" s="44"/>
      <c r="MLV25" s="44"/>
      <c r="MLW25" s="44"/>
      <c r="MLX25" s="44"/>
      <c r="MLY25" s="44"/>
      <c r="MLZ25" s="44"/>
      <c r="MMA25" s="44"/>
      <c r="MMB25" s="44"/>
      <c r="MMC25" s="44"/>
      <c r="MMD25" s="44"/>
      <c r="MME25" s="44"/>
      <c r="MMF25" s="44"/>
      <c r="MMG25" s="44"/>
      <c r="MMH25" s="44"/>
      <c r="MMI25" s="44"/>
      <c r="MMJ25" s="44"/>
      <c r="MMK25" s="44"/>
      <c r="MML25" s="44"/>
      <c r="MMM25" s="44"/>
      <c r="MMN25" s="44"/>
      <c r="MMO25" s="44"/>
      <c r="MMP25" s="44"/>
      <c r="MMQ25" s="44"/>
      <c r="MMR25" s="44"/>
      <c r="MMS25" s="44"/>
      <c r="MMT25" s="44"/>
      <c r="MMU25" s="44"/>
      <c r="MMV25" s="44"/>
      <c r="MMW25" s="44"/>
      <c r="MMX25" s="44"/>
      <c r="MMY25" s="44"/>
      <c r="MMZ25" s="44"/>
      <c r="MNA25" s="44"/>
      <c r="MNB25" s="44"/>
      <c r="MNC25" s="44"/>
      <c r="MND25" s="44"/>
      <c r="MNE25" s="44"/>
      <c r="MNF25" s="44"/>
      <c r="MNG25" s="44"/>
      <c r="MNH25" s="44"/>
      <c r="MNI25" s="44"/>
      <c r="MNJ25" s="44"/>
      <c r="MNK25" s="44"/>
      <c r="MNL25" s="44"/>
      <c r="MNM25" s="44"/>
      <c r="MNN25" s="44"/>
      <c r="MNO25" s="44"/>
      <c r="MNP25" s="44"/>
      <c r="MNQ25" s="44"/>
      <c r="MNR25" s="44"/>
      <c r="MNS25" s="44"/>
      <c r="MNT25" s="44"/>
      <c r="MNU25" s="44"/>
      <c r="MNV25" s="44"/>
      <c r="MNW25" s="44"/>
      <c r="MNX25" s="44"/>
      <c r="MNY25" s="44"/>
      <c r="MNZ25" s="44"/>
      <c r="MOA25" s="44"/>
      <c r="MOB25" s="44"/>
      <c r="MOC25" s="44"/>
      <c r="MOD25" s="44"/>
      <c r="MOE25" s="44"/>
      <c r="MOF25" s="44"/>
      <c r="MOG25" s="44"/>
      <c r="MOH25" s="44"/>
      <c r="MOI25" s="44"/>
      <c r="MOJ25" s="44"/>
      <c r="MOK25" s="44"/>
      <c r="MOL25" s="44"/>
      <c r="MOM25" s="44"/>
      <c r="MON25" s="44"/>
      <c r="MOO25" s="44"/>
      <c r="MOP25" s="44"/>
      <c r="MOQ25" s="44"/>
      <c r="MOR25" s="44"/>
      <c r="MOS25" s="44"/>
      <c r="MOT25" s="44"/>
      <c r="MOU25" s="44"/>
      <c r="MOV25" s="44"/>
      <c r="MOW25" s="44"/>
      <c r="MOX25" s="44"/>
      <c r="MOY25" s="44"/>
      <c r="MOZ25" s="44"/>
      <c r="MPA25" s="44"/>
      <c r="MPB25" s="44"/>
      <c r="MPC25" s="44"/>
      <c r="MPD25" s="44"/>
      <c r="MPE25" s="44"/>
      <c r="MPF25" s="44"/>
      <c r="MPG25" s="44"/>
      <c r="MPH25" s="44"/>
      <c r="MPI25" s="44"/>
      <c r="MPJ25" s="44"/>
      <c r="MPK25" s="44"/>
      <c r="MPL25" s="44"/>
      <c r="MPM25" s="44"/>
      <c r="MPN25" s="44"/>
      <c r="MPO25" s="44"/>
      <c r="MPP25" s="44"/>
      <c r="MPQ25" s="44"/>
      <c r="MPR25" s="44"/>
      <c r="MPS25" s="44"/>
      <c r="MPT25" s="44"/>
      <c r="MPU25" s="44"/>
      <c r="MPV25" s="44"/>
      <c r="MPW25" s="44"/>
      <c r="MPX25" s="44"/>
      <c r="MPY25" s="44"/>
      <c r="MPZ25" s="44"/>
      <c r="MQA25" s="44"/>
      <c r="MQB25" s="44"/>
      <c r="MQC25" s="44"/>
      <c r="MQD25" s="44"/>
      <c r="MQE25" s="44"/>
      <c r="MQF25" s="44"/>
      <c r="MQG25" s="44"/>
      <c r="MQH25" s="44"/>
      <c r="MQI25" s="44"/>
      <c r="MQJ25" s="44"/>
      <c r="MQK25" s="44"/>
      <c r="MQL25" s="44"/>
      <c r="MQM25" s="44"/>
      <c r="MQN25" s="44"/>
      <c r="MQO25" s="44"/>
      <c r="MQP25" s="44"/>
      <c r="MQQ25" s="44"/>
      <c r="MQR25" s="44"/>
      <c r="MQS25" s="44"/>
      <c r="MQT25" s="44"/>
      <c r="MQU25" s="44"/>
      <c r="MQV25" s="44"/>
      <c r="MQW25" s="44"/>
      <c r="MQX25" s="44"/>
      <c r="MQY25" s="44"/>
      <c r="MQZ25" s="44"/>
      <c r="MRA25" s="44"/>
      <c r="MRB25" s="44"/>
      <c r="MRC25" s="44"/>
      <c r="MRD25" s="44"/>
      <c r="MRE25" s="44"/>
      <c r="MRF25" s="44"/>
      <c r="MRG25" s="44"/>
      <c r="MRH25" s="44"/>
      <c r="MRI25" s="44"/>
      <c r="MRJ25" s="44"/>
      <c r="MRK25" s="44"/>
      <c r="MRL25" s="44"/>
      <c r="MRM25" s="44"/>
      <c r="MRN25" s="44"/>
      <c r="MRO25" s="44"/>
      <c r="MRP25" s="44"/>
      <c r="MRQ25" s="44"/>
      <c r="MRR25" s="44"/>
      <c r="MRS25" s="44"/>
      <c r="MRT25" s="44"/>
      <c r="MRU25" s="44"/>
      <c r="MRV25" s="44"/>
      <c r="MRW25" s="44"/>
      <c r="MRX25" s="44"/>
      <c r="MRY25" s="44"/>
      <c r="MRZ25" s="44"/>
      <c r="MSA25" s="44"/>
      <c r="MSB25" s="44"/>
      <c r="MSC25" s="44"/>
      <c r="MSD25" s="44"/>
      <c r="MSE25" s="44"/>
      <c r="MSF25" s="44"/>
      <c r="MSG25" s="44"/>
      <c r="MSH25" s="44"/>
      <c r="MSI25" s="44"/>
      <c r="MSJ25" s="44"/>
      <c r="MSK25" s="44"/>
      <c r="MSL25" s="44"/>
      <c r="MSM25" s="44"/>
      <c r="MSN25" s="44"/>
      <c r="MSO25" s="44"/>
      <c r="MSP25" s="44"/>
      <c r="MSQ25" s="44"/>
      <c r="MSR25" s="44"/>
      <c r="MSS25" s="44"/>
      <c r="MST25" s="44"/>
      <c r="MSU25" s="44"/>
      <c r="MSV25" s="44"/>
      <c r="MSW25" s="44"/>
      <c r="MSX25" s="44"/>
      <c r="MSY25" s="44"/>
      <c r="MSZ25" s="44"/>
      <c r="MTA25" s="44"/>
      <c r="MTB25" s="44"/>
      <c r="MTC25" s="44"/>
      <c r="MTD25" s="44"/>
      <c r="MTE25" s="44"/>
      <c r="MTF25" s="44"/>
      <c r="MTG25" s="44"/>
      <c r="MTH25" s="44"/>
      <c r="MTI25" s="44"/>
      <c r="MTJ25" s="44"/>
      <c r="MTK25" s="44"/>
      <c r="MTL25" s="44"/>
      <c r="MTM25" s="44"/>
      <c r="MTN25" s="44"/>
      <c r="MTO25" s="44"/>
      <c r="MTP25" s="44"/>
      <c r="MTQ25" s="44"/>
      <c r="MTR25" s="44"/>
      <c r="MTS25" s="44"/>
      <c r="MTT25" s="44"/>
      <c r="MTU25" s="44"/>
      <c r="MTV25" s="44"/>
      <c r="MTW25" s="44"/>
      <c r="MTX25" s="44"/>
      <c r="MTY25" s="44"/>
      <c r="MTZ25" s="44"/>
      <c r="MUA25" s="44"/>
      <c r="MUB25" s="44"/>
      <c r="MUC25" s="44"/>
      <c r="MUD25" s="44"/>
      <c r="MUE25" s="44"/>
      <c r="MUF25" s="44"/>
      <c r="MUG25" s="44"/>
      <c r="MUH25" s="44"/>
      <c r="MUI25" s="44"/>
      <c r="MUJ25" s="44"/>
      <c r="MUK25" s="44"/>
      <c r="MUL25" s="44"/>
      <c r="MUM25" s="44"/>
      <c r="MUN25" s="44"/>
      <c r="MUO25" s="44"/>
      <c r="MUP25" s="44"/>
      <c r="MUQ25" s="44"/>
      <c r="MUR25" s="44"/>
      <c r="MUS25" s="44"/>
      <c r="MUT25" s="44"/>
      <c r="MUU25" s="44"/>
      <c r="MUV25" s="44"/>
      <c r="MUW25" s="44"/>
      <c r="MUX25" s="44"/>
      <c r="MUY25" s="44"/>
      <c r="MUZ25" s="44"/>
      <c r="MVA25" s="44"/>
      <c r="MVB25" s="44"/>
      <c r="MVC25" s="44"/>
      <c r="MVD25" s="44"/>
      <c r="MVE25" s="44"/>
      <c r="MVF25" s="44"/>
      <c r="MVG25" s="44"/>
      <c r="MVH25" s="44"/>
      <c r="MVI25" s="44"/>
      <c r="MVJ25" s="44"/>
      <c r="MVK25" s="44"/>
      <c r="MVL25" s="44"/>
      <c r="MVM25" s="44"/>
      <c r="MVN25" s="44"/>
      <c r="MVO25" s="44"/>
      <c r="MVP25" s="44"/>
      <c r="MVQ25" s="44"/>
      <c r="MVR25" s="44"/>
      <c r="MVS25" s="44"/>
      <c r="MVT25" s="44"/>
      <c r="MVU25" s="44"/>
      <c r="MVV25" s="44"/>
      <c r="MVW25" s="44"/>
      <c r="MVX25" s="44"/>
      <c r="MVY25" s="44"/>
      <c r="MVZ25" s="44"/>
      <c r="MWA25" s="44"/>
      <c r="MWB25" s="44"/>
      <c r="MWC25" s="44"/>
      <c r="MWD25" s="44"/>
      <c r="MWE25" s="44"/>
      <c r="MWF25" s="44"/>
      <c r="MWG25" s="44"/>
      <c r="MWH25" s="44"/>
      <c r="MWI25" s="44"/>
      <c r="MWJ25" s="44"/>
      <c r="MWK25" s="44"/>
      <c r="MWL25" s="44"/>
      <c r="MWM25" s="44"/>
      <c r="MWN25" s="44"/>
      <c r="MWO25" s="44"/>
      <c r="MWP25" s="44"/>
      <c r="MWQ25" s="44"/>
      <c r="MWR25" s="44"/>
      <c r="MWS25" s="44"/>
      <c r="MWT25" s="44"/>
      <c r="MWU25" s="44"/>
      <c r="MWV25" s="44"/>
      <c r="MWW25" s="44"/>
      <c r="MWX25" s="44"/>
      <c r="MWY25" s="44"/>
      <c r="MWZ25" s="44"/>
      <c r="MXA25" s="44"/>
      <c r="MXB25" s="44"/>
      <c r="MXC25" s="44"/>
      <c r="MXD25" s="44"/>
      <c r="MXE25" s="44"/>
      <c r="MXF25" s="44"/>
      <c r="MXG25" s="44"/>
      <c r="MXH25" s="44"/>
      <c r="MXI25" s="44"/>
      <c r="MXJ25" s="44"/>
      <c r="MXK25" s="44"/>
      <c r="MXL25" s="44"/>
      <c r="MXM25" s="44"/>
      <c r="MXN25" s="44"/>
      <c r="MXO25" s="44"/>
      <c r="MXP25" s="44"/>
      <c r="MXQ25" s="44"/>
      <c r="MXR25" s="44"/>
      <c r="MXS25" s="44"/>
      <c r="MXT25" s="44"/>
      <c r="MXU25" s="44"/>
      <c r="MXV25" s="44"/>
      <c r="MXW25" s="44"/>
      <c r="MXX25" s="44"/>
      <c r="MXY25" s="44"/>
      <c r="MXZ25" s="44"/>
      <c r="MYA25" s="44"/>
      <c r="MYB25" s="44"/>
      <c r="MYC25" s="44"/>
      <c r="MYD25" s="44"/>
      <c r="MYE25" s="44"/>
      <c r="MYF25" s="44"/>
      <c r="MYG25" s="44"/>
      <c r="MYH25" s="44"/>
      <c r="MYI25" s="44"/>
      <c r="MYJ25" s="44"/>
      <c r="MYK25" s="44"/>
      <c r="MYL25" s="44"/>
      <c r="MYM25" s="44"/>
      <c r="MYN25" s="44"/>
      <c r="MYO25" s="44"/>
      <c r="MYP25" s="44"/>
      <c r="MYQ25" s="44"/>
      <c r="MYR25" s="44"/>
      <c r="MYS25" s="44"/>
      <c r="MYT25" s="44"/>
      <c r="MYU25" s="44"/>
      <c r="MYV25" s="44"/>
      <c r="MYW25" s="44"/>
      <c r="MYX25" s="44"/>
      <c r="MYY25" s="44"/>
      <c r="MYZ25" s="44"/>
      <c r="MZA25" s="44"/>
      <c r="MZB25" s="44"/>
      <c r="MZC25" s="44"/>
      <c r="MZD25" s="44"/>
      <c r="MZE25" s="44"/>
      <c r="MZF25" s="44"/>
      <c r="MZG25" s="44"/>
      <c r="MZH25" s="44"/>
      <c r="MZI25" s="44"/>
      <c r="MZJ25" s="44"/>
      <c r="MZK25" s="44"/>
      <c r="MZL25" s="44"/>
      <c r="MZM25" s="44"/>
      <c r="MZN25" s="44"/>
      <c r="MZO25" s="44"/>
      <c r="MZP25" s="44"/>
      <c r="MZQ25" s="44"/>
      <c r="MZR25" s="44"/>
      <c r="MZS25" s="44"/>
      <c r="MZT25" s="44"/>
      <c r="MZU25" s="44"/>
      <c r="MZV25" s="44"/>
      <c r="MZW25" s="44"/>
      <c r="MZX25" s="44"/>
      <c r="MZY25" s="44"/>
      <c r="MZZ25" s="44"/>
      <c r="NAA25" s="44"/>
      <c r="NAB25" s="44"/>
      <c r="NAC25" s="44"/>
      <c r="NAD25" s="44"/>
      <c r="NAE25" s="44"/>
      <c r="NAF25" s="44"/>
      <c r="NAG25" s="44"/>
      <c r="NAH25" s="44"/>
      <c r="NAI25" s="44"/>
      <c r="NAJ25" s="44"/>
      <c r="NAK25" s="44"/>
      <c r="NAL25" s="44"/>
      <c r="NAM25" s="44"/>
      <c r="NAN25" s="44"/>
      <c r="NAO25" s="44"/>
      <c r="NAP25" s="44"/>
      <c r="NAQ25" s="44"/>
      <c r="NAR25" s="44"/>
      <c r="NAS25" s="44"/>
      <c r="NAT25" s="44"/>
      <c r="NAU25" s="44"/>
      <c r="NAV25" s="44"/>
      <c r="NAW25" s="44"/>
      <c r="NAX25" s="44"/>
      <c r="NAY25" s="44"/>
      <c r="NAZ25" s="44"/>
      <c r="NBA25" s="44"/>
      <c r="NBB25" s="44"/>
      <c r="NBC25" s="44"/>
      <c r="NBD25" s="44"/>
      <c r="NBE25" s="44"/>
      <c r="NBF25" s="44"/>
      <c r="NBG25" s="44"/>
      <c r="NBH25" s="44"/>
      <c r="NBI25" s="44"/>
      <c r="NBJ25" s="44"/>
      <c r="NBK25" s="44"/>
      <c r="NBL25" s="44"/>
      <c r="NBM25" s="44"/>
      <c r="NBN25" s="44"/>
      <c r="NBO25" s="44"/>
      <c r="NBP25" s="44"/>
      <c r="NBQ25" s="44"/>
      <c r="NBR25" s="44"/>
      <c r="NBS25" s="44"/>
      <c r="NBT25" s="44"/>
      <c r="NBU25" s="44"/>
      <c r="NBV25" s="44"/>
      <c r="NBW25" s="44"/>
      <c r="NBX25" s="44"/>
      <c r="NBY25" s="44"/>
      <c r="NBZ25" s="44"/>
      <c r="NCA25" s="44"/>
      <c r="NCB25" s="44"/>
      <c r="NCC25" s="44"/>
      <c r="NCD25" s="44"/>
      <c r="NCE25" s="44"/>
      <c r="NCF25" s="44"/>
      <c r="NCG25" s="44"/>
      <c r="NCH25" s="44"/>
      <c r="NCI25" s="44"/>
      <c r="NCJ25" s="44"/>
      <c r="NCK25" s="44"/>
      <c r="NCL25" s="44"/>
      <c r="NCM25" s="44"/>
      <c r="NCN25" s="44"/>
      <c r="NCO25" s="44"/>
      <c r="NCP25" s="44"/>
      <c r="NCQ25" s="44"/>
      <c r="NCR25" s="44"/>
      <c r="NCS25" s="44"/>
      <c r="NCT25" s="44"/>
      <c r="NCU25" s="44"/>
      <c r="NCV25" s="44"/>
      <c r="NCW25" s="44"/>
      <c r="NCX25" s="44"/>
      <c r="NCY25" s="44"/>
      <c r="NCZ25" s="44"/>
      <c r="NDA25" s="44"/>
      <c r="NDB25" s="44"/>
      <c r="NDC25" s="44"/>
      <c r="NDD25" s="44"/>
      <c r="NDE25" s="44"/>
      <c r="NDF25" s="44"/>
      <c r="NDG25" s="44"/>
      <c r="NDH25" s="44"/>
      <c r="NDI25" s="44"/>
      <c r="NDJ25" s="44"/>
      <c r="NDK25" s="44"/>
      <c r="NDL25" s="44"/>
      <c r="NDM25" s="44"/>
      <c r="NDN25" s="44"/>
      <c r="NDO25" s="44"/>
      <c r="NDP25" s="44"/>
      <c r="NDQ25" s="44"/>
      <c r="NDR25" s="44"/>
      <c r="NDS25" s="44"/>
      <c r="NDT25" s="44"/>
      <c r="NDU25" s="44"/>
      <c r="NDV25" s="44"/>
      <c r="NDW25" s="44"/>
      <c r="NDX25" s="44"/>
      <c r="NDY25" s="44"/>
      <c r="NDZ25" s="44"/>
      <c r="NEA25" s="44"/>
      <c r="NEB25" s="44"/>
      <c r="NEC25" s="44"/>
      <c r="NED25" s="44"/>
      <c r="NEE25" s="44"/>
      <c r="NEF25" s="44"/>
      <c r="NEG25" s="44"/>
      <c r="NEH25" s="44"/>
      <c r="NEI25" s="44"/>
      <c r="NEJ25" s="44"/>
      <c r="NEK25" s="44"/>
      <c r="NEL25" s="44"/>
      <c r="NEM25" s="44"/>
      <c r="NEN25" s="44"/>
      <c r="NEO25" s="44"/>
      <c r="NEP25" s="44"/>
      <c r="NEQ25" s="44"/>
      <c r="NER25" s="44"/>
      <c r="NES25" s="44"/>
      <c r="NET25" s="44"/>
      <c r="NEU25" s="44"/>
      <c r="NEV25" s="44"/>
      <c r="NEW25" s="44"/>
      <c r="NEX25" s="44"/>
      <c r="NEY25" s="44"/>
      <c r="NEZ25" s="44"/>
      <c r="NFA25" s="44"/>
      <c r="NFB25" s="44"/>
      <c r="NFC25" s="44"/>
      <c r="NFD25" s="44"/>
      <c r="NFE25" s="44"/>
      <c r="NFF25" s="44"/>
      <c r="NFG25" s="44"/>
      <c r="NFH25" s="44"/>
      <c r="NFI25" s="44"/>
      <c r="NFJ25" s="44"/>
      <c r="NFK25" s="44"/>
      <c r="NFL25" s="44"/>
      <c r="NFM25" s="44"/>
      <c r="NFN25" s="44"/>
      <c r="NFO25" s="44"/>
      <c r="NFP25" s="44"/>
      <c r="NFQ25" s="44"/>
      <c r="NFR25" s="44"/>
      <c r="NFS25" s="44"/>
      <c r="NFT25" s="44"/>
      <c r="NFU25" s="44"/>
      <c r="NFV25" s="44"/>
      <c r="NFW25" s="44"/>
      <c r="NFX25" s="44"/>
      <c r="NFY25" s="44"/>
      <c r="NFZ25" s="44"/>
      <c r="NGA25" s="44"/>
      <c r="NGB25" s="44"/>
      <c r="NGC25" s="44"/>
      <c r="NGD25" s="44"/>
      <c r="NGE25" s="44"/>
      <c r="NGF25" s="44"/>
      <c r="NGG25" s="44"/>
      <c r="NGH25" s="44"/>
      <c r="NGI25" s="44"/>
      <c r="NGJ25" s="44"/>
      <c r="NGK25" s="44"/>
      <c r="NGL25" s="44"/>
      <c r="NGM25" s="44"/>
      <c r="NGN25" s="44"/>
      <c r="NGO25" s="44"/>
      <c r="NGP25" s="44"/>
      <c r="NGQ25" s="44"/>
      <c r="NGR25" s="44"/>
      <c r="NGS25" s="44"/>
      <c r="NGT25" s="44"/>
      <c r="NGU25" s="44"/>
      <c r="NGV25" s="44"/>
      <c r="NGW25" s="44"/>
      <c r="NGX25" s="44"/>
      <c r="NGY25" s="44"/>
      <c r="NGZ25" s="44"/>
      <c r="NHA25" s="44"/>
      <c r="NHB25" s="44"/>
      <c r="NHC25" s="44"/>
      <c r="NHD25" s="44"/>
      <c r="NHE25" s="44"/>
      <c r="NHF25" s="44"/>
      <c r="NHG25" s="44"/>
      <c r="NHH25" s="44"/>
      <c r="NHI25" s="44"/>
      <c r="NHJ25" s="44"/>
      <c r="NHK25" s="44"/>
      <c r="NHL25" s="44"/>
      <c r="NHM25" s="44"/>
      <c r="NHN25" s="44"/>
      <c r="NHO25" s="44"/>
      <c r="NHP25" s="44"/>
      <c r="NHQ25" s="44"/>
      <c r="NHR25" s="44"/>
      <c r="NHS25" s="44"/>
      <c r="NHT25" s="44"/>
      <c r="NHU25" s="44"/>
      <c r="NHV25" s="44"/>
      <c r="NHW25" s="44"/>
      <c r="NHX25" s="44"/>
      <c r="NHY25" s="44"/>
      <c r="NHZ25" s="44"/>
      <c r="NIA25" s="44"/>
      <c r="NIB25" s="44"/>
      <c r="NIC25" s="44"/>
      <c r="NID25" s="44"/>
      <c r="NIE25" s="44"/>
      <c r="NIF25" s="44"/>
      <c r="NIG25" s="44"/>
      <c r="NIH25" s="44"/>
      <c r="NII25" s="44"/>
      <c r="NIJ25" s="44"/>
      <c r="NIK25" s="44"/>
      <c r="NIL25" s="44"/>
      <c r="NIM25" s="44"/>
      <c r="NIN25" s="44"/>
      <c r="NIO25" s="44"/>
      <c r="NIP25" s="44"/>
      <c r="NIQ25" s="44"/>
      <c r="NIR25" s="44"/>
      <c r="NIS25" s="44"/>
      <c r="NIT25" s="44"/>
      <c r="NIU25" s="44"/>
      <c r="NIV25" s="44"/>
      <c r="NIW25" s="44"/>
      <c r="NIX25" s="44"/>
      <c r="NIY25" s="44"/>
      <c r="NIZ25" s="44"/>
      <c r="NJA25" s="44"/>
      <c r="NJB25" s="44"/>
      <c r="NJC25" s="44"/>
      <c r="NJD25" s="44"/>
      <c r="NJE25" s="44"/>
      <c r="NJF25" s="44"/>
      <c r="NJG25" s="44"/>
      <c r="NJH25" s="44"/>
      <c r="NJI25" s="44"/>
      <c r="NJJ25" s="44"/>
      <c r="NJK25" s="44"/>
      <c r="NJL25" s="44"/>
      <c r="NJM25" s="44"/>
      <c r="NJN25" s="44"/>
      <c r="NJO25" s="44"/>
      <c r="NJP25" s="44"/>
      <c r="NJQ25" s="44"/>
      <c r="NJR25" s="44"/>
      <c r="NJS25" s="44"/>
      <c r="NJT25" s="44"/>
      <c r="NJU25" s="44"/>
      <c r="NJV25" s="44"/>
      <c r="NJW25" s="44"/>
      <c r="NJX25" s="44"/>
      <c r="NJY25" s="44"/>
      <c r="NJZ25" s="44"/>
      <c r="NKA25" s="44"/>
      <c r="NKB25" s="44"/>
      <c r="NKC25" s="44"/>
      <c r="NKD25" s="44"/>
      <c r="NKE25" s="44"/>
      <c r="NKF25" s="44"/>
      <c r="NKG25" s="44"/>
      <c r="NKH25" s="44"/>
      <c r="NKI25" s="44"/>
      <c r="NKJ25" s="44"/>
      <c r="NKK25" s="44"/>
      <c r="NKL25" s="44"/>
      <c r="NKM25" s="44"/>
      <c r="NKN25" s="44"/>
      <c r="NKO25" s="44"/>
      <c r="NKP25" s="44"/>
      <c r="NKQ25" s="44"/>
      <c r="NKR25" s="44"/>
      <c r="NKS25" s="44"/>
      <c r="NKT25" s="44"/>
      <c r="NKU25" s="44"/>
      <c r="NKV25" s="44"/>
      <c r="NKW25" s="44"/>
      <c r="NKX25" s="44"/>
      <c r="NKY25" s="44"/>
      <c r="NKZ25" s="44"/>
      <c r="NLA25" s="44"/>
      <c r="NLB25" s="44"/>
      <c r="NLC25" s="44"/>
      <c r="NLD25" s="44"/>
      <c r="NLE25" s="44"/>
      <c r="NLF25" s="44"/>
      <c r="NLG25" s="44"/>
      <c r="NLH25" s="44"/>
      <c r="NLI25" s="44"/>
      <c r="NLJ25" s="44"/>
      <c r="NLK25" s="44"/>
      <c r="NLL25" s="44"/>
      <c r="NLM25" s="44"/>
      <c r="NLN25" s="44"/>
      <c r="NLO25" s="44"/>
      <c r="NLP25" s="44"/>
      <c r="NLQ25" s="44"/>
      <c r="NLR25" s="44"/>
      <c r="NLS25" s="44"/>
      <c r="NLT25" s="44"/>
      <c r="NLU25" s="44"/>
      <c r="NLV25" s="44"/>
      <c r="NLW25" s="44"/>
      <c r="NLX25" s="44"/>
      <c r="NLY25" s="44"/>
      <c r="NLZ25" s="44"/>
      <c r="NMA25" s="44"/>
      <c r="NMB25" s="44"/>
      <c r="NMC25" s="44"/>
      <c r="NMD25" s="44"/>
      <c r="NME25" s="44"/>
      <c r="NMF25" s="44"/>
      <c r="NMG25" s="44"/>
      <c r="NMH25" s="44"/>
      <c r="NMI25" s="44"/>
      <c r="NMJ25" s="44"/>
      <c r="NMK25" s="44"/>
      <c r="NML25" s="44"/>
      <c r="NMM25" s="44"/>
      <c r="NMN25" s="44"/>
      <c r="NMO25" s="44"/>
      <c r="NMP25" s="44"/>
      <c r="NMQ25" s="44"/>
      <c r="NMR25" s="44"/>
      <c r="NMS25" s="44"/>
      <c r="NMT25" s="44"/>
      <c r="NMU25" s="44"/>
      <c r="NMV25" s="44"/>
      <c r="NMW25" s="44"/>
      <c r="NMX25" s="44"/>
      <c r="NMY25" s="44"/>
      <c r="NMZ25" s="44"/>
      <c r="NNA25" s="44"/>
      <c r="NNB25" s="44"/>
      <c r="NNC25" s="44"/>
      <c r="NND25" s="44"/>
      <c r="NNE25" s="44"/>
      <c r="NNF25" s="44"/>
      <c r="NNG25" s="44"/>
      <c r="NNH25" s="44"/>
      <c r="NNI25" s="44"/>
      <c r="NNJ25" s="44"/>
      <c r="NNK25" s="44"/>
      <c r="NNL25" s="44"/>
      <c r="NNM25" s="44"/>
      <c r="NNN25" s="44"/>
      <c r="NNO25" s="44"/>
      <c r="NNP25" s="44"/>
      <c r="NNQ25" s="44"/>
      <c r="NNR25" s="44"/>
      <c r="NNS25" s="44"/>
      <c r="NNT25" s="44"/>
      <c r="NNU25" s="44"/>
      <c r="NNV25" s="44"/>
      <c r="NNW25" s="44"/>
      <c r="NNX25" s="44"/>
      <c r="NNY25" s="44"/>
      <c r="NNZ25" s="44"/>
      <c r="NOA25" s="44"/>
      <c r="NOB25" s="44"/>
      <c r="NOC25" s="44"/>
      <c r="NOD25" s="44"/>
      <c r="NOE25" s="44"/>
      <c r="NOF25" s="44"/>
      <c r="NOG25" s="44"/>
      <c r="NOH25" s="44"/>
      <c r="NOI25" s="44"/>
      <c r="NOJ25" s="44"/>
      <c r="NOK25" s="44"/>
      <c r="NOL25" s="44"/>
      <c r="NOM25" s="44"/>
      <c r="NON25" s="44"/>
      <c r="NOO25" s="44"/>
      <c r="NOP25" s="44"/>
      <c r="NOQ25" s="44"/>
      <c r="NOR25" s="44"/>
      <c r="NOS25" s="44"/>
      <c r="NOT25" s="44"/>
      <c r="NOU25" s="44"/>
      <c r="NOV25" s="44"/>
      <c r="NOW25" s="44"/>
      <c r="NOX25" s="44"/>
      <c r="NOY25" s="44"/>
      <c r="NOZ25" s="44"/>
      <c r="NPA25" s="44"/>
      <c r="NPB25" s="44"/>
      <c r="NPC25" s="44"/>
      <c r="NPD25" s="44"/>
      <c r="NPE25" s="44"/>
      <c r="NPF25" s="44"/>
      <c r="NPG25" s="44"/>
      <c r="NPH25" s="44"/>
      <c r="NPI25" s="44"/>
      <c r="NPJ25" s="44"/>
      <c r="NPK25" s="44"/>
      <c r="NPL25" s="44"/>
      <c r="NPM25" s="44"/>
      <c r="NPN25" s="44"/>
      <c r="NPO25" s="44"/>
      <c r="NPP25" s="44"/>
      <c r="NPQ25" s="44"/>
      <c r="NPR25" s="44"/>
      <c r="NPS25" s="44"/>
      <c r="NPT25" s="44"/>
      <c r="NPU25" s="44"/>
      <c r="NPV25" s="44"/>
      <c r="NPW25" s="44"/>
      <c r="NPX25" s="44"/>
      <c r="NPY25" s="44"/>
      <c r="NPZ25" s="44"/>
      <c r="NQA25" s="44"/>
      <c r="NQB25" s="44"/>
      <c r="NQC25" s="44"/>
      <c r="NQD25" s="44"/>
      <c r="NQE25" s="44"/>
      <c r="NQF25" s="44"/>
      <c r="NQG25" s="44"/>
      <c r="NQH25" s="44"/>
      <c r="NQI25" s="44"/>
      <c r="NQJ25" s="44"/>
      <c r="NQK25" s="44"/>
      <c r="NQL25" s="44"/>
      <c r="NQM25" s="44"/>
      <c r="NQN25" s="44"/>
      <c r="NQO25" s="44"/>
      <c r="NQP25" s="44"/>
      <c r="NQQ25" s="44"/>
      <c r="NQR25" s="44"/>
      <c r="NQS25" s="44"/>
      <c r="NQT25" s="44"/>
      <c r="NQU25" s="44"/>
      <c r="NQV25" s="44"/>
      <c r="NQW25" s="44"/>
      <c r="NQX25" s="44"/>
      <c r="NQY25" s="44"/>
      <c r="NQZ25" s="44"/>
      <c r="NRA25" s="44"/>
      <c r="NRB25" s="44"/>
      <c r="NRC25" s="44"/>
      <c r="NRD25" s="44"/>
      <c r="NRE25" s="44"/>
      <c r="NRF25" s="44"/>
      <c r="NRG25" s="44"/>
      <c r="NRH25" s="44"/>
      <c r="NRI25" s="44"/>
      <c r="NRJ25" s="44"/>
      <c r="NRK25" s="44"/>
      <c r="NRL25" s="44"/>
      <c r="NRM25" s="44"/>
      <c r="NRN25" s="44"/>
      <c r="NRO25" s="44"/>
      <c r="NRP25" s="44"/>
      <c r="NRQ25" s="44"/>
      <c r="NRR25" s="44"/>
      <c r="NRS25" s="44"/>
      <c r="NRT25" s="44"/>
      <c r="NRU25" s="44"/>
      <c r="NRV25" s="44"/>
      <c r="NRW25" s="44"/>
      <c r="NRX25" s="44"/>
      <c r="NRY25" s="44"/>
      <c r="NRZ25" s="44"/>
      <c r="NSA25" s="44"/>
      <c r="NSB25" s="44"/>
      <c r="NSC25" s="44"/>
      <c r="NSD25" s="44"/>
      <c r="NSE25" s="44"/>
      <c r="NSF25" s="44"/>
      <c r="NSG25" s="44"/>
      <c r="NSH25" s="44"/>
      <c r="NSI25" s="44"/>
      <c r="NSJ25" s="44"/>
      <c r="NSK25" s="44"/>
      <c r="NSL25" s="44"/>
      <c r="NSM25" s="44"/>
      <c r="NSN25" s="44"/>
      <c r="NSO25" s="44"/>
      <c r="NSP25" s="44"/>
      <c r="NSQ25" s="44"/>
      <c r="NSR25" s="44"/>
      <c r="NSS25" s="44"/>
      <c r="NST25" s="44"/>
      <c r="NSU25" s="44"/>
      <c r="NSV25" s="44"/>
      <c r="NSW25" s="44"/>
      <c r="NSX25" s="44"/>
      <c r="NSY25" s="44"/>
      <c r="NSZ25" s="44"/>
      <c r="NTA25" s="44"/>
      <c r="NTB25" s="44"/>
      <c r="NTC25" s="44"/>
      <c r="NTD25" s="44"/>
      <c r="NTE25" s="44"/>
      <c r="NTF25" s="44"/>
      <c r="NTG25" s="44"/>
      <c r="NTH25" s="44"/>
      <c r="NTI25" s="44"/>
      <c r="NTJ25" s="44"/>
      <c r="NTK25" s="44"/>
      <c r="NTL25" s="44"/>
      <c r="NTM25" s="44"/>
      <c r="NTN25" s="44"/>
      <c r="NTO25" s="44"/>
      <c r="NTP25" s="44"/>
      <c r="NTQ25" s="44"/>
      <c r="NTR25" s="44"/>
      <c r="NTS25" s="44"/>
      <c r="NTT25" s="44"/>
      <c r="NTU25" s="44"/>
      <c r="NTV25" s="44"/>
      <c r="NTW25" s="44"/>
      <c r="NTX25" s="44"/>
      <c r="NTY25" s="44"/>
      <c r="NTZ25" s="44"/>
      <c r="NUA25" s="44"/>
      <c r="NUB25" s="44"/>
      <c r="NUC25" s="44"/>
      <c r="NUD25" s="44"/>
      <c r="NUE25" s="44"/>
      <c r="NUF25" s="44"/>
      <c r="NUG25" s="44"/>
      <c r="NUH25" s="44"/>
      <c r="NUI25" s="44"/>
      <c r="NUJ25" s="44"/>
      <c r="NUK25" s="44"/>
      <c r="NUL25" s="44"/>
      <c r="NUM25" s="44"/>
      <c r="NUN25" s="44"/>
      <c r="NUO25" s="44"/>
      <c r="NUP25" s="44"/>
      <c r="NUQ25" s="44"/>
      <c r="NUR25" s="44"/>
      <c r="NUS25" s="44"/>
      <c r="NUT25" s="44"/>
      <c r="NUU25" s="44"/>
      <c r="NUV25" s="44"/>
      <c r="NUW25" s="44"/>
      <c r="NUX25" s="44"/>
      <c r="NUY25" s="44"/>
      <c r="NUZ25" s="44"/>
      <c r="NVA25" s="44"/>
      <c r="NVB25" s="44"/>
      <c r="NVC25" s="44"/>
      <c r="NVD25" s="44"/>
      <c r="NVE25" s="44"/>
      <c r="NVF25" s="44"/>
      <c r="NVG25" s="44"/>
      <c r="NVH25" s="44"/>
      <c r="NVI25" s="44"/>
      <c r="NVJ25" s="44"/>
      <c r="NVK25" s="44"/>
      <c r="NVL25" s="44"/>
      <c r="NVM25" s="44"/>
      <c r="NVN25" s="44"/>
      <c r="NVO25" s="44"/>
      <c r="NVP25" s="44"/>
      <c r="NVQ25" s="44"/>
      <c r="NVR25" s="44"/>
      <c r="NVS25" s="44"/>
      <c r="NVT25" s="44"/>
      <c r="NVU25" s="44"/>
      <c r="NVV25" s="44"/>
      <c r="NVW25" s="44"/>
      <c r="NVX25" s="44"/>
      <c r="NVY25" s="44"/>
      <c r="NVZ25" s="44"/>
      <c r="NWA25" s="44"/>
      <c r="NWB25" s="44"/>
      <c r="NWC25" s="44"/>
      <c r="NWD25" s="44"/>
      <c r="NWE25" s="44"/>
      <c r="NWF25" s="44"/>
      <c r="NWG25" s="44"/>
      <c r="NWH25" s="44"/>
      <c r="NWI25" s="44"/>
      <c r="NWJ25" s="44"/>
      <c r="NWK25" s="44"/>
      <c r="NWL25" s="44"/>
      <c r="NWM25" s="44"/>
      <c r="NWN25" s="44"/>
      <c r="NWO25" s="44"/>
      <c r="NWP25" s="44"/>
      <c r="NWQ25" s="44"/>
      <c r="NWR25" s="44"/>
      <c r="NWS25" s="44"/>
      <c r="NWT25" s="44"/>
      <c r="NWU25" s="44"/>
      <c r="NWV25" s="44"/>
      <c r="NWW25" s="44"/>
      <c r="NWX25" s="44"/>
      <c r="NWY25" s="44"/>
      <c r="NWZ25" s="44"/>
      <c r="NXA25" s="44"/>
      <c r="NXB25" s="44"/>
      <c r="NXC25" s="44"/>
      <c r="NXD25" s="44"/>
      <c r="NXE25" s="44"/>
      <c r="NXF25" s="44"/>
      <c r="NXG25" s="44"/>
      <c r="NXH25" s="44"/>
      <c r="NXI25" s="44"/>
      <c r="NXJ25" s="44"/>
      <c r="NXK25" s="44"/>
      <c r="NXL25" s="44"/>
      <c r="NXM25" s="44"/>
      <c r="NXN25" s="44"/>
      <c r="NXO25" s="44"/>
      <c r="NXP25" s="44"/>
      <c r="NXQ25" s="44"/>
      <c r="NXR25" s="44"/>
      <c r="NXS25" s="44"/>
      <c r="NXT25" s="44"/>
      <c r="NXU25" s="44"/>
      <c r="NXV25" s="44"/>
      <c r="NXW25" s="44"/>
      <c r="NXX25" s="44"/>
      <c r="NXY25" s="44"/>
      <c r="NXZ25" s="44"/>
      <c r="NYA25" s="44"/>
      <c r="NYB25" s="44"/>
      <c r="NYC25" s="44"/>
      <c r="NYD25" s="44"/>
      <c r="NYE25" s="44"/>
      <c r="NYF25" s="44"/>
      <c r="NYG25" s="44"/>
      <c r="NYH25" s="44"/>
      <c r="NYI25" s="44"/>
      <c r="NYJ25" s="44"/>
      <c r="NYK25" s="44"/>
      <c r="NYL25" s="44"/>
      <c r="NYM25" s="44"/>
      <c r="NYN25" s="44"/>
      <c r="NYO25" s="44"/>
      <c r="NYP25" s="44"/>
      <c r="NYQ25" s="44"/>
      <c r="NYR25" s="44"/>
      <c r="NYS25" s="44"/>
      <c r="NYT25" s="44"/>
      <c r="NYU25" s="44"/>
      <c r="NYV25" s="44"/>
      <c r="NYW25" s="44"/>
      <c r="NYX25" s="44"/>
      <c r="NYY25" s="44"/>
      <c r="NYZ25" s="44"/>
      <c r="NZA25" s="44"/>
      <c r="NZB25" s="44"/>
      <c r="NZC25" s="44"/>
      <c r="NZD25" s="44"/>
      <c r="NZE25" s="44"/>
      <c r="NZF25" s="44"/>
      <c r="NZG25" s="44"/>
      <c r="NZH25" s="44"/>
      <c r="NZI25" s="44"/>
      <c r="NZJ25" s="44"/>
      <c r="NZK25" s="44"/>
      <c r="NZL25" s="44"/>
      <c r="NZM25" s="44"/>
      <c r="NZN25" s="44"/>
      <c r="NZO25" s="44"/>
      <c r="NZP25" s="44"/>
      <c r="NZQ25" s="44"/>
      <c r="NZR25" s="44"/>
      <c r="NZS25" s="44"/>
      <c r="NZT25" s="44"/>
      <c r="NZU25" s="44"/>
      <c r="NZV25" s="44"/>
      <c r="NZW25" s="44"/>
      <c r="NZX25" s="44"/>
      <c r="NZY25" s="44"/>
      <c r="NZZ25" s="44"/>
      <c r="OAA25" s="44"/>
      <c r="OAB25" s="44"/>
      <c r="OAC25" s="44"/>
      <c r="OAD25" s="44"/>
      <c r="OAE25" s="44"/>
      <c r="OAF25" s="44"/>
      <c r="OAG25" s="44"/>
      <c r="OAH25" s="44"/>
      <c r="OAI25" s="44"/>
      <c r="OAJ25" s="44"/>
      <c r="OAK25" s="44"/>
      <c r="OAL25" s="44"/>
      <c r="OAM25" s="44"/>
      <c r="OAN25" s="44"/>
      <c r="OAO25" s="44"/>
      <c r="OAP25" s="44"/>
      <c r="OAQ25" s="44"/>
      <c r="OAR25" s="44"/>
      <c r="OAS25" s="44"/>
      <c r="OAT25" s="44"/>
      <c r="OAU25" s="44"/>
      <c r="OAV25" s="44"/>
      <c r="OAW25" s="44"/>
      <c r="OAX25" s="44"/>
      <c r="OAY25" s="44"/>
      <c r="OAZ25" s="44"/>
      <c r="OBA25" s="44"/>
      <c r="OBB25" s="44"/>
      <c r="OBC25" s="44"/>
      <c r="OBD25" s="44"/>
      <c r="OBE25" s="44"/>
      <c r="OBF25" s="44"/>
      <c r="OBG25" s="44"/>
      <c r="OBH25" s="44"/>
      <c r="OBI25" s="44"/>
      <c r="OBJ25" s="44"/>
      <c r="OBK25" s="44"/>
      <c r="OBL25" s="44"/>
      <c r="OBM25" s="44"/>
      <c r="OBN25" s="44"/>
      <c r="OBO25" s="44"/>
      <c r="OBP25" s="44"/>
      <c r="OBQ25" s="44"/>
      <c r="OBR25" s="44"/>
      <c r="OBS25" s="44"/>
      <c r="OBT25" s="44"/>
      <c r="OBU25" s="44"/>
      <c r="OBV25" s="44"/>
      <c r="OBW25" s="44"/>
      <c r="OBX25" s="44"/>
      <c r="OBY25" s="44"/>
      <c r="OBZ25" s="44"/>
      <c r="OCA25" s="44"/>
      <c r="OCB25" s="44"/>
      <c r="OCC25" s="44"/>
      <c r="OCD25" s="44"/>
      <c r="OCE25" s="44"/>
      <c r="OCF25" s="44"/>
      <c r="OCG25" s="44"/>
      <c r="OCH25" s="44"/>
      <c r="OCI25" s="44"/>
      <c r="OCJ25" s="44"/>
      <c r="OCK25" s="44"/>
      <c r="OCL25" s="44"/>
      <c r="OCM25" s="44"/>
      <c r="OCN25" s="44"/>
      <c r="OCO25" s="44"/>
      <c r="OCP25" s="44"/>
      <c r="OCQ25" s="44"/>
      <c r="OCR25" s="44"/>
      <c r="OCS25" s="44"/>
      <c r="OCT25" s="44"/>
      <c r="OCU25" s="44"/>
      <c r="OCV25" s="44"/>
      <c r="OCW25" s="44"/>
      <c r="OCX25" s="44"/>
      <c r="OCY25" s="44"/>
      <c r="OCZ25" s="44"/>
      <c r="ODA25" s="44"/>
      <c r="ODB25" s="44"/>
      <c r="ODC25" s="44"/>
      <c r="ODD25" s="44"/>
      <c r="ODE25" s="44"/>
      <c r="ODF25" s="44"/>
      <c r="ODG25" s="44"/>
      <c r="ODH25" s="44"/>
      <c r="ODI25" s="44"/>
      <c r="ODJ25" s="44"/>
      <c r="ODK25" s="44"/>
      <c r="ODL25" s="44"/>
      <c r="ODM25" s="44"/>
      <c r="ODN25" s="44"/>
      <c r="ODO25" s="44"/>
      <c r="ODP25" s="44"/>
      <c r="ODQ25" s="44"/>
      <c r="ODR25" s="44"/>
      <c r="ODS25" s="44"/>
      <c r="ODT25" s="44"/>
      <c r="ODU25" s="44"/>
      <c r="ODV25" s="44"/>
      <c r="ODW25" s="44"/>
      <c r="ODX25" s="44"/>
      <c r="ODY25" s="44"/>
      <c r="ODZ25" s="44"/>
      <c r="OEA25" s="44"/>
      <c r="OEB25" s="44"/>
      <c r="OEC25" s="44"/>
      <c r="OED25" s="44"/>
      <c r="OEE25" s="44"/>
      <c r="OEF25" s="44"/>
      <c r="OEG25" s="44"/>
      <c r="OEH25" s="44"/>
      <c r="OEI25" s="44"/>
      <c r="OEJ25" s="44"/>
      <c r="OEK25" s="44"/>
      <c r="OEL25" s="44"/>
      <c r="OEM25" s="44"/>
      <c r="OEN25" s="44"/>
      <c r="OEO25" s="44"/>
      <c r="OEP25" s="44"/>
      <c r="OEQ25" s="44"/>
      <c r="OER25" s="44"/>
      <c r="OES25" s="44"/>
      <c r="OET25" s="44"/>
      <c r="OEU25" s="44"/>
      <c r="OEV25" s="44"/>
      <c r="OEW25" s="44"/>
      <c r="OEX25" s="44"/>
      <c r="OEY25" s="44"/>
      <c r="OEZ25" s="44"/>
      <c r="OFA25" s="44"/>
      <c r="OFB25" s="44"/>
      <c r="OFC25" s="44"/>
      <c r="OFD25" s="44"/>
      <c r="OFE25" s="44"/>
      <c r="OFF25" s="44"/>
      <c r="OFG25" s="44"/>
      <c r="OFH25" s="44"/>
      <c r="OFI25" s="44"/>
      <c r="OFJ25" s="44"/>
      <c r="OFK25" s="44"/>
      <c r="OFL25" s="44"/>
      <c r="OFM25" s="44"/>
      <c r="OFN25" s="44"/>
      <c r="OFO25" s="44"/>
      <c r="OFP25" s="44"/>
      <c r="OFQ25" s="44"/>
      <c r="OFR25" s="44"/>
      <c r="OFS25" s="44"/>
      <c r="OFT25" s="44"/>
      <c r="OFU25" s="44"/>
      <c r="OFV25" s="44"/>
      <c r="OFW25" s="44"/>
      <c r="OFX25" s="44"/>
      <c r="OFY25" s="44"/>
      <c r="OFZ25" s="44"/>
      <c r="OGA25" s="44"/>
      <c r="OGB25" s="44"/>
      <c r="OGC25" s="44"/>
      <c r="OGD25" s="44"/>
      <c r="OGE25" s="44"/>
      <c r="OGF25" s="44"/>
      <c r="OGG25" s="44"/>
      <c r="OGH25" s="44"/>
      <c r="OGI25" s="44"/>
      <c r="OGJ25" s="44"/>
      <c r="OGK25" s="44"/>
      <c r="OGL25" s="44"/>
      <c r="OGM25" s="44"/>
      <c r="OGN25" s="44"/>
      <c r="OGO25" s="44"/>
      <c r="OGP25" s="44"/>
      <c r="OGQ25" s="44"/>
      <c r="OGR25" s="44"/>
      <c r="OGS25" s="44"/>
      <c r="OGT25" s="44"/>
      <c r="OGU25" s="44"/>
      <c r="OGV25" s="44"/>
      <c r="OGW25" s="44"/>
      <c r="OGX25" s="44"/>
      <c r="OGY25" s="44"/>
      <c r="OGZ25" s="44"/>
      <c r="OHA25" s="44"/>
      <c r="OHB25" s="44"/>
      <c r="OHC25" s="44"/>
      <c r="OHD25" s="44"/>
      <c r="OHE25" s="44"/>
      <c r="OHF25" s="44"/>
      <c r="OHG25" s="44"/>
      <c r="OHH25" s="44"/>
      <c r="OHI25" s="44"/>
      <c r="OHJ25" s="44"/>
      <c r="OHK25" s="44"/>
      <c r="OHL25" s="44"/>
      <c r="OHM25" s="44"/>
      <c r="OHN25" s="44"/>
      <c r="OHO25" s="44"/>
      <c r="OHP25" s="44"/>
      <c r="OHQ25" s="44"/>
      <c r="OHR25" s="44"/>
      <c r="OHS25" s="44"/>
      <c r="OHT25" s="44"/>
      <c r="OHU25" s="44"/>
      <c r="OHV25" s="44"/>
      <c r="OHW25" s="44"/>
      <c r="OHX25" s="44"/>
      <c r="OHY25" s="44"/>
      <c r="OHZ25" s="44"/>
      <c r="OIA25" s="44"/>
      <c r="OIB25" s="44"/>
      <c r="OIC25" s="44"/>
      <c r="OID25" s="44"/>
      <c r="OIE25" s="44"/>
      <c r="OIF25" s="44"/>
      <c r="OIG25" s="44"/>
      <c r="OIH25" s="44"/>
      <c r="OII25" s="44"/>
      <c r="OIJ25" s="44"/>
      <c r="OIK25" s="44"/>
      <c r="OIL25" s="44"/>
      <c r="OIM25" s="44"/>
      <c r="OIN25" s="44"/>
      <c r="OIO25" s="44"/>
      <c r="OIP25" s="44"/>
      <c r="OIQ25" s="44"/>
      <c r="OIR25" s="44"/>
      <c r="OIS25" s="44"/>
      <c r="OIT25" s="44"/>
      <c r="OIU25" s="44"/>
      <c r="OIV25" s="44"/>
      <c r="OIW25" s="44"/>
      <c r="OIX25" s="44"/>
      <c r="OIY25" s="44"/>
      <c r="OIZ25" s="44"/>
      <c r="OJA25" s="44"/>
      <c r="OJB25" s="44"/>
      <c r="OJC25" s="44"/>
      <c r="OJD25" s="44"/>
      <c r="OJE25" s="44"/>
      <c r="OJF25" s="44"/>
      <c r="OJG25" s="44"/>
      <c r="OJH25" s="44"/>
      <c r="OJI25" s="44"/>
      <c r="OJJ25" s="44"/>
      <c r="OJK25" s="44"/>
      <c r="OJL25" s="44"/>
      <c r="OJM25" s="44"/>
      <c r="OJN25" s="44"/>
      <c r="OJO25" s="44"/>
      <c r="OJP25" s="44"/>
      <c r="OJQ25" s="44"/>
      <c r="OJR25" s="44"/>
      <c r="OJS25" s="44"/>
      <c r="OJT25" s="44"/>
      <c r="OJU25" s="44"/>
      <c r="OJV25" s="44"/>
      <c r="OJW25" s="44"/>
      <c r="OJX25" s="44"/>
      <c r="OJY25" s="44"/>
      <c r="OJZ25" s="44"/>
      <c r="OKA25" s="44"/>
      <c r="OKB25" s="44"/>
      <c r="OKC25" s="44"/>
      <c r="OKD25" s="44"/>
      <c r="OKE25" s="44"/>
      <c r="OKF25" s="44"/>
      <c r="OKG25" s="44"/>
      <c r="OKH25" s="44"/>
      <c r="OKI25" s="44"/>
      <c r="OKJ25" s="44"/>
      <c r="OKK25" s="44"/>
      <c r="OKL25" s="44"/>
      <c r="OKM25" s="44"/>
      <c r="OKN25" s="44"/>
      <c r="OKO25" s="44"/>
      <c r="OKP25" s="44"/>
      <c r="OKQ25" s="44"/>
      <c r="OKR25" s="44"/>
      <c r="OKS25" s="44"/>
      <c r="OKT25" s="44"/>
      <c r="OKU25" s="44"/>
      <c r="OKV25" s="44"/>
      <c r="OKW25" s="44"/>
      <c r="OKX25" s="44"/>
      <c r="OKY25" s="44"/>
      <c r="OKZ25" s="44"/>
      <c r="OLA25" s="44"/>
      <c r="OLB25" s="44"/>
      <c r="OLC25" s="44"/>
      <c r="OLD25" s="44"/>
      <c r="OLE25" s="44"/>
      <c r="OLF25" s="44"/>
      <c r="OLG25" s="44"/>
      <c r="OLH25" s="44"/>
      <c r="OLI25" s="44"/>
      <c r="OLJ25" s="44"/>
      <c r="OLK25" s="44"/>
      <c r="OLL25" s="44"/>
      <c r="OLM25" s="44"/>
      <c r="OLN25" s="44"/>
      <c r="OLO25" s="44"/>
      <c r="OLP25" s="44"/>
      <c r="OLQ25" s="44"/>
      <c r="OLR25" s="44"/>
      <c r="OLS25" s="44"/>
      <c r="OLT25" s="44"/>
      <c r="OLU25" s="44"/>
      <c r="OLV25" s="44"/>
      <c r="OLW25" s="44"/>
      <c r="OLX25" s="44"/>
      <c r="OLY25" s="44"/>
      <c r="OLZ25" s="44"/>
      <c r="OMA25" s="44"/>
      <c r="OMB25" s="44"/>
      <c r="OMC25" s="44"/>
      <c r="OMD25" s="44"/>
      <c r="OME25" s="44"/>
      <c r="OMF25" s="44"/>
      <c r="OMG25" s="44"/>
      <c r="OMH25" s="44"/>
      <c r="OMI25" s="44"/>
      <c r="OMJ25" s="44"/>
      <c r="OMK25" s="44"/>
      <c r="OML25" s="44"/>
      <c r="OMM25" s="44"/>
      <c r="OMN25" s="44"/>
      <c r="OMO25" s="44"/>
      <c r="OMP25" s="44"/>
      <c r="OMQ25" s="44"/>
      <c r="OMR25" s="44"/>
      <c r="OMS25" s="44"/>
      <c r="OMT25" s="44"/>
      <c r="OMU25" s="44"/>
      <c r="OMV25" s="44"/>
      <c r="OMW25" s="44"/>
      <c r="OMX25" s="44"/>
      <c r="OMY25" s="44"/>
      <c r="OMZ25" s="44"/>
      <c r="ONA25" s="44"/>
      <c r="ONB25" s="44"/>
      <c r="ONC25" s="44"/>
      <c r="OND25" s="44"/>
      <c r="ONE25" s="44"/>
      <c r="ONF25" s="44"/>
      <c r="ONG25" s="44"/>
      <c r="ONH25" s="44"/>
      <c r="ONI25" s="44"/>
      <c r="ONJ25" s="44"/>
      <c r="ONK25" s="44"/>
      <c r="ONL25" s="44"/>
      <c r="ONM25" s="44"/>
      <c r="ONN25" s="44"/>
      <c r="ONO25" s="44"/>
      <c r="ONP25" s="44"/>
      <c r="ONQ25" s="44"/>
      <c r="ONR25" s="44"/>
      <c r="ONS25" s="44"/>
      <c r="ONT25" s="44"/>
      <c r="ONU25" s="44"/>
      <c r="ONV25" s="44"/>
      <c r="ONW25" s="44"/>
      <c r="ONX25" s="44"/>
      <c r="ONY25" s="44"/>
      <c r="ONZ25" s="44"/>
      <c r="OOA25" s="44"/>
      <c r="OOB25" s="44"/>
      <c r="OOC25" s="44"/>
      <c r="OOD25" s="44"/>
      <c r="OOE25" s="44"/>
      <c r="OOF25" s="44"/>
      <c r="OOG25" s="44"/>
      <c r="OOH25" s="44"/>
      <c r="OOI25" s="44"/>
      <c r="OOJ25" s="44"/>
      <c r="OOK25" s="44"/>
      <c r="OOL25" s="44"/>
      <c r="OOM25" s="44"/>
      <c r="OON25" s="44"/>
      <c r="OOO25" s="44"/>
      <c r="OOP25" s="44"/>
      <c r="OOQ25" s="44"/>
      <c r="OOR25" s="44"/>
      <c r="OOS25" s="44"/>
      <c r="OOT25" s="44"/>
      <c r="OOU25" s="44"/>
      <c r="OOV25" s="44"/>
      <c r="OOW25" s="44"/>
      <c r="OOX25" s="44"/>
      <c r="OOY25" s="44"/>
      <c r="OOZ25" s="44"/>
      <c r="OPA25" s="44"/>
      <c r="OPB25" s="44"/>
      <c r="OPC25" s="44"/>
      <c r="OPD25" s="44"/>
      <c r="OPE25" s="44"/>
      <c r="OPF25" s="44"/>
      <c r="OPG25" s="44"/>
      <c r="OPH25" s="44"/>
      <c r="OPI25" s="44"/>
      <c r="OPJ25" s="44"/>
      <c r="OPK25" s="44"/>
      <c r="OPL25" s="44"/>
      <c r="OPM25" s="44"/>
      <c r="OPN25" s="44"/>
      <c r="OPO25" s="44"/>
      <c r="OPP25" s="44"/>
      <c r="OPQ25" s="44"/>
      <c r="OPR25" s="44"/>
      <c r="OPS25" s="44"/>
      <c r="OPT25" s="44"/>
      <c r="OPU25" s="44"/>
      <c r="OPV25" s="44"/>
      <c r="OPW25" s="44"/>
      <c r="OPX25" s="44"/>
      <c r="OPY25" s="44"/>
      <c r="OPZ25" s="44"/>
      <c r="OQA25" s="44"/>
      <c r="OQB25" s="44"/>
      <c r="OQC25" s="44"/>
      <c r="OQD25" s="44"/>
      <c r="OQE25" s="44"/>
      <c r="OQF25" s="44"/>
      <c r="OQG25" s="44"/>
      <c r="OQH25" s="44"/>
      <c r="OQI25" s="44"/>
      <c r="OQJ25" s="44"/>
      <c r="OQK25" s="44"/>
      <c r="OQL25" s="44"/>
      <c r="OQM25" s="44"/>
      <c r="OQN25" s="44"/>
      <c r="OQO25" s="44"/>
      <c r="OQP25" s="44"/>
      <c r="OQQ25" s="44"/>
      <c r="OQR25" s="44"/>
      <c r="OQS25" s="44"/>
      <c r="OQT25" s="44"/>
      <c r="OQU25" s="44"/>
      <c r="OQV25" s="44"/>
      <c r="OQW25" s="44"/>
      <c r="OQX25" s="44"/>
      <c r="OQY25" s="44"/>
      <c r="OQZ25" s="44"/>
      <c r="ORA25" s="44"/>
      <c r="ORB25" s="44"/>
      <c r="ORC25" s="44"/>
      <c r="ORD25" s="44"/>
      <c r="ORE25" s="44"/>
      <c r="ORF25" s="44"/>
      <c r="ORG25" s="44"/>
      <c r="ORH25" s="44"/>
      <c r="ORI25" s="44"/>
      <c r="ORJ25" s="44"/>
      <c r="ORK25" s="44"/>
      <c r="ORL25" s="44"/>
      <c r="ORM25" s="44"/>
      <c r="ORN25" s="44"/>
      <c r="ORO25" s="44"/>
      <c r="ORP25" s="44"/>
      <c r="ORQ25" s="44"/>
      <c r="ORR25" s="44"/>
      <c r="ORS25" s="44"/>
      <c r="ORT25" s="44"/>
      <c r="ORU25" s="44"/>
      <c r="ORV25" s="44"/>
      <c r="ORW25" s="44"/>
      <c r="ORX25" s="44"/>
      <c r="ORY25" s="44"/>
      <c r="ORZ25" s="44"/>
      <c r="OSA25" s="44"/>
      <c r="OSB25" s="44"/>
      <c r="OSC25" s="44"/>
      <c r="OSD25" s="44"/>
      <c r="OSE25" s="44"/>
      <c r="OSF25" s="44"/>
      <c r="OSG25" s="44"/>
      <c r="OSH25" s="44"/>
      <c r="OSI25" s="44"/>
      <c r="OSJ25" s="44"/>
      <c r="OSK25" s="44"/>
      <c r="OSL25" s="44"/>
      <c r="OSM25" s="44"/>
      <c r="OSN25" s="44"/>
      <c r="OSO25" s="44"/>
      <c r="OSP25" s="44"/>
      <c r="OSQ25" s="44"/>
      <c r="OSR25" s="44"/>
      <c r="OSS25" s="44"/>
      <c r="OST25" s="44"/>
      <c r="OSU25" s="44"/>
      <c r="OSV25" s="44"/>
      <c r="OSW25" s="44"/>
      <c r="OSX25" s="44"/>
      <c r="OSY25" s="44"/>
      <c r="OSZ25" s="44"/>
      <c r="OTA25" s="44"/>
      <c r="OTB25" s="44"/>
      <c r="OTC25" s="44"/>
      <c r="OTD25" s="44"/>
      <c r="OTE25" s="44"/>
      <c r="OTF25" s="44"/>
      <c r="OTG25" s="44"/>
      <c r="OTH25" s="44"/>
      <c r="OTI25" s="44"/>
      <c r="OTJ25" s="44"/>
      <c r="OTK25" s="44"/>
      <c r="OTL25" s="44"/>
      <c r="OTM25" s="44"/>
      <c r="OTN25" s="44"/>
      <c r="OTO25" s="44"/>
      <c r="OTP25" s="44"/>
      <c r="OTQ25" s="44"/>
      <c r="OTR25" s="44"/>
      <c r="OTS25" s="44"/>
      <c r="OTT25" s="44"/>
      <c r="OTU25" s="44"/>
      <c r="OTV25" s="44"/>
      <c r="OTW25" s="44"/>
      <c r="OTX25" s="44"/>
      <c r="OTY25" s="44"/>
      <c r="OTZ25" s="44"/>
      <c r="OUA25" s="44"/>
      <c r="OUB25" s="44"/>
      <c r="OUC25" s="44"/>
      <c r="OUD25" s="44"/>
      <c r="OUE25" s="44"/>
      <c r="OUF25" s="44"/>
      <c r="OUG25" s="44"/>
      <c r="OUH25" s="44"/>
      <c r="OUI25" s="44"/>
      <c r="OUJ25" s="44"/>
      <c r="OUK25" s="44"/>
      <c r="OUL25" s="44"/>
      <c r="OUM25" s="44"/>
      <c r="OUN25" s="44"/>
      <c r="OUO25" s="44"/>
      <c r="OUP25" s="44"/>
      <c r="OUQ25" s="44"/>
      <c r="OUR25" s="44"/>
      <c r="OUS25" s="44"/>
      <c r="OUT25" s="44"/>
      <c r="OUU25" s="44"/>
      <c r="OUV25" s="44"/>
      <c r="OUW25" s="44"/>
      <c r="OUX25" s="44"/>
      <c r="OUY25" s="44"/>
      <c r="OUZ25" s="44"/>
      <c r="OVA25" s="44"/>
      <c r="OVB25" s="44"/>
      <c r="OVC25" s="44"/>
      <c r="OVD25" s="44"/>
      <c r="OVE25" s="44"/>
      <c r="OVF25" s="44"/>
      <c r="OVG25" s="44"/>
      <c r="OVH25" s="44"/>
      <c r="OVI25" s="44"/>
      <c r="OVJ25" s="44"/>
      <c r="OVK25" s="44"/>
      <c r="OVL25" s="44"/>
      <c r="OVM25" s="44"/>
      <c r="OVN25" s="44"/>
      <c r="OVO25" s="44"/>
      <c r="OVP25" s="44"/>
      <c r="OVQ25" s="44"/>
      <c r="OVR25" s="44"/>
      <c r="OVS25" s="44"/>
      <c r="OVT25" s="44"/>
      <c r="OVU25" s="44"/>
      <c r="OVV25" s="44"/>
      <c r="OVW25" s="44"/>
      <c r="OVX25" s="44"/>
      <c r="OVY25" s="44"/>
      <c r="OVZ25" s="44"/>
      <c r="OWA25" s="44"/>
      <c r="OWB25" s="44"/>
      <c r="OWC25" s="44"/>
      <c r="OWD25" s="44"/>
      <c r="OWE25" s="44"/>
      <c r="OWF25" s="44"/>
      <c r="OWG25" s="44"/>
      <c r="OWH25" s="44"/>
      <c r="OWI25" s="44"/>
      <c r="OWJ25" s="44"/>
      <c r="OWK25" s="44"/>
      <c r="OWL25" s="44"/>
      <c r="OWM25" s="44"/>
      <c r="OWN25" s="44"/>
      <c r="OWO25" s="44"/>
      <c r="OWP25" s="44"/>
      <c r="OWQ25" s="44"/>
      <c r="OWR25" s="44"/>
      <c r="OWS25" s="44"/>
      <c r="OWT25" s="44"/>
      <c r="OWU25" s="44"/>
      <c r="OWV25" s="44"/>
      <c r="OWW25" s="44"/>
      <c r="OWX25" s="44"/>
      <c r="OWY25" s="44"/>
      <c r="OWZ25" s="44"/>
      <c r="OXA25" s="44"/>
      <c r="OXB25" s="44"/>
      <c r="OXC25" s="44"/>
      <c r="OXD25" s="44"/>
      <c r="OXE25" s="44"/>
      <c r="OXF25" s="44"/>
      <c r="OXG25" s="44"/>
      <c r="OXH25" s="44"/>
      <c r="OXI25" s="44"/>
      <c r="OXJ25" s="44"/>
      <c r="OXK25" s="44"/>
      <c r="OXL25" s="44"/>
      <c r="OXM25" s="44"/>
      <c r="OXN25" s="44"/>
      <c r="OXO25" s="44"/>
      <c r="OXP25" s="44"/>
      <c r="OXQ25" s="44"/>
      <c r="OXR25" s="44"/>
      <c r="OXS25" s="44"/>
      <c r="OXT25" s="44"/>
      <c r="OXU25" s="44"/>
      <c r="OXV25" s="44"/>
      <c r="OXW25" s="44"/>
      <c r="OXX25" s="44"/>
      <c r="OXY25" s="44"/>
      <c r="OXZ25" s="44"/>
      <c r="OYA25" s="44"/>
      <c r="OYB25" s="44"/>
      <c r="OYC25" s="44"/>
      <c r="OYD25" s="44"/>
      <c r="OYE25" s="44"/>
      <c r="OYF25" s="44"/>
      <c r="OYG25" s="44"/>
      <c r="OYH25" s="44"/>
      <c r="OYI25" s="44"/>
      <c r="OYJ25" s="44"/>
      <c r="OYK25" s="44"/>
      <c r="OYL25" s="44"/>
      <c r="OYM25" s="44"/>
      <c r="OYN25" s="44"/>
      <c r="OYO25" s="44"/>
      <c r="OYP25" s="44"/>
      <c r="OYQ25" s="44"/>
      <c r="OYR25" s="44"/>
      <c r="OYS25" s="44"/>
      <c r="OYT25" s="44"/>
      <c r="OYU25" s="44"/>
      <c r="OYV25" s="44"/>
      <c r="OYW25" s="44"/>
      <c r="OYX25" s="44"/>
      <c r="OYY25" s="44"/>
      <c r="OYZ25" s="44"/>
      <c r="OZA25" s="44"/>
      <c r="OZB25" s="44"/>
      <c r="OZC25" s="44"/>
      <c r="OZD25" s="44"/>
      <c r="OZE25" s="44"/>
      <c r="OZF25" s="44"/>
      <c r="OZG25" s="44"/>
      <c r="OZH25" s="44"/>
      <c r="OZI25" s="44"/>
      <c r="OZJ25" s="44"/>
      <c r="OZK25" s="44"/>
      <c r="OZL25" s="44"/>
      <c r="OZM25" s="44"/>
      <c r="OZN25" s="44"/>
      <c r="OZO25" s="44"/>
      <c r="OZP25" s="44"/>
      <c r="OZQ25" s="44"/>
      <c r="OZR25" s="44"/>
      <c r="OZS25" s="44"/>
      <c r="OZT25" s="44"/>
      <c r="OZU25" s="44"/>
      <c r="OZV25" s="44"/>
      <c r="OZW25" s="44"/>
      <c r="OZX25" s="44"/>
      <c r="OZY25" s="44"/>
      <c r="OZZ25" s="44"/>
      <c r="PAA25" s="44"/>
      <c r="PAB25" s="44"/>
      <c r="PAC25" s="44"/>
      <c r="PAD25" s="44"/>
      <c r="PAE25" s="44"/>
      <c r="PAF25" s="44"/>
      <c r="PAG25" s="44"/>
      <c r="PAH25" s="44"/>
      <c r="PAI25" s="44"/>
      <c r="PAJ25" s="44"/>
      <c r="PAK25" s="44"/>
      <c r="PAL25" s="44"/>
      <c r="PAM25" s="44"/>
      <c r="PAN25" s="44"/>
      <c r="PAO25" s="44"/>
      <c r="PAP25" s="44"/>
      <c r="PAQ25" s="44"/>
      <c r="PAR25" s="44"/>
      <c r="PAS25" s="44"/>
      <c r="PAT25" s="44"/>
      <c r="PAU25" s="44"/>
      <c r="PAV25" s="44"/>
      <c r="PAW25" s="44"/>
      <c r="PAX25" s="44"/>
      <c r="PAY25" s="44"/>
      <c r="PAZ25" s="44"/>
      <c r="PBA25" s="44"/>
      <c r="PBB25" s="44"/>
      <c r="PBC25" s="44"/>
      <c r="PBD25" s="44"/>
      <c r="PBE25" s="44"/>
      <c r="PBF25" s="44"/>
      <c r="PBG25" s="44"/>
      <c r="PBH25" s="44"/>
      <c r="PBI25" s="44"/>
      <c r="PBJ25" s="44"/>
      <c r="PBK25" s="44"/>
      <c r="PBL25" s="44"/>
      <c r="PBM25" s="44"/>
      <c r="PBN25" s="44"/>
      <c r="PBO25" s="44"/>
      <c r="PBP25" s="44"/>
      <c r="PBQ25" s="44"/>
      <c r="PBR25" s="44"/>
      <c r="PBS25" s="44"/>
      <c r="PBT25" s="44"/>
      <c r="PBU25" s="44"/>
      <c r="PBV25" s="44"/>
      <c r="PBW25" s="44"/>
      <c r="PBX25" s="44"/>
      <c r="PBY25" s="44"/>
      <c r="PBZ25" s="44"/>
      <c r="PCA25" s="44"/>
      <c r="PCB25" s="44"/>
      <c r="PCC25" s="44"/>
      <c r="PCD25" s="44"/>
      <c r="PCE25" s="44"/>
      <c r="PCF25" s="44"/>
      <c r="PCG25" s="44"/>
      <c r="PCH25" s="44"/>
      <c r="PCI25" s="44"/>
      <c r="PCJ25" s="44"/>
      <c r="PCK25" s="44"/>
      <c r="PCL25" s="44"/>
      <c r="PCM25" s="44"/>
      <c r="PCN25" s="44"/>
      <c r="PCO25" s="44"/>
      <c r="PCP25" s="44"/>
      <c r="PCQ25" s="44"/>
      <c r="PCR25" s="44"/>
      <c r="PCS25" s="44"/>
      <c r="PCT25" s="44"/>
      <c r="PCU25" s="44"/>
      <c r="PCV25" s="44"/>
      <c r="PCW25" s="44"/>
      <c r="PCX25" s="44"/>
      <c r="PCY25" s="44"/>
      <c r="PCZ25" s="44"/>
      <c r="PDA25" s="44"/>
      <c r="PDB25" s="44"/>
      <c r="PDC25" s="44"/>
      <c r="PDD25" s="44"/>
      <c r="PDE25" s="44"/>
      <c r="PDF25" s="44"/>
      <c r="PDG25" s="44"/>
      <c r="PDH25" s="44"/>
      <c r="PDI25" s="44"/>
      <c r="PDJ25" s="44"/>
      <c r="PDK25" s="44"/>
      <c r="PDL25" s="44"/>
      <c r="PDM25" s="44"/>
      <c r="PDN25" s="44"/>
      <c r="PDO25" s="44"/>
      <c r="PDP25" s="44"/>
      <c r="PDQ25" s="44"/>
      <c r="PDR25" s="44"/>
      <c r="PDS25" s="44"/>
      <c r="PDT25" s="44"/>
      <c r="PDU25" s="44"/>
      <c r="PDV25" s="44"/>
      <c r="PDW25" s="44"/>
      <c r="PDX25" s="44"/>
      <c r="PDY25" s="44"/>
      <c r="PDZ25" s="44"/>
      <c r="PEA25" s="44"/>
      <c r="PEB25" s="44"/>
      <c r="PEC25" s="44"/>
      <c r="PED25" s="44"/>
      <c r="PEE25" s="44"/>
      <c r="PEF25" s="44"/>
      <c r="PEG25" s="44"/>
      <c r="PEH25" s="44"/>
      <c r="PEI25" s="44"/>
      <c r="PEJ25" s="44"/>
      <c r="PEK25" s="44"/>
      <c r="PEL25" s="44"/>
      <c r="PEM25" s="44"/>
      <c r="PEN25" s="44"/>
      <c r="PEO25" s="44"/>
      <c r="PEP25" s="44"/>
      <c r="PEQ25" s="44"/>
      <c r="PER25" s="44"/>
      <c r="PES25" s="44"/>
      <c r="PET25" s="44"/>
      <c r="PEU25" s="44"/>
      <c r="PEV25" s="44"/>
      <c r="PEW25" s="44"/>
      <c r="PEX25" s="44"/>
      <c r="PEY25" s="44"/>
      <c r="PEZ25" s="44"/>
      <c r="PFA25" s="44"/>
      <c r="PFB25" s="44"/>
      <c r="PFC25" s="44"/>
      <c r="PFD25" s="44"/>
      <c r="PFE25" s="44"/>
      <c r="PFF25" s="44"/>
      <c r="PFG25" s="44"/>
      <c r="PFH25" s="44"/>
      <c r="PFI25" s="44"/>
      <c r="PFJ25" s="44"/>
      <c r="PFK25" s="44"/>
      <c r="PFL25" s="44"/>
      <c r="PFM25" s="44"/>
      <c r="PFN25" s="44"/>
      <c r="PFO25" s="44"/>
      <c r="PFP25" s="44"/>
      <c r="PFQ25" s="44"/>
      <c r="PFR25" s="44"/>
      <c r="PFS25" s="44"/>
      <c r="PFT25" s="44"/>
      <c r="PFU25" s="44"/>
      <c r="PFV25" s="44"/>
      <c r="PFW25" s="44"/>
      <c r="PFX25" s="44"/>
      <c r="PFY25" s="44"/>
      <c r="PFZ25" s="44"/>
      <c r="PGA25" s="44"/>
      <c r="PGB25" s="44"/>
      <c r="PGC25" s="44"/>
      <c r="PGD25" s="44"/>
      <c r="PGE25" s="44"/>
      <c r="PGF25" s="44"/>
      <c r="PGG25" s="44"/>
      <c r="PGH25" s="44"/>
      <c r="PGI25" s="44"/>
      <c r="PGJ25" s="44"/>
      <c r="PGK25" s="44"/>
      <c r="PGL25" s="44"/>
      <c r="PGM25" s="44"/>
      <c r="PGN25" s="44"/>
      <c r="PGO25" s="44"/>
      <c r="PGP25" s="44"/>
      <c r="PGQ25" s="44"/>
      <c r="PGR25" s="44"/>
      <c r="PGS25" s="44"/>
      <c r="PGT25" s="44"/>
      <c r="PGU25" s="44"/>
      <c r="PGV25" s="44"/>
      <c r="PGW25" s="44"/>
      <c r="PGX25" s="44"/>
      <c r="PGY25" s="44"/>
      <c r="PGZ25" s="44"/>
      <c r="PHA25" s="44"/>
      <c r="PHB25" s="44"/>
      <c r="PHC25" s="44"/>
      <c r="PHD25" s="44"/>
      <c r="PHE25" s="44"/>
      <c r="PHF25" s="44"/>
      <c r="PHG25" s="44"/>
      <c r="PHH25" s="44"/>
      <c r="PHI25" s="44"/>
      <c r="PHJ25" s="44"/>
      <c r="PHK25" s="44"/>
      <c r="PHL25" s="44"/>
      <c r="PHM25" s="44"/>
      <c r="PHN25" s="44"/>
      <c r="PHO25" s="44"/>
      <c r="PHP25" s="44"/>
      <c r="PHQ25" s="44"/>
      <c r="PHR25" s="44"/>
      <c r="PHS25" s="44"/>
      <c r="PHT25" s="44"/>
      <c r="PHU25" s="44"/>
      <c r="PHV25" s="44"/>
      <c r="PHW25" s="44"/>
      <c r="PHX25" s="44"/>
      <c r="PHY25" s="44"/>
      <c r="PHZ25" s="44"/>
      <c r="PIA25" s="44"/>
      <c r="PIB25" s="44"/>
      <c r="PIC25" s="44"/>
      <c r="PID25" s="44"/>
      <c r="PIE25" s="44"/>
      <c r="PIF25" s="44"/>
      <c r="PIG25" s="44"/>
      <c r="PIH25" s="44"/>
      <c r="PII25" s="44"/>
      <c r="PIJ25" s="44"/>
      <c r="PIK25" s="44"/>
      <c r="PIL25" s="44"/>
      <c r="PIM25" s="44"/>
      <c r="PIN25" s="44"/>
      <c r="PIO25" s="44"/>
      <c r="PIP25" s="44"/>
      <c r="PIQ25" s="44"/>
      <c r="PIR25" s="44"/>
      <c r="PIS25" s="44"/>
      <c r="PIT25" s="44"/>
      <c r="PIU25" s="44"/>
      <c r="PIV25" s="44"/>
      <c r="PIW25" s="44"/>
      <c r="PIX25" s="44"/>
      <c r="PIY25" s="44"/>
      <c r="PIZ25" s="44"/>
      <c r="PJA25" s="44"/>
      <c r="PJB25" s="44"/>
      <c r="PJC25" s="44"/>
      <c r="PJD25" s="44"/>
      <c r="PJE25" s="44"/>
      <c r="PJF25" s="44"/>
      <c r="PJG25" s="44"/>
      <c r="PJH25" s="44"/>
      <c r="PJI25" s="44"/>
      <c r="PJJ25" s="44"/>
      <c r="PJK25" s="44"/>
      <c r="PJL25" s="44"/>
      <c r="PJM25" s="44"/>
      <c r="PJN25" s="44"/>
      <c r="PJO25" s="44"/>
      <c r="PJP25" s="44"/>
      <c r="PJQ25" s="44"/>
      <c r="PJR25" s="44"/>
      <c r="PJS25" s="44"/>
      <c r="PJT25" s="44"/>
      <c r="PJU25" s="44"/>
      <c r="PJV25" s="44"/>
      <c r="PJW25" s="44"/>
      <c r="PJX25" s="44"/>
      <c r="PJY25" s="44"/>
      <c r="PJZ25" s="44"/>
      <c r="PKA25" s="44"/>
      <c r="PKB25" s="44"/>
      <c r="PKC25" s="44"/>
      <c r="PKD25" s="44"/>
      <c r="PKE25" s="44"/>
      <c r="PKF25" s="44"/>
      <c r="PKG25" s="44"/>
      <c r="PKH25" s="44"/>
      <c r="PKI25" s="44"/>
      <c r="PKJ25" s="44"/>
      <c r="PKK25" s="44"/>
      <c r="PKL25" s="44"/>
      <c r="PKM25" s="44"/>
      <c r="PKN25" s="44"/>
      <c r="PKO25" s="44"/>
      <c r="PKP25" s="44"/>
      <c r="PKQ25" s="44"/>
      <c r="PKR25" s="44"/>
      <c r="PKS25" s="44"/>
      <c r="PKT25" s="44"/>
      <c r="PKU25" s="44"/>
      <c r="PKV25" s="44"/>
      <c r="PKW25" s="44"/>
      <c r="PKX25" s="44"/>
      <c r="PKY25" s="44"/>
      <c r="PKZ25" s="44"/>
      <c r="PLA25" s="44"/>
      <c r="PLB25" s="44"/>
      <c r="PLC25" s="44"/>
      <c r="PLD25" s="44"/>
      <c r="PLE25" s="44"/>
      <c r="PLF25" s="44"/>
      <c r="PLG25" s="44"/>
      <c r="PLH25" s="44"/>
      <c r="PLI25" s="44"/>
      <c r="PLJ25" s="44"/>
      <c r="PLK25" s="44"/>
      <c r="PLL25" s="44"/>
      <c r="PLM25" s="44"/>
      <c r="PLN25" s="44"/>
      <c r="PLO25" s="44"/>
      <c r="PLP25" s="44"/>
      <c r="PLQ25" s="44"/>
      <c r="PLR25" s="44"/>
      <c r="PLS25" s="44"/>
      <c r="PLT25" s="44"/>
      <c r="PLU25" s="44"/>
      <c r="PLV25" s="44"/>
      <c r="PLW25" s="44"/>
      <c r="PLX25" s="44"/>
      <c r="PLY25" s="44"/>
      <c r="PLZ25" s="44"/>
      <c r="PMA25" s="44"/>
      <c r="PMB25" s="44"/>
      <c r="PMC25" s="44"/>
      <c r="PMD25" s="44"/>
      <c r="PME25" s="44"/>
      <c r="PMF25" s="44"/>
      <c r="PMG25" s="44"/>
      <c r="PMH25" s="44"/>
      <c r="PMI25" s="44"/>
      <c r="PMJ25" s="44"/>
      <c r="PMK25" s="44"/>
      <c r="PML25" s="44"/>
      <c r="PMM25" s="44"/>
      <c r="PMN25" s="44"/>
      <c r="PMO25" s="44"/>
      <c r="PMP25" s="44"/>
      <c r="PMQ25" s="44"/>
      <c r="PMR25" s="44"/>
      <c r="PMS25" s="44"/>
      <c r="PMT25" s="44"/>
      <c r="PMU25" s="44"/>
      <c r="PMV25" s="44"/>
      <c r="PMW25" s="44"/>
      <c r="PMX25" s="44"/>
      <c r="PMY25" s="44"/>
      <c r="PMZ25" s="44"/>
      <c r="PNA25" s="44"/>
      <c r="PNB25" s="44"/>
      <c r="PNC25" s="44"/>
      <c r="PND25" s="44"/>
      <c r="PNE25" s="44"/>
      <c r="PNF25" s="44"/>
      <c r="PNG25" s="44"/>
      <c r="PNH25" s="44"/>
      <c r="PNI25" s="44"/>
      <c r="PNJ25" s="44"/>
      <c r="PNK25" s="44"/>
      <c r="PNL25" s="44"/>
      <c r="PNM25" s="44"/>
      <c r="PNN25" s="44"/>
      <c r="PNO25" s="44"/>
      <c r="PNP25" s="44"/>
      <c r="PNQ25" s="44"/>
      <c r="PNR25" s="44"/>
      <c r="PNS25" s="44"/>
      <c r="PNT25" s="44"/>
      <c r="PNU25" s="44"/>
      <c r="PNV25" s="44"/>
      <c r="PNW25" s="44"/>
      <c r="PNX25" s="44"/>
      <c r="PNY25" s="44"/>
      <c r="PNZ25" s="44"/>
      <c r="POA25" s="44"/>
      <c r="POB25" s="44"/>
      <c r="POC25" s="44"/>
      <c r="POD25" s="44"/>
      <c r="POE25" s="44"/>
      <c r="POF25" s="44"/>
      <c r="POG25" s="44"/>
      <c r="POH25" s="44"/>
      <c r="POI25" s="44"/>
      <c r="POJ25" s="44"/>
      <c r="POK25" s="44"/>
      <c r="POL25" s="44"/>
      <c r="POM25" s="44"/>
      <c r="PON25" s="44"/>
      <c r="POO25" s="44"/>
      <c r="POP25" s="44"/>
      <c r="POQ25" s="44"/>
      <c r="POR25" s="44"/>
      <c r="POS25" s="44"/>
      <c r="POT25" s="44"/>
      <c r="POU25" s="44"/>
      <c r="POV25" s="44"/>
      <c r="POW25" s="44"/>
      <c r="POX25" s="44"/>
      <c r="POY25" s="44"/>
      <c r="POZ25" s="44"/>
      <c r="PPA25" s="44"/>
      <c r="PPB25" s="44"/>
      <c r="PPC25" s="44"/>
      <c r="PPD25" s="44"/>
      <c r="PPE25" s="44"/>
      <c r="PPF25" s="44"/>
      <c r="PPG25" s="44"/>
      <c r="PPH25" s="44"/>
      <c r="PPI25" s="44"/>
      <c r="PPJ25" s="44"/>
      <c r="PPK25" s="44"/>
      <c r="PPL25" s="44"/>
      <c r="PPM25" s="44"/>
      <c r="PPN25" s="44"/>
      <c r="PPO25" s="44"/>
      <c r="PPP25" s="44"/>
      <c r="PPQ25" s="44"/>
      <c r="PPR25" s="44"/>
      <c r="PPS25" s="44"/>
      <c r="PPT25" s="44"/>
      <c r="PPU25" s="44"/>
      <c r="PPV25" s="44"/>
      <c r="PPW25" s="44"/>
      <c r="PPX25" s="44"/>
      <c r="PPY25" s="44"/>
      <c r="PPZ25" s="44"/>
      <c r="PQA25" s="44"/>
      <c r="PQB25" s="44"/>
      <c r="PQC25" s="44"/>
      <c r="PQD25" s="44"/>
      <c r="PQE25" s="44"/>
      <c r="PQF25" s="44"/>
      <c r="PQG25" s="44"/>
      <c r="PQH25" s="44"/>
      <c r="PQI25" s="44"/>
      <c r="PQJ25" s="44"/>
      <c r="PQK25" s="44"/>
      <c r="PQL25" s="44"/>
      <c r="PQM25" s="44"/>
      <c r="PQN25" s="44"/>
      <c r="PQO25" s="44"/>
      <c r="PQP25" s="44"/>
      <c r="PQQ25" s="44"/>
      <c r="PQR25" s="44"/>
      <c r="PQS25" s="44"/>
      <c r="PQT25" s="44"/>
      <c r="PQU25" s="44"/>
      <c r="PQV25" s="44"/>
      <c r="PQW25" s="44"/>
      <c r="PQX25" s="44"/>
      <c r="PQY25" s="44"/>
      <c r="PQZ25" s="44"/>
      <c r="PRA25" s="44"/>
      <c r="PRB25" s="44"/>
      <c r="PRC25" s="44"/>
      <c r="PRD25" s="44"/>
      <c r="PRE25" s="44"/>
      <c r="PRF25" s="44"/>
      <c r="PRG25" s="44"/>
      <c r="PRH25" s="44"/>
      <c r="PRI25" s="44"/>
      <c r="PRJ25" s="44"/>
      <c r="PRK25" s="44"/>
      <c r="PRL25" s="44"/>
      <c r="PRM25" s="44"/>
      <c r="PRN25" s="44"/>
      <c r="PRO25" s="44"/>
      <c r="PRP25" s="44"/>
      <c r="PRQ25" s="44"/>
      <c r="PRR25" s="44"/>
      <c r="PRS25" s="44"/>
      <c r="PRT25" s="44"/>
      <c r="PRU25" s="44"/>
      <c r="PRV25" s="44"/>
      <c r="PRW25" s="44"/>
      <c r="PRX25" s="44"/>
      <c r="PRY25" s="44"/>
      <c r="PRZ25" s="44"/>
      <c r="PSA25" s="44"/>
      <c r="PSB25" s="44"/>
      <c r="PSC25" s="44"/>
      <c r="PSD25" s="44"/>
      <c r="PSE25" s="44"/>
      <c r="PSF25" s="44"/>
      <c r="PSG25" s="44"/>
      <c r="PSH25" s="44"/>
      <c r="PSI25" s="44"/>
      <c r="PSJ25" s="44"/>
      <c r="PSK25" s="44"/>
      <c r="PSL25" s="44"/>
      <c r="PSM25" s="44"/>
      <c r="PSN25" s="44"/>
      <c r="PSO25" s="44"/>
      <c r="PSP25" s="44"/>
      <c r="PSQ25" s="44"/>
      <c r="PSR25" s="44"/>
      <c r="PSS25" s="44"/>
      <c r="PST25" s="44"/>
      <c r="PSU25" s="44"/>
      <c r="PSV25" s="44"/>
      <c r="PSW25" s="44"/>
      <c r="PSX25" s="44"/>
      <c r="PSY25" s="44"/>
      <c r="PSZ25" s="44"/>
      <c r="PTA25" s="44"/>
      <c r="PTB25" s="44"/>
      <c r="PTC25" s="44"/>
      <c r="PTD25" s="44"/>
      <c r="PTE25" s="44"/>
      <c r="PTF25" s="44"/>
      <c r="PTG25" s="44"/>
      <c r="PTH25" s="44"/>
      <c r="PTI25" s="44"/>
      <c r="PTJ25" s="44"/>
      <c r="PTK25" s="44"/>
      <c r="PTL25" s="44"/>
      <c r="PTM25" s="44"/>
      <c r="PTN25" s="44"/>
      <c r="PTO25" s="44"/>
      <c r="PTP25" s="44"/>
      <c r="PTQ25" s="44"/>
      <c r="PTR25" s="44"/>
      <c r="PTS25" s="44"/>
      <c r="PTT25" s="44"/>
      <c r="PTU25" s="44"/>
      <c r="PTV25" s="44"/>
      <c r="PTW25" s="44"/>
      <c r="PTX25" s="44"/>
      <c r="PTY25" s="44"/>
      <c r="PTZ25" s="44"/>
      <c r="PUA25" s="44"/>
      <c r="PUB25" s="44"/>
      <c r="PUC25" s="44"/>
      <c r="PUD25" s="44"/>
      <c r="PUE25" s="44"/>
      <c r="PUF25" s="44"/>
      <c r="PUG25" s="44"/>
      <c r="PUH25" s="44"/>
      <c r="PUI25" s="44"/>
      <c r="PUJ25" s="44"/>
      <c r="PUK25" s="44"/>
      <c r="PUL25" s="44"/>
      <c r="PUM25" s="44"/>
      <c r="PUN25" s="44"/>
      <c r="PUO25" s="44"/>
      <c r="PUP25" s="44"/>
      <c r="PUQ25" s="44"/>
      <c r="PUR25" s="44"/>
      <c r="PUS25" s="44"/>
      <c r="PUT25" s="44"/>
      <c r="PUU25" s="44"/>
      <c r="PUV25" s="44"/>
      <c r="PUW25" s="44"/>
      <c r="PUX25" s="44"/>
      <c r="PUY25" s="44"/>
      <c r="PUZ25" s="44"/>
      <c r="PVA25" s="44"/>
      <c r="PVB25" s="44"/>
      <c r="PVC25" s="44"/>
      <c r="PVD25" s="44"/>
      <c r="PVE25" s="44"/>
      <c r="PVF25" s="44"/>
      <c r="PVG25" s="44"/>
      <c r="PVH25" s="44"/>
      <c r="PVI25" s="44"/>
      <c r="PVJ25" s="44"/>
      <c r="PVK25" s="44"/>
      <c r="PVL25" s="44"/>
      <c r="PVM25" s="44"/>
      <c r="PVN25" s="44"/>
      <c r="PVO25" s="44"/>
      <c r="PVP25" s="44"/>
      <c r="PVQ25" s="44"/>
      <c r="PVR25" s="44"/>
      <c r="PVS25" s="44"/>
      <c r="PVT25" s="44"/>
      <c r="PVU25" s="44"/>
      <c r="PVV25" s="44"/>
      <c r="PVW25" s="44"/>
      <c r="PVX25" s="44"/>
      <c r="PVY25" s="44"/>
      <c r="PVZ25" s="44"/>
      <c r="PWA25" s="44"/>
      <c r="PWB25" s="44"/>
      <c r="PWC25" s="44"/>
      <c r="PWD25" s="44"/>
      <c r="PWE25" s="44"/>
      <c r="PWF25" s="44"/>
      <c r="PWG25" s="44"/>
      <c r="PWH25" s="44"/>
      <c r="PWI25" s="44"/>
      <c r="PWJ25" s="44"/>
      <c r="PWK25" s="44"/>
      <c r="PWL25" s="44"/>
      <c r="PWM25" s="44"/>
      <c r="PWN25" s="44"/>
      <c r="PWO25" s="44"/>
      <c r="PWP25" s="44"/>
      <c r="PWQ25" s="44"/>
      <c r="PWR25" s="44"/>
      <c r="PWS25" s="44"/>
      <c r="PWT25" s="44"/>
      <c r="PWU25" s="44"/>
      <c r="PWV25" s="44"/>
      <c r="PWW25" s="44"/>
      <c r="PWX25" s="44"/>
      <c r="PWY25" s="44"/>
      <c r="PWZ25" s="44"/>
      <c r="PXA25" s="44"/>
      <c r="PXB25" s="44"/>
      <c r="PXC25" s="44"/>
      <c r="PXD25" s="44"/>
      <c r="PXE25" s="44"/>
      <c r="PXF25" s="44"/>
      <c r="PXG25" s="44"/>
      <c r="PXH25" s="44"/>
      <c r="PXI25" s="44"/>
      <c r="PXJ25" s="44"/>
      <c r="PXK25" s="44"/>
      <c r="PXL25" s="44"/>
      <c r="PXM25" s="44"/>
      <c r="PXN25" s="44"/>
      <c r="PXO25" s="44"/>
      <c r="PXP25" s="44"/>
      <c r="PXQ25" s="44"/>
      <c r="PXR25" s="44"/>
      <c r="PXS25" s="44"/>
      <c r="PXT25" s="44"/>
      <c r="PXU25" s="44"/>
      <c r="PXV25" s="44"/>
      <c r="PXW25" s="44"/>
      <c r="PXX25" s="44"/>
      <c r="PXY25" s="44"/>
      <c r="PXZ25" s="44"/>
      <c r="PYA25" s="44"/>
      <c r="PYB25" s="44"/>
      <c r="PYC25" s="44"/>
      <c r="PYD25" s="44"/>
      <c r="PYE25" s="44"/>
      <c r="PYF25" s="44"/>
      <c r="PYG25" s="44"/>
      <c r="PYH25" s="44"/>
      <c r="PYI25" s="44"/>
      <c r="PYJ25" s="44"/>
      <c r="PYK25" s="44"/>
      <c r="PYL25" s="44"/>
      <c r="PYM25" s="44"/>
      <c r="PYN25" s="44"/>
      <c r="PYO25" s="44"/>
      <c r="PYP25" s="44"/>
      <c r="PYQ25" s="44"/>
      <c r="PYR25" s="44"/>
      <c r="PYS25" s="44"/>
      <c r="PYT25" s="44"/>
      <c r="PYU25" s="44"/>
      <c r="PYV25" s="44"/>
      <c r="PYW25" s="44"/>
      <c r="PYX25" s="44"/>
      <c r="PYY25" s="44"/>
      <c r="PYZ25" s="44"/>
      <c r="PZA25" s="44"/>
      <c r="PZB25" s="44"/>
      <c r="PZC25" s="44"/>
      <c r="PZD25" s="44"/>
      <c r="PZE25" s="44"/>
      <c r="PZF25" s="44"/>
      <c r="PZG25" s="44"/>
      <c r="PZH25" s="44"/>
      <c r="PZI25" s="44"/>
      <c r="PZJ25" s="44"/>
      <c r="PZK25" s="44"/>
      <c r="PZL25" s="44"/>
      <c r="PZM25" s="44"/>
      <c r="PZN25" s="44"/>
      <c r="PZO25" s="44"/>
      <c r="PZP25" s="44"/>
      <c r="PZQ25" s="44"/>
      <c r="PZR25" s="44"/>
      <c r="PZS25" s="44"/>
      <c r="PZT25" s="44"/>
      <c r="PZU25" s="44"/>
      <c r="PZV25" s="44"/>
      <c r="PZW25" s="44"/>
      <c r="PZX25" s="44"/>
      <c r="PZY25" s="44"/>
      <c r="PZZ25" s="44"/>
      <c r="QAA25" s="44"/>
      <c r="QAB25" s="44"/>
      <c r="QAC25" s="44"/>
      <c r="QAD25" s="44"/>
      <c r="QAE25" s="44"/>
      <c r="QAF25" s="44"/>
      <c r="QAG25" s="44"/>
      <c r="QAH25" s="44"/>
      <c r="QAI25" s="44"/>
      <c r="QAJ25" s="44"/>
      <c r="QAK25" s="44"/>
      <c r="QAL25" s="44"/>
      <c r="QAM25" s="44"/>
      <c r="QAN25" s="44"/>
      <c r="QAO25" s="44"/>
      <c r="QAP25" s="44"/>
      <c r="QAQ25" s="44"/>
      <c r="QAR25" s="44"/>
      <c r="QAS25" s="44"/>
      <c r="QAT25" s="44"/>
      <c r="QAU25" s="44"/>
      <c r="QAV25" s="44"/>
      <c r="QAW25" s="44"/>
      <c r="QAX25" s="44"/>
      <c r="QAY25" s="44"/>
      <c r="QAZ25" s="44"/>
      <c r="QBA25" s="44"/>
      <c r="QBB25" s="44"/>
      <c r="QBC25" s="44"/>
      <c r="QBD25" s="44"/>
      <c r="QBE25" s="44"/>
      <c r="QBF25" s="44"/>
      <c r="QBG25" s="44"/>
      <c r="QBH25" s="44"/>
      <c r="QBI25" s="44"/>
      <c r="QBJ25" s="44"/>
      <c r="QBK25" s="44"/>
      <c r="QBL25" s="44"/>
      <c r="QBM25" s="44"/>
      <c r="QBN25" s="44"/>
      <c r="QBO25" s="44"/>
      <c r="QBP25" s="44"/>
      <c r="QBQ25" s="44"/>
      <c r="QBR25" s="44"/>
      <c r="QBS25" s="44"/>
      <c r="QBT25" s="44"/>
      <c r="QBU25" s="44"/>
      <c r="QBV25" s="44"/>
      <c r="QBW25" s="44"/>
      <c r="QBX25" s="44"/>
      <c r="QBY25" s="44"/>
      <c r="QBZ25" s="44"/>
      <c r="QCA25" s="44"/>
      <c r="QCB25" s="44"/>
      <c r="QCC25" s="44"/>
      <c r="QCD25" s="44"/>
      <c r="QCE25" s="44"/>
      <c r="QCF25" s="44"/>
      <c r="QCG25" s="44"/>
      <c r="QCH25" s="44"/>
      <c r="QCI25" s="44"/>
      <c r="QCJ25" s="44"/>
      <c r="QCK25" s="44"/>
      <c r="QCL25" s="44"/>
      <c r="QCM25" s="44"/>
      <c r="QCN25" s="44"/>
      <c r="QCO25" s="44"/>
      <c r="QCP25" s="44"/>
      <c r="QCQ25" s="44"/>
      <c r="QCR25" s="44"/>
      <c r="QCS25" s="44"/>
      <c r="QCT25" s="44"/>
      <c r="QCU25" s="44"/>
      <c r="QCV25" s="44"/>
      <c r="QCW25" s="44"/>
      <c r="QCX25" s="44"/>
      <c r="QCY25" s="44"/>
      <c r="QCZ25" s="44"/>
      <c r="QDA25" s="44"/>
      <c r="QDB25" s="44"/>
      <c r="QDC25" s="44"/>
      <c r="QDD25" s="44"/>
      <c r="QDE25" s="44"/>
      <c r="QDF25" s="44"/>
      <c r="QDG25" s="44"/>
      <c r="QDH25" s="44"/>
      <c r="QDI25" s="44"/>
      <c r="QDJ25" s="44"/>
      <c r="QDK25" s="44"/>
      <c r="QDL25" s="44"/>
      <c r="QDM25" s="44"/>
      <c r="QDN25" s="44"/>
      <c r="QDO25" s="44"/>
      <c r="QDP25" s="44"/>
      <c r="QDQ25" s="44"/>
      <c r="QDR25" s="44"/>
      <c r="QDS25" s="44"/>
      <c r="QDT25" s="44"/>
      <c r="QDU25" s="44"/>
      <c r="QDV25" s="44"/>
      <c r="QDW25" s="44"/>
      <c r="QDX25" s="44"/>
      <c r="QDY25" s="44"/>
      <c r="QDZ25" s="44"/>
      <c r="QEA25" s="44"/>
      <c r="QEB25" s="44"/>
      <c r="QEC25" s="44"/>
      <c r="QED25" s="44"/>
      <c r="QEE25" s="44"/>
      <c r="QEF25" s="44"/>
      <c r="QEG25" s="44"/>
      <c r="QEH25" s="44"/>
      <c r="QEI25" s="44"/>
      <c r="QEJ25" s="44"/>
      <c r="QEK25" s="44"/>
      <c r="QEL25" s="44"/>
      <c r="QEM25" s="44"/>
      <c r="QEN25" s="44"/>
      <c r="QEO25" s="44"/>
      <c r="QEP25" s="44"/>
      <c r="QEQ25" s="44"/>
      <c r="QER25" s="44"/>
      <c r="QES25" s="44"/>
      <c r="QET25" s="44"/>
      <c r="QEU25" s="44"/>
      <c r="QEV25" s="44"/>
      <c r="QEW25" s="44"/>
      <c r="QEX25" s="44"/>
      <c r="QEY25" s="44"/>
      <c r="QEZ25" s="44"/>
      <c r="QFA25" s="44"/>
      <c r="QFB25" s="44"/>
      <c r="QFC25" s="44"/>
      <c r="QFD25" s="44"/>
      <c r="QFE25" s="44"/>
      <c r="QFF25" s="44"/>
      <c r="QFG25" s="44"/>
      <c r="QFH25" s="44"/>
      <c r="QFI25" s="44"/>
      <c r="QFJ25" s="44"/>
      <c r="QFK25" s="44"/>
      <c r="QFL25" s="44"/>
      <c r="QFM25" s="44"/>
      <c r="QFN25" s="44"/>
      <c r="QFO25" s="44"/>
      <c r="QFP25" s="44"/>
      <c r="QFQ25" s="44"/>
      <c r="QFR25" s="44"/>
      <c r="QFS25" s="44"/>
      <c r="QFT25" s="44"/>
      <c r="QFU25" s="44"/>
      <c r="QFV25" s="44"/>
      <c r="QFW25" s="44"/>
      <c r="QFX25" s="44"/>
      <c r="QFY25" s="44"/>
      <c r="QFZ25" s="44"/>
      <c r="QGA25" s="44"/>
      <c r="QGB25" s="44"/>
      <c r="QGC25" s="44"/>
      <c r="QGD25" s="44"/>
      <c r="QGE25" s="44"/>
      <c r="QGF25" s="44"/>
      <c r="QGG25" s="44"/>
      <c r="QGH25" s="44"/>
      <c r="QGI25" s="44"/>
      <c r="QGJ25" s="44"/>
      <c r="QGK25" s="44"/>
      <c r="QGL25" s="44"/>
      <c r="QGM25" s="44"/>
      <c r="QGN25" s="44"/>
      <c r="QGO25" s="44"/>
      <c r="QGP25" s="44"/>
      <c r="QGQ25" s="44"/>
      <c r="QGR25" s="44"/>
      <c r="QGS25" s="44"/>
      <c r="QGT25" s="44"/>
      <c r="QGU25" s="44"/>
      <c r="QGV25" s="44"/>
      <c r="QGW25" s="44"/>
      <c r="QGX25" s="44"/>
      <c r="QGY25" s="44"/>
      <c r="QGZ25" s="44"/>
      <c r="QHA25" s="44"/>
      <c r="QHB25" s="44"/>
      <c r="QHC25" s="44"/>
      <c r="QHD25" s="44"/>
      <c r="QHE25" s="44"/>
      <c r="QHF25" s="44"/>
      <c r="QHG25" s="44"/>
      <c r="QHH25" s="44"/>
      <c r="QHI25" s="44"/>
      <c r="QHJ25" s="44"/>
      <c r="QHK25" s="44"/>
      <c r="QHL25" s="44"/>
      <c r="QHM25" s="44"/>
      <c r="QHN25" s="44"/>
      <c r="QHO25" s="44"/>
      <c r="QHP25" s="44"/>
      <c r="QHQ25" s="44"/>
      <c r="QHR25" s="44"/>
      <c r="QHS25" s="44"/>
      <c r="QHT25" s="44"/>
      <c r="QHU25" s="44"/>
      <c r="QHV25" s="44"/>
      <c r="QHW25" s="44"/>
      <c r="QHX25" s="44"/>
      <c r="QHY25" s="44"/>
      <c r="QHZ25" s="44"/>
      <c r="QIA25" s="44"/>
      <c r="QIB25" s="44"/>
      <c r="QIC25" s="44"/>
      <c r="QID25" s="44"/>
      <c r="QIE25" s="44"/>
      <c r="QIF25" s="44"/>
      <c r="QIG25" s="44"/>
      <c r="QIH25" s="44"/>
      <c r="QII25" s="44"/>
      <c r="QIJ25" s="44"/>
      <c r="QIK25" s="44"/>
      <c r="QIL25" s="44"/>
      <c r="QIM25" s="44"/>
      <c r="QIN25" s="44"/>
      <c r="QIO25" s="44"/>
      <c r="QIP25" s="44"/>
      <c r="QIQ25" s="44"/>
      <c r="QIR25" s="44"/>
      <c r="QIS25" s="44"/>
      <c r="QIT25" s="44"/>
      <c r="QIU25" s="44"/>
      <c r="QIV25" s="44"/>
      <c r="QIW25" s="44"/>
      <c r="QIX25" s="44"/>
      <c r="QIY25" s="44"/>
      <c r="QIZ25" s="44"/>
      <c r="QJA25" s="44"/>
      <c r="QJB25" s="44"/>
      <c r="QJC25" s="44"/>
      <c r="QJD25" s="44"/>
      <c r="QJE25" s="44"/>
      <c r="QJF25" s="44"/>
      <c r="QJG25" s="44"/>
      <c r="QJH25" s="44"/>
      <c r="QJI25" s="44"/>
      <c r="QJJ25" s="44"/>
      <c r="QJK25" s="44"/>
      <c r="QJL25" s="44"/>
      <c r="QJM25" s="44"/>
      <c r="QJN25" s="44"/>
      <c r="QJO25" s="44"/>
      <c r="QJP25" s="44"/>
      <c r="QJQ25" s="44"/>
      <c r="QJR25" s="44"/>
      <c r="QJS25" s="44"/>
      <c r="QJT25" s="44"/>
      <c r="QJU25" s="44"/>
      <c r="QJV25" s="44"/>
      <c r="QJW25" s="44"/>
      <c r="QJX25" s="44"/>
      <c r="QJY25" s="44"/>
      <c r="QJZ25" s="44"/>
      <c r="QKA25" s="44"/>
      <c r="QKB25" s="44"/>
      <c r="QKC25" s="44"/>
      <c r="QKD25" s="44"/>
      <c r="QKE25" s="44"/>
      <c r="QKF25" s="44"/>
      <c r="QKG25" s="44"/>
      <c r="QKH25" s="44"/>
      <c r="QKI25" s="44"/>
      <c r="QKJ25" s="44"/>
      <c r="QKK25" s="44"/>
      <c r="QKL25" s="44"/>
      <c r="QKM25" s="44"/>
      <c r="QKN25" s="44"/>
      <c r="QKO25" s="44"/>
      <c r="QKP25" s="44"/>
      <c r="QKQ25" s="44"/>
      <c r="QKR25" s="44"/>
      <c r="QKS25" s="44"/>
      <c r="QKT25" s="44"/>
      <c r="QKU25" s="44"/>
      <c r="QKV25" s="44"/>
      <c r="QKW25" s="44"/>
      <c r="QKX25" s="44"/>
      <c r="QKY25" s="44"/>
      <c r="QKZ25" s="44"/>
      <c r="QLA25" s="44"/>
      <c r="QLB25" s="44"/>
      <c r="QLC25" s="44"/>
      <c r="QLD25" s="44"/>
      <c r="QLE25" s="44"/>
      <c r="QLF25" s="44"/>
      <c r="QLG25" s="44"/>
      <c r="QLH25" s="44"/>
      <c r="QLI25" s="44"/>
      <c r="QLJ25" s="44"/>
      <c r="QLK25" s="44"/>
      <c r="QLL25" s="44"/>
      <c r="QLM25" s="44"/>
      <c r="QLN25" s="44"/>
      <c r="QLO25" s="44"/>
      <c r="QLP25" s="44"/>
      <c r="QLQ25" s="44"/>
      <c r="QLR25" s="44"/>
      <c r="QLS25" s="44"/>
      <c r="QLT25" s="44"/>
      <c r="QLU25" s="44"/>
      <c r="QLV25" s="44"/>
      <c r="QLW25" s="44"/>
      <c r="QLX25" s="44"/>
      <c r="QLY25" s="44"/>
      <c r="QLZ25" s="44"/>
      <c r="QMA25" s="44"/>
      <c r="QMB25" s="44"/>
      <c r="QMC25" s="44"/>
      <c r="QMD25" s="44"/>
      <c r="QME25" s="44"/>
      <c r="QMF25" s="44"/>
      <c r="QMG25" s="44"/>
      <c r="QMH25" s="44"/>
      <c r="QMI25" s="44"/>
      <c r="QMJ25" s="44"/>
      <c r="QMK25" s="44"/>
      <c r="QML25" s="44"/>
      <c r="QMM25" s="44"/>
      <c r="QMN25" s="44"/>
      <c r="QMO25" s="44"/>
      <c r="QMP25" s="44"/>
      <c r="QMQ25" s="44"/>
      <c r="QMR25" s="44"/>
      <c r="QMS25" s="44"/>
      <c r="QMT25" s="44"/>
      <c r="QMU25" s="44"/>
      <c r="QMV25" s="44"/>
      <c r="QMW25" s="44"/>
      <c r="QMX25" s="44"/>
      <c r="QMY25" s="44"/>
      <c r="QMZ25" s="44"/>
      <c r="QNA25" s="44"/>
      <c r="QNB25" s="44"/>
      <c r="QNC25" s="44"/>
      <c r="QND25" s="44"/>
      <c r="QNE25" s="44"/>
      <c r="QNF25" s="44"/>
      <c r="QNG25" s="44"/>
      <c r="QNH25" s="44"/>
      <c r="QNI25" s="44"/>
      <c r="QNJ25" s="44"/>
      <c r="QNK25" s="44"/>
      <c r="QNL25" s="44"/>
      <c r="QNM25" s="44"/>
      <c r="QNN25" s="44"/>
      <c r="QNO25" s="44"/>
      <c r="QNP25" s="44"/>
      <c r="QNQ25" s="44"/>
      <c r="QNR25" s="44"/>
      <c r="QNS25" s="44"/>
      <c r="QNT25" s="44"/>
      <c r="QNU25" s="44"/>
      <c r="QNV25" s="44"/>
      <c r="QNW25" s="44"/>
      <c r="QNX25" s="44"/>
      <c r="QNY25" s="44"/>
      <c r="QNZ25" s="44"/>
      <c r="QOA25" s="44"/>
      <c r="QOB25" s="44"/>
      <c r="QOC25" s="44"/>
      <c r="QOD25" s="44"/>
      <c r="QOE25" s="44"/>
      <c r="QOF25" s="44"/>
      <c r="QOG25" s="44"/>
      <c r="QOH25" s="44"/>
      <c r="QOI25" s="44"/>
      <c r="QOJ25" s="44"/>
      <c r="QOK25" s="44"/>
      <c r="QOL25" s="44"/>
      <c r="QOM25" s="44"/>
      <c r="QON25" s="44"/>
      <c r="QOO25" s="44"/>
      <c r="QOP25" s="44"/>
      <c r="QOQ25" s="44"/>
      <c r="QOR25" s="44"/>
      <c r="QOS25" s="44"/>
      <c r="QOT25" s="44"/>
      <c r="QOU25" s="44"/>
      <c r="QOV25" s="44"/>
      <c r="QOW25" s="44"/>
      <c r="QOX25" s="44"/>
      <c r="QOY25" s="44"/>
      <c r="QOZ25" s="44"/>
      <c r="QPA25" s="44"/>
      <c r="QPB25" s="44"/>
      <c r="QPC25" s="44"/>
      <c r="QPD25" s="44"/>
      <c r="QPE25" s="44"/>
      <c r="QPF25" s="44"/>
      <c r="QPG25" s="44"/>
      <c r="QPH25" s="44"/>
      <c r="QPI25" s="44"/>
      <c r="QPJ25" s="44"/>
      <c r="QPK25" s="44"/>
      <c r="QPL25" s="44"/>
      <c r="QPM25" s="44"/>
      <c r="QPN25" s="44"/>
      <c r="QPO25" s="44"/>
      <c r="QPP25" s="44"/>
      <c r="QPQ25" s="44"/>
      <c r="QPR25" s="44"/>
      <c r="QPS25" s="44"/>
      <c r="QPT25" s="44"/>
      <c r="QPU25" s="44"/>
      <c r="QPV25" s="44"/>
      <c r="QPW25" s="44"/>
      <c r="QPX25" s="44"/>
      <c r="QPY25" s="44"/>
      <c r="QPZ25" s="44"/>
      <c r="QQA25" s="44"/>
      <c r="QQB25" s="44"/>
      <c r="QQC25" s="44"/>
      <c r="QQD25" s="44"/>
      <c r="QQE25" s="44"/>
      <c r="QQF25" s="44"/>
      <c r="QQG25" s="44"/>
      <c r="QQH25" s="44"/>
      <c r="QQI25" s="44"/>
      <c r="QQJ25" s="44"/>
      <c r="QQK25" s="44"/>
      <c r="QQL25" s="44"/>
      <c r="QQM25" s="44"/>
      <c r="QQN25" s="44"/>
      <c r="QQO25" s="44"/>
      <c r="QQP25" s="44"/>
      <c r="QQQ25" s="44"/>
      <c r="QQR25" s="44"/>
      <c r="QQS25" s="44"/>
      <c r="QQT25" s="44"/>
      <c r="QQU25" s="44"/>
      <c r="QQV25" s="44"/>
      <c r="QQW25" s="44"/>
      <c r="QQX25" s="44"/>
      <c r="QQY25" s="44"/>
      <c r="QQZ25" s="44"/>
      <c r="QRA25" s="44"/>
      <c r="QRB25" s="44"/>
      <c r="QRC25" s="44"/>
      <c r="QRD25" s="44"/>
      <c r="QRE25" s="44"/>
      <c r="QRF25" s="44"/>
      <c r="QRG25" s="44"/>
      <c r="QRH25" s="44"/>
      <c r="QRI25" s="44"/>
      <c r="QRJ25" s="44"/>
      <c r="QRK25" s="44"/>
      <c r="QRL25" s="44"/>
      <c r="QRM25" s="44"/>
      <c r="QRN25" s="44"/>
      <c r="QRO25" s="44"/>
      <c r="QRP25" s="44"/>
      <c r="QRQ25" s="44"/>
      <c r="QRR25" s="44"/>
      <c r="QRS25" s="44"/>
      <c r="QRT25" s="44"/>
      <c r="QRU25" s="44"/>
      <c r="QRV25" s="44"/>
      <c r="QRW25" s="44"/>
      <c r="QRX25" s="44"/>
      <c r="QRY25" s="44"/>
      <c r="QRZ25" s="44"/>
      <c r="QSA25" s="44"/>
      <c r="QSB25" s="44"/>
      <c r="QSC25" s="44"/>
      <c r="QSD25" s="44"/>
      <c r="QSE25" s="44"/>
      <c r="QSF25" s="44"/>
      <c r="QSG25" s="44"/>
      <c r="QSH25" s="44"/>
      <c r="QSI25" s="44"/>
      <c r="QSJ25" s="44"/>
      <c r="QSK25" s="44"/>
      <c r="QSL25" s="44"/>
      <c r="QSM25" s="44"/>
      <c r="QSN25" s="44"/>
      <c r="QSO25" s="44"/>
      <c r="QSP25" s="44"/>
      <c r="QSQ25" s="44"/>
      <c r="QSR25" s="44"/>
      <c r="QSS25" s="44"/>
      <c r="QST25" s="44"/>
      <c r="QSU25" s="44"/>
      <c r="QSV25" s="44"/>
      <c r="QSW25" s="44"/>
      <c r="QSX25" s="44"/>
      <c r="QSY25" s="44"/>
      <c r="QSZ25" s="44"/>
      <c r="QTA25" s="44"/>
      <c r="QTB25" s="44"/>
      <c r="QTC25" s="44"/>
      <c r="QTD25" s="44"/>
      <c r="QTE25" s="44"/>
      <c r="QTF25" s="44"/>
      <c r="QTG25" s="44"/>
      <c r="QTH25" s="44"/>
      <c r="QTI25" s="44"/>
      <c r="QTJ25" s="44"/>
      <c r="QTK25" s="44"/>
      <c r="QTL25" s="44"/>
      <c r="QTM25" s="44"/>
      <c r="QTN25" s="44"/>
      <c r="QTO25" s="44"/>
      <c r="QTP25" s="44"/>
      <c r="QTQ25" s="44"/>
      <c r="QTR25" s="44"/>
      <c r="QTS25" s="44"/>
      <c r="QTT25" s="44"/>
      <c r="QTU25" s="44"/>
      <c r="QTV25" s="44"/>
      <c r="QTW25" s="44"/>
      <c r="QTX25" s="44"/>
      <c r="QTY25" s="44"/>
      <c r="QTZ25" s="44"/>
      <c r="QUA25" s="44"/>
      <c r="QUB25" s="44"/>
      <c r="QUC25" s="44"/>
      <c r="QUD25" s="44"/>
      <c r="QUE25" s="44"/>
      <c r="QUF25" s="44"/>
      <c r="QUG25" s="44"/>
      <c r="QUH25" s="44"/>
      <c r="QUI25" s="44"/>
      <c r="QUJ25" s="44"/>
      <c r="QUK25" s="44"/>
      <c r="QUL25" s="44"/>
      <c r="QUM25" s="44"/>
      <c r="QUN25" s="44"/>
      <c r="QUO25" s="44"/>
      <c r="QUP25" s="44"/>
      <c r="QUQ25" s="44"/>
      <c r="QUR25" s="44"/>
      <c r="QUS25" s="44"/>
      <c r="QUT25" s="44"/>
      <c r="QUU25" s="44"/>
      <c r="QUV25" s="44"/>
      <c r="QUW25" s="44"/>
      <c r="QUX25" s="44"/>
      <c r="QUY25" s="44"/>
      <c r="QUZ25" s="44"/>
      <c r="QVA25" s="44"/>
      <c r="QVB25" s="44"/>
      <c r="QVC25" s="44"/>
      <c r="QVD25" s="44"/>
      <c r="QVE25" s="44"/>
      <c r="QVF25" s="44"/>
      <c r="QVG25" s="44"/>
      <c r="QVH25" s="44"/>
      <c r="QVI25" s="44"/>
      <c r="QVJ25" s="44"/>
      <c r="QVK25" s="44"/>
      <c r="QVL25" s="44"/>
      <c r="QVM25" s="44"/>
      <c r="QVN25" s="44"/>
      <c r="QVO25" s="44"/>
      <c r="QVP25" s="44"/>
      <c r="QVQ25" s="44"/>
      <c r="QVR25" s="44"/>
      <c r="QVS25" s="44"/>
      <c r="QVT25" s="44"/>
      <c r="QVU25" s="44"/>
      <c r="QVV25" s="44"/>
      <c r="QVW25" s="44"/>
      <c r="QVX25" s="44"/>
      <c r="QVY25" s="44"/>
      <c r="QVZ25" s="44"/>
      <c r="QWA25" s="44"/>
      <c r="QWB25" s="44"/>
      <c r="QWC25" s="44"/>
      <c r="QWD25" s="44"/>
      <c r="QWE25" s="44"/>
      <c r="QWF25" s="44"/>
      <c r="QWG25" s="44"/>
      <c r="QWH25" s="44"/>
      <c r="QWI25" s="44"/>
      <c r="QWJ25" s="44"/>
      <c r="QWK25" s="44"/>
      <c r="QWL25" s="44"/>
      <c r="QWM25" s="44"/>
      <c r="QWN25" s="44"/>
      <c r="QWO25" s="44"/>
      <c r="QWP25" s="44"/>
      <c r="QWQ25" s="44"/>
      <c r="QWR25" s="44"/>
      <c r="QWS25" s="44"/>
      <c r="QWT25" s="44"/>
      <c r="QWU25" s="44"/>
      <c r="QWV25" s="44"/>
      <c r="QWW25" s="44"/>
      <c r="QWX25" s="44"/>
      <c r="QWY25" s="44"/>
      <c r="QWZ25" s="44"/>
      <c r="QXA25" s="44"/>
      <c r="QXB25" s="44"/>
      <c r="QXC25" s="44"/>
      <c r="QXD25" s="44"/>
      <c r="QXE25" s="44"/>
      <c r="QXF25" s="44"/>
      <c r="QXG25" s="44"/>
      <c r="QXH25" s="44"/>
      <c r="QXI25" s="44"/>
      <c r="QXJ25" s="44"/>
      <c r="QXK25" s="44"/>
      <c r="QXL25" s="44"/>
      <c r="QXM25" s="44"/>
      <c r="QXN25" s="44"/>
      <c r="QXO25" s="44"/>
      <c r="QXP25" s="44"/>
      <c r="QXQ25" s="44"/>
      <c r="QXR25" s="44"/>
      <c r="QXS25" s="44"/>
      <c r="QXT25" s="44"/>
      <c r="QXU25" s="44"/>
      <c r="QXV25" s="44"/>
      <c r="QXW25" s="44"/>
      <c r="QXX25" s="44"/>
      <c r="QXY25" s="44"/>
      <c r="QXZ25" s="44"/>
      <c r="QYA25" s="44"/>
      <c r="QYB25" s="44"/>
      <c r="QYC25" s="44"/>
      <c r="QYD25" s="44"/>
      <c r="QYE25" s="44"/>
      <c r="QYF25" s="44"/>
      <c r="QYG25" s="44"/>
      <c r="QYH25" s="44"/>
      <c r="QYI25" s="44"/>
      <c r="QYJ25" s="44"/>
      <c r="QYK25" s="44"/>
      <c r="QYL25" s="44"/>
      <c r="QYM25" s="44"/>
      <c r="QYN25" s="44"/>
      <c r="QYO25" s="44"/>
      <c r="QYP25" s="44"/>
      <c r="QYQ25" s="44"/>
      <c r="QYR25" s="44"/>
      <c r="QYS25" s="44"/>
      <c r="QYT25" s="44"/>
      <c r="QYU25" s="44"/>
      <c r="QYV25" s="44"/>
      <c r="QYW25" s="44"/>
      <c r="QYX25" s="44"/>
      <c r="QYY25" s="44"/>
      <c r="QYZ25" s="44"/>
      <c r="QZA25" s="44"/>
      <c r="QZB25" s="44"/>
      <c r="QZC25" s="44"/>
      <c r="QZD25" s="44"/>
      <c r="QZE25" s="44"/>
      <c r="QZF25" s="44"/>
      <c r="QZG25" s="44"/>
      <c r="QZH25" s="44"/>
      <c r="QZI25" s="44"/>
      <c r="QZJ25" s="44"/>
      <c r="QZK25" s="44"/>
      <c r="QZL25" s="44"/>
      <c r="QZM25" s="44"/>
      <c r="QZN25" s="44"/>
      <c r="QZO25" s="44"/>
      <c r="QZP25" s="44"/>
      <c r="QZQ25" s="44"/>
      <c r="QZR25" s="44"/>
      <c r="QZS25" s="44"/>
      <c r="QZT25" s="44"/>
      <c r="QZU25" s="44"/>
      <c r="QZV25" s="44"/>
      <c r="QZW25" s="44"/>
      <c r="QZX25" s="44"/>
      <c r="QZY25" s="44"/>
      <c r="QZZ25" s="44"/>
      <c r="RAA25" s="44"/>
      <c r="RAB25" s="44"/>
      <c r="RAC25" s="44"/>
      <c r="RAD25" s="44"/>
      <c r="RAE25" s="44"/>
      <c r="RAF25" s="44"/>
      <c r="RAG25" s="44"/>
      <c r="RAH25" s="44"/>
      <c r="RAI25" s="44"/>
      <c r="RAJ25" s="44"/>
      <c r="RAK25" s="44"/>
      <c r="RAL25" s="44"/>
      <c r="RAM25" s="44"/>
      <c r="RAN25" s="44"/>
      <c r="RAO25" s="44"/>
      <c r="RAP25" s="44"/>
      <c r="RAQ25" s="44"/>
      <c r="RAR25" s="44"/>
      <c r="RAS25" s="44"/>
      <c r="RAT25" s="44"/>
      <c r="RAU25" s="44"/>
      <c r="RAV25" s="44"/>
      <c r="RAW25" s="44"/>
      <c r="RAX25" s="44"/>
      <c r="RAY25" s="44"/>
      <c r="RAZ25" s="44"/>
      <c r="RBA25" s="44"/>
      <c r="RBB25" s="44"/>
      <c r="RBC25" s="44"/>
      <c r="RBD25" s="44"/>
      <c r="RBE25" s="44"/>
      <c r="RBF25" s="44"/>
      <c r="RBG25" s="44"/>
      <c r="RBH25" s="44"/>
      <c r="RBI25" s="44"/>
      <c r="RBJ25" s="44"/>
      <c r="RBK25" s="44"/>
      <c r="RBL25" s="44"/>
      <c r="RBM25" s="44"/>
      <c r="RBN25" s="44"/>
      <c r="RBO25" s="44"/>
      <c r="RBP25" s="44"/>
      <c r="RBQ25" s="44"/>
      <c r="RBR25" s="44"/>
      <c r="RBS25" s="44"/>
      <c r="RBT25" s="44"/>
      <c r="RBU25" s="44"/>
      <c r="RBV25" s="44"/>
      <c r="RBW25" s="44"/>
      <c r="RBX25" s="44"/>
      <c r="RBY25" s="44"/>
      <c r="RBZ25" s="44"/>
      <c r="RCA25" s="44"/>
      <c r="RCB25" s="44"/>
      <c r="RCC25" s="44"/>
      <c r="RCD25" s="44"/>
      <c r="RCE25" s="44"/>
      <c r="RCF25" s="44"/>
      <c r="RCG25" s="44"/>
      <c r="RCH25" s="44"/>
      <c r="RCI25" s="44"/>
      <c r="RCJ25" s="44"/>
      <c r="RCK25" s="44"/>
      <c r="RCL25" s="44"/>
      <c r="RCM25" s="44"/>
      <c r="RCN25" s="44"/>
      <c r="RCO25" s="44"/>
      <c r="RCP25" s="44"/>
      <c r="RCQ25" s="44"/>
      <c r="RCR25" s="44"/>
      <c r="RCS25" s="44"/>
      <c r="RCT25" s="44"/>
      <c r="RCU25" s="44"/>
      <c r="RCV25" s="44"/>
      <c r="RCW25" s="44"/>
      <c r="RCX25" s="44"/>
      <c r="RCY25" s="44"/>
      <c r="RCZ25" s="44"/>
      <c r="RDA25" s="44"/>
      <c r="RDB25" s="44"/>
      <c r="RDC25" s="44"/>
      <c r="RDD25" s="44"/>
      <c r="RDE25" s="44"/>
      <c r="RDF25" s="44"/>
      <c r="RDG25" s="44"/>
      <c r="RDH25" s="44"/>
      <c r="RDI25" s="44"/>
      <c r="RDJ25" s="44"/>
      <c r="RDK25" s="44"/>
      <c r="RDL25" s="44"/>
      <c r="RDM25" s="44"/>
      <c r="RDN25" s="44"/>
      <c r="RDO25" s="44"/>
      <c r="RDP25" s="44"/>
      <c r="RDQ25" s="44"/>
      <c r="RDR25" s="44"/>
      <c r="RDS25" s="44"/>
      <c r="RDT25" s="44"/>
      <c r="RDU25" s="44"/>
      <c r="RDV25" s="44"/>
      <c r="RDW25" s="44"/>
      <c r="RDX25" s="44"/>
      <c r="RDY25" s="44"/>
      <c r="RDZ25" s="44"/>
      <c r="REA25" s="44"/>
      <c r="REB25" s="44"/>
      <c r="REC25" s="44"/>
      <c r="RED25" s="44"/>
      <c r="REE25" s="44"/>
      <c r="REF25" s="44"/>
      <c r="REG25" s="44"/>
      <c r="REH25" s="44"/>
      <c r="REI25" s="44"/>
      <c r="REJ25" s="44"/>
      <c r="REK25" s="44"/>
      <c r="REL25" s="44"/>
      <c r="REM25" s="44"/>
      <c r="REN25" s="44"/>
      <c r="REO25" s="44"/>
      <c r="REP25" s="44"/>
      <c r="REQ25" s="44"/>
      <c r="RER25" s="44"/>
      <c r="RES25" s="44"/>
      <c r="RET25" s="44"/>
      <c r="REU25" s="44"/>
      <c r="REV25" s="44"/>
      <c r="REW25" s="44"/>
      <c r="REX25" s="44"/>
      <c r="REY25" s="44"/>
      <c r="REZ25" s="44"/>
      <c r="RFA25" s="44"/>
      <c r="RFB25" s="44"/>
      <c r="RFC25" s="44"/>
      <c r="RFD25" s="44"/>
      <c r="RFE25" s="44"/>
      <c r="RFF25" s="44"/>
      <c r="RFG25" s="44"/>
      <c r="RFH25" s="44"/>
      <c r="RFI25" s="44"/>
      <c r="RFJ25" s="44"/>
      <c r="RFK25" s="44"/>
      <c r="RFL25" s="44"/>
      <c r="RFM25" s="44"/>
      <c r="RFN25" s="44"/>
      <c r="RFO25" s="44"/>
      <c r="RFP25" s="44"/>
      <c r="RFQ25" s="44"/>
      <c r="RFR25" s="44"/>
      <c r="RFS25" s="44"/>
      <c r="RFT25" s="44"/>
      <c r="RFU25" s="44"/>
      <c r="RFV25" s="44"/>
      <c r="RFW25" s="44"/>
      <c r="RFX25" s="44"/>
      <c r="RFY25" s="44"/>
      <c r="RFZ25" s="44"/>
      <c r="RGA25" s="44"/>
      <c r="RGB25" s="44"/>
      <c r="RGC25" s="44"/>
      <c r="RGD25" s="44"/>
      <c r="RGE25" s="44"/>
      <c r="RGF25" s="44"/>
      <c r="RGG25" s="44"/>
      <c r="RGH25" s="44"/>
      <c r="RGI25" s="44"/>
      <c r="RGJ25" s="44"/>
      <c r="RGK25" s="44"/>
      <c r="RGL25" s="44"/>
      <c r="RGM25" s="44"/>
      <c r="RGN25" s="44"/>
      <c r="RGO25" s="44"/>
      <c r="RGP25" s="44"/>
      <c r="RGQ25" s="44"/>
      <c r="RGR25" s="44"/>
      <c r="RGS25" s="44"/>
      <c r="RGT25" s="44"/>
      <c r="RGU25" s="44"/>
      <c r="RGV25" s="44"/>
      <c r="RGW25" s="44"/>
      <c r="RGX25" s="44"/>
      <c r="RGY25" s="44"/>
      <c r="RGZ25" s="44"/>
      <c r="RHA25" s="44"/>
      <c r="RHB25" s="44"/>
      <c r="RHC25" s="44"/>
      <c r="RHD25" s="44"/>
      <c r="RHE25" s="44"/>
      <c r="RHF25" s="44"/>
      <c r="RHG25" s="44"/>
      <c r="RHH25" s="44"/>
      <c r="RHI25" s="44"/>
      <c r="RHJ25" s="44"/>
      <c r="RHK25" s="44"/>
      <c r="RHL25" s="44"/>
      <c r="RHM25" s="44"/>
      <c r="RHN25" s="44"/>
      <c r="RHO25" s="44"/>
      <c r="RHP25" s="44"/>
      <c r="RHQ25" s="44"/>
      <c r="RHR25" s="44"/>
      <c r="RHS25" s="44"/>
      <c r="RHT25" s="44"/>
      <c r="RHU25" s="44"/>
      <c r="RHV25" s="44"/>
      <c r="RHW25" s="44"/>
      <c r="RHX25" s="44"/>
      <c r="RHY25" s="44"/>
      <c r="RHZ25" s="44"/>
      <c r="RIA25" s="44"/>
      <c r="RIB25" s="44"/>
      <c r="RIC25" s="44"/>
      <c r="RID25" s="44"/>
      <c r="RIE25" s="44"/>
      <c r="RIF25" s="44"/>
      <c r="RIG25" s="44"/>
      <c r="RIH25" s="44"/>
      <c r="RII25" s="44"/>
      <c r="RIJ25" s="44"/>
      <c r="RIK25" s="44"/>
      <c r="RIL25" s="44"/>
      <c r="RIM25" s="44"/>
      <c r="RIN25" s="44"/>
      <c r="RIO25" s="44"/>
      <c r="RIP25" s="44"/>
      <c r="RIQ25" s="44"/>
      <c r="RIR25" s="44"/>
      <c r="RIS25" s="44"/>
      <c r="RIT25" s="44"/>
      <c r="RIU25" s="44"/>
      <c r="RIV25" s="44"/>
      <c r="RIW25" s="44"/>
      <c r="RIX25" s="44"/>
      <c r="RIY25" s="44"/>
      <c r="RIZ25" s="44"/>
      <c r="RJA25" s="44"/>
      <c r="RJB25" s="44"/>
      <c r="RJC25" s="44"/>
      <c r="RJD25" s="44"/>
      <c r="RJE25" s="44"/>
      <c r="RJF25" s="44"/>
      <c r="RJG25" s="44"/>
      <c r="RJH25" s="44"/>
      <c r="RJI25" s="44"/>
      <c r="RJJ25" s="44"/>
      <c r="RJK25" s="44"/>
      <c r="RJL25" s="44"/>
      <c r="RJM25" s="44"/>
      <c r="RJN25" s="44"/>
      <c r="RJO25" s="44"/>
      <c r="RJP25" s="44"/>
      <c r="RJQ25" s="44"/>
      <c r="RJR25" s="44"/>
      <c r="RJS25" s="44"/>
      <c r="RJT25" s="44"/>
      <c r="RJU25" s="44"/>
      <c r="RJV25" s="44"/>
      <c r="RJW25" s="44"/>
      <c r="RJX25" s="44"/>
      <c r="RJY25" s="44"/>
      <c r="RJZ25" s="44"/>
      <c r="RKA25" s="44"/>
      <c r="RKB25" s="44"/>
      <c r="RKC25" s="44"/>
      <c r="RKD25" s="44"/>
      <c r="RKE25" s="44"/>
      <c r="RKF25" s="44"/>
      <c r="RKG25" s="44"/>
      <c r="RKH25" s="44"/>
      <c r="RKI25" s="44"/>
      <c r="RKJ25" s="44"/>
      <c r="RKK25" s="44"/>
      <c r="RKL25" s="44"/>
      <c r="RKM25" s="44"/>
      <c r="RKN25" s="44"/>
      <c r="RKO25" s="44"/>
      <c r="RKP25" s="44"/>
      <c r="RKQ25" s="44"/>
      <c r="RKR25" s="44"/>
      <c r="RKS25" s="44"/>
      <c r="RKT25" s="44"/>
      <c r="RKU25" s="44"/>
      <c r="RKV25" s="44"/>
      <c r="RKW25" s="44"/>
      <c r="RKX25" s="44"/>
      <c r="RKY25" s="44"/>
      <c r="RKZ25" s="44"/>
      <c r="RLA25" s="44"/>
      <c r="RLB25" s="44"/>
      <c r="RLC25" s="44"/>
      <c r="RLD25" s="44"/>
      <c r="RLE25" s="44"/>
      <c r="RLF25" s="44"/>
      <c r="RLG25" s="44"/>
      <c r="RLH25" s="44"/>
      <c r="RLI25" s="44"/>
      <c r="RLJ25" s="44"/>
      <c r="RLK25" s="44"/>
      <c r="RLL25" s="44"/>
      <c r="RLM25" s="44"/>
      <c r="RLN25" s="44"/>
      <c r="RLO25" s="44"/>
      <c r="RLP25" s="44"/>
      <c r="RLQ25" s="44"/>
      <c r="RLR25" s="44"/>
      <c r="RLS25" s="44"/>
      <c r="RLT25" s="44"/>
      <c r="RLU25" s="44"/>
      <c r="RLV25" s="44"/>
      <c r="RLW25" s="44"/>
      <c r="RLX25" s="44"/>
      <c r="RLY25" s="44"/>
      <c r="RLZ25" s="44"/>
      <c r="RMA25" s="44"/>
      <c r="RMB25" s="44"/>
      <c r="RMC25" s="44"/>
      <c r="RMD25" s="44"/>
      <c r="RME25" s="44"/>
      <c r="RMF25" s="44"/>
      <c r="RMG25" s="44"/>
      <c r="RMH25" s="44"/>
      <c r="RMI25" s="44"/>
      <c r="RMJ25" s="44"/>
      <c r="RMK25" s="44"/>
      <c r="RML25" s="44"/>
      <c r="RMM25" s="44"/>
      <c r="RMN25" s="44"/>
      <c r="RMO25" s="44"/>
      <c r="RMP25" s="44"/>
      <c r="RMQ25" s="44"/>
      <c r="RMR25" s="44"/>
      <c r="RMS25" s="44"/>
      <c r="RMT25" s="44"/>
      <c r="RMU25" s="44"/>
      <c r="RMV25" s="44"/>
      <c r="RMW25" s="44"/>
      <c r="RMX25" s="44"/>
      <c r="RMY25" s="44"/>
      <c r="RMZ25" s="44"/>
      <c r="RNA25" s="44"/>
      <c r="RNB25" s="44"/>
      <c r="RNC25" s="44"/>
      <c r="RND25" s="44"/>
      <c r="RNE25" s="44"/>
      <c r="RNF25" s="44"/>
      <c r="RNG25" s="44"/>
      <c r="RNH25" s="44"/>
      <c r="RNI25" s="44"/>
      <c r="RNJ25" s="44"/>
      <c r="RNK25" s="44"/>
      <c r="RNL25" s="44"/>
      <c r="RNM25" s="44"/>
      <c r="RNN25" s="44"/>
      <c r="RNO25" s="44"/>
      <c r="RNP25" s="44"/>
      <c r="RNQ25" s="44"/>
      <c r="RNR25" s="44"/>
      <c r="RNS25" s="44"/>
      <c r="RNT25" s="44"/>
      <c r="RNU25" s="44"/>
      <c r="RNV25" s="44"/>
      <c r="RNW25" s="44"/>
      <c r="RNX25" s="44"/>
      <c r="RNY25" s="44"/>
      <c r="RNZ25" s="44"/>
      <c r="ROA25" s="44"/>
      <c r="ROB25" s="44"/>
      <c r="ROC25" s="44"/>
      <c r="ROD25" s="44"/>
      <c r="ROE25" s="44"/>
      <c r="ROF25" s="44"/>
      <c r="ROG25" s="44"/>
      <c r="ROH25" s="44"/>
      <c r="ROI25" s="44"/>
      <c r="ROJ25" s="44"/>
      <c r="ROK25" s="44"/>
      <c r="ROL25" s="44"/>
      <c r="ROM25" s="44"/>
      <c r="RON25" s="44"/>
      <c r="ROO25" s="44"/>
      <c r="ROP25" s="44"/>
      <c r="ROQ25" s="44"/>
      <c r="ROR25" s="44"/>
      <c r="ROS25" s="44"/>
      <c r="ROT25" s="44"/>
      <c r="ROU25" s="44"/>
      <c r="ROV25" s="44"/>
      <c r="ROW25" s="44"/>
      <c r="ROX25" s="44"/>
      <c r="ROY25" s="44"/>
      <c r="ROZ25" s="44"/>
      <c r="RPA25" s="44"/>
      <c r="RPB25" s="44"/>
      <c r="RPC25" s="44"/>
      <c r="RPD25" s="44"/>
      <c r="RPE25" s="44"/>
      <c r="RPF25" s="44"/>
      <c r="RPG25" s="44"/>
      <c r="RPH25" s="44"/>
      <c r="RPI25" s="44"/>
      <c r="RPJ25" s="44"/>
      <c r="RPK25" s="44"/>
      <c r="RPL25" s="44"/>
      <c r="RPM25" s="44"/>
      <c r="RPN25" s="44"/>
      <c r="RPO25" s="44"/>
      <c r="RPP25" s="44"/>
      <c r="RPQ25" s="44"/>
      <c r="RPR25" s="44"/>
      <c r="RPS25" s="44"/>
      <c r="RPT25" s="44"/>
      <c r="RPU25" s="44"/>
      <c r="RPV25" s="44"/>
      <c r="RPW25" s="44"/>
      <c r="RPX25" s="44"/>
      <c r="RPY25" s="44"/>
      <c r="RPZ25" s="44"/>
      <c r="RQA25" s="44"/>
      <c r="RQB25" s="44"/>
      <c r="RQC25" s="44"/>
      <c r="RQD25" s="44"/>
      <c r="RQE25" s="44"/>
      <c r="RQF25" s="44"/>
      <c r="RQG25" s="44"/>
      <c r="RQH25" s="44"/>
      <c r="RQI25" s="44"/>
      <c r="RQJ25" s="44"/>
      <c r="RQK25" s="44"/>
      <c r="RQL25" s="44"/>
      <c r="RQM25" s="44"/>
      <c r="RQN25" s="44"/>
      <c r="RQO25" s="44"/>
      <c r="RQP25" s="44"/>
      <c r="RQQ25" s="44"/>
      <c r="RQR25" s="44"/>
      <c r="RQS25" s="44"/>
      <c r="RQT25" s="44"/>
      <c r="RQU25" s="44"/>
      <c r="RQV25" s="44"/>
      <c r="RQW25" s="44"/>
      <c r="RQX25" s="44"/>
      <c r="RQY25" s="44"/>
      <c r="RQZ25" s="44"/>
      <c r="RRA25" s="44"/>
      <c r="RRB25" s="44"/>
      <c r="RRC25" s="44"/>
      <c r="RRD25" s="44"/>
      <c r="RRE25" s="44"/>
      <c r="RRF25" s="44"/>
      <c r="RRG25" s="44"/>
      <c r="RRH25" s="44"/>
      <c r="RRI25" s="44"/>
      <c r="RRJ25" s="44"/>
      <c r="RRK25" s="44"/>
      <c r="RRL25" s="44"/>
      <c r="RRM25" s="44"/>
      <c r="RRN25" s="44"/>
      <c r="RRO25" s="44"/>
      <c r="RRP25" s="44"/>
      <c r="RRQ25" s="44"/>
      <c r="RRR25" s="44"/>
      <c r="RRS25" s="44"/>
      <c r="RRT25" s="44"/>
      <c r="RRU25" s="44"/>
      <c r="RRV25" s="44"/>
      <c r="RRW25" s="44"/>
      <c r="RRX25" s="44"/>
      <c r="RRY25" s="44"/>
      <c r="RRZ25" s="44"/>
      <c r="RSA25" s="44"/>
      <c r="RSB25" s="44"/>
      <c r="RSC25" s="44"/>
      <c r="RSD25" s="44"/>
      <c r="RSE25" s="44"/>
      <c r="RSF25" s="44"/>
      <c r="RSG25" s="44"/>
      <c r="RSH25" s="44"/>
      <c r="RSI25" s="44"/>
      <c r="RSJ25" s="44"/>
      <c r="RSK25" s="44"/>
      <c r="RSL25" s="44"/>
      <c r="RSM25" s="44"/>
      <c r="RSN25" s="44"/>
      <c r="RSO25" s="44"/>
      <c r="RSP25" s="44"/>
      <c r="RSQ25" s="44"/>
      <c r="RSR25" s="44"/>
      <c r="RSS25" s="44"/>
      <c r="RST25" s="44"/>
      <c r="RSU25" s="44"/>
      <c r="RSV25" s="44"/>
      <c r="RSW25" s="44"/>
      <c r="RSX25" s="44"/>
      <c r="RSY25" s="44"/>
      <c r="RSZ25" s="44"/>
      <c r="RTA25" s="44"/>
      <c r="RTB25" s="44"/>
      <c r="RTC25" s="44"/>
      <c r="RTD25" s="44"/>
      <c r="RTE25" s="44"/>
      <c r="RTF25" s="44"/>
      <c r="RTG25" s="44"/>
      <c r="RTH25" s="44"/>
      <c r="RTI25" s="44"/>
      <c r="RTJ25" s="44"/>
      <c r="RTK25" s="44"/>
      <c r="RTL25" s="44"/>
      <c r="RTM25" s="44"/>
      <c r="RTN25" s="44"/>
      <c r="RTO25" s="44"/>
      <c r="RTP25" s="44"/>
      <c r="RTQ25" s="44"/>
      <c r="RTR25" s="44"/>
      <c r="RTS25" s="44"/>
      <c r="RTT25" s="44"/>
      <c r="RTU25" s="44"/>
      <c r="RTV25" s="44"/>
      <c r="RTW25" s="44"/>
      <c r="RTX25" s="44"/>
      <c r="RTY25" s="44"/>
      <c r="RTZ25" s="44"/>
      <c r="RUA25" s="44"/>
      <c r="RUB25" s="44"/>
      <c r="RUC25" s="44"/>
      <c r="RUD25" s="44"/>
      <c r="RUE25" s="44"/>
      <c r="RUF25" s="44"/>
      <c r="RUG25" s="44"/>
      <c r="RUH25" s="44"/>
      <c r="RUI25" s="44"/>
      <c r="RUJ25" s="44"/>
      <c r="RUK25" s="44"/>
      <c r="RUL25" s="44"/>
      <c r="RUM25" s="44"/>
      <c r="RUN25" s="44"/>
      <c r="RUO25" s="44"/>
      <c r="RUP25" s="44"/>
      <c r="RUQ25" s="44"/>
      <c r="RUR25" s="44"/>
      <c r="RUS25" s="44"/>
      <c r="RUT25" s="44"/>
      <c r="RUU25" s="44"/>
      <c r="RUV25" s="44"/>
      <c r="RUW25" s="44"/>
      <c r="RUX25" s="44"/>
      <c r="RUY25" s="44"/>
      <c r="RUZ25" s="44"/>
      <c r="RVA25" s="44"/>
      <c r="RVB25" s="44"/>
      <c r="RVC25" s="44"/>
      <c r="RVD25" s="44"/>
      <c r="RVE25" s="44"/>
      <c r="RVF25" s="44"/>
      <c r="RVG25" s="44"/>
      <c r="RVH25" s="44"/>
      <c r="RVI25" s="44"/>
      <c r="RVJ25" s="44"/>
      <c r="RVK25" s="44"/>
      <c r="RVL25" s="44"/>
      <c r="RVM25" s="44"/>
      <c r="RVN25" s="44"/>
      <c r="RVO25" s="44"/>
      <c r="RVP25" s="44"/>
      <c r="RVQ25" s="44"/>
      <c r="RVR25" s="44"/>
      <c r="RVS25" s="44"/>
      <c r="RVT25" s="44"/>
      <c r="RVU25" s="44"/>
      <c r="RVV25" s="44"/>
      <c r="RVW25" s="44"/>
      <c r="RVX25" s="44"/>
      <c r="RVY25" s="44"/>
      <c r="RVZ25" s="44"/>
      <c r="RWA25" s="44"/>
      <c r="RWB25" s="44"/>
      <c r="RWC25" s="44"/>
      <c r="RWD25" s="44"/>
      <c r="RWE25" s="44"/>
      <c r="RWF25" s="44"/>
      <c r="RWG25" s="44"/>
      <c r="RWH25" s="44"/>
      <c r="RWI25" s="44"/>
      <c r="RWJ25" s="44"/>
      <c r="RWK25" s="44"/>
      <c r="RWL25" s="44"/>
      <c r="RWM25" s="44"/>
      <c r="RWN25" s="44"/>
      <c r="RWO25" s="44"/>
      <c r="RWP25" s="44"/>
      <c r="RWQ25" s="44"/>
      <c r="RWR25" s="44"/>
      <c r="RWS25" s="44"/>
      <c r="RWT25" s="44"/>
      <c r="RWU25" s="44"/>
      <c r="RWV25" s="44"/>
      <c r="RWW25" s="44"/>
      <c r="RWX25" s="44"/>
      <c r="RWY25" s="44"/>
      <c r="RWZ25" s="44"/>
      <c r="RXA25" s="44"/>
      <c r="RXB25" s="44"/>
      <c r="RXC25" s="44"/>
      <c r="RXD25" s="44"/>
      <c r="RXE25" s="44"/>
      <c r="RXF25" s="44"/>
      <c r="RXG25" s="44"/>
      <c r="RXH25" s="44"/>
      <c r="RXI25" s="44"/>
      <c r="RXJ25" s="44"/>
      <c r="RXK25" s="44"/>
      <c r="RXL25" s="44"/>
      <c r="RXM25" s="44"/>
      <c r="RXN25" s="44"/>
      <c r="RXO25" s="44"/>
      <c r="RXP25" s="44"/>
      <c r="RXQ25" s="44"/>
      <c r="RXR25" s="44"/>
      <c r="RXS25" s="44"/>
      <c r="RXT25" s="44"/>
      <c r="RXU25" s="44"/>
      <c r="RXV25" s="44"/>
      <c r="RXW25" s="44"/>
      <c r="RXX25" s="44"/>
      <c r="RXY25" s="44"/>
      <c r="RXZ25" s="44"/>
      <c r="RYA25" s="44"/>
      <c r="RYB25" s="44"/>
      <c r="RYC25" s="44"/>
      <c r="RYD25" s="44"/>
      <c r="RYE25" s="44"/>
      <c r="RYF25" s="44"/>
      <c r="RYG25" s="44"/>
      <c r="RYH25" s="44"/>
      <c r="RYI25" s="44"/>
      <c r="RYJ25" s="44"/>
      <c r="RYK25" s="44"/>
      <c r="RYL25" s="44"/>
      <c r="RYM25" s="44"/>
      <c r="RYN25" s="44"/>
      <c r="RYO25" s="44"/>
      <c r="RYP25" s="44"/>
      <c r="RYQ25" s="44"/>
      <c r="RYR25" s="44"/>
      <c r="RYS25" s="44"/>
      <c r="RYT25" s="44"/>
      <c r="RYU25" s="44"/>
      <c r="RYV25" s="44"/>
      <c r="RYW25" s="44"/>
      <c r="RYX25" s="44"/>
      <c r="RYY25" s="44"/>
      <c r="RYZ25" s="44"/>
      <c r="RZA25" s="44"/>
      <c r="RZB25" s="44"/>
      <c r="RZC25" s="44"/>
      <c r="RZD25" s="44"/>
      <c r="RZE25" s="44"/>
      <c r="RZF25" s="44"/>
      <c r="RZG25" s="44"/>
      <c r="RZH25" s="44"/>
      <c r="RZI25" s="44"/>
      <c r="RZJ25" s="44"/>
      <c r="RZK25" s="44"/>
      <c r="RZL25" s="44"/>
      <c r="RZM25" s="44"/>
      <c r="RZN25" s="44"/>
      <c r="RZO25" s="44"/>
      <c r="RZP25" s="44"/>
      <c r="RZQ25" s="44"/>
      <c r="RZR25" s="44"/>
      <c r="RZS25" s="44"/>
      <c r="RZT25" s="44"/>
      <c r="RZU25" s="44"/>
      <c r="RZV25" s="44"/>
      <c r="RZW25" s="44"/>
      <c r="RZX25" s="44"/>
      <c r="RZY25" s="44"/>
      <c r="RZZ25" s="44"/>
      <c r="SAA25" s="44"/>
      <c r="SAB25" s="44"/>
      <c r="SAC25" s="44"/>
      <c r="SAD25" s="44"/>
      <c r="SAE25" s="44"/>
      <c r="SAF25" s="44"/>
      <c r="SAG25" s="44"/>
      <c r="SAH25" s="44"/>
      <c r="SAI25" s="44"/>
      <c r="SAJ25" s="44"/>
      <c r="SAK25" s="44"/>
      <c r="SAL25" s="44"/>
      <c r="SAM25" s="44"/>
      <c r="SAN25" s="44"/>
      <c r="SAO25" s="44"/>
      <c r="SAP25" s="44"/>
      <c r="SAQ25" s="44"/>
      <c r="SAR25" s="44"/>
      <c r="SAS25" s="44"/>
      <c r="SAT25" s="44"/>
      <c r="SAU25" s="44"/>
      <c r="SAV25" s="44"/>
      <c r="SAW25" s="44"/>
      <c r="SAX25" s="44"/>
      <c r="SAY25" s="44"/>
      <c r="SAZ25" s="44"/>
      <c r="SBA25" s="44"/>
      <c r="SBB25" s="44"/>
      <c r="SBC25" s="44"/>
      <c r="SBD25" s="44"/>
      <c r="SBE25" s="44"/>
      <c r="SBF25" s="44"/>
      <c r="SBG25" s="44"/>
      <c r="SBH25" s="44"/>
      <c r="SBI25" s="44"/>
      <c r="SBJ25" s="44"/>
      <c r="SBK25" s="44"/>
      <c r="SBL25" s="44"/>
      <c r="SBM25" s="44"/>
      <c r="SBN25" s="44"/>
      <c r="SBO25" s="44"/>
      <c r="SBP25" s="44"/>
      <c r="SBQ25" s="44"/>
      <c r="SBR25" s="44"/>
      <c r="SBS25" s="44"/>
      <c r="SBT25" s="44"/>
      <c r="SBU25" s="44"/>
      <c r="SBV25" s="44"/>
      <c r="SBW25" s="44"/>
      <c r="SBX25" s="44"/>
      <c r="SBY25" s="44"/>
      <c r="SBZ25" s="44"/>
      <c r="SCA25" s="44"/>
      <c r="SCB25" s="44"/>
      <c r="SCC25" s="44"/>
      <c r="SCD25" s="44"/>
      <c r="SCE25" s="44"/>
      <c r="SCF25" s="44"/>
      <c r="SCG25" s="44"/>
      <c r="SCH25" s="44"/>
      <c r="SCI25" s="44"/>
      <c r="SCJ25" s="44"/>
      <c r="SCK25" s="44"/>
      <c r="SCL25" s="44"/>
      <c r="SCM25" s="44"/>
      <c r="SCN25" s="44"/>
      <c r="SCO25" s="44"/>
      <c r="SCP25" s="44"/>
      <c r="SCQ25" s="44"/>
      <c r="SCR25" s="44"/>
      <c r="SCS25" s="44"/>
      <c r="SCT25" s="44"/>
      <c r="SCU25" s="44"/>
      <c r="SCV25" s="44"/>
      <c r="SCW25" s="44"/>
      <c r="SCX25" s="44"/>
      <c r="SCY25" s="44"/>
      <c r="SCZ25" s="44"/>
      <c r="SDA25" s="44"/>
      <c r="SDB25" s="44"/>
      <c r="SDC25" s="44"/>
      <c r="SDD25" s="44"/>
      <c r="SDE25" s="44"/>
      <c r="SDF25" s="44"/>
      <c r="SDG25" s="44"/>
      <c r="SDH25" s="44"/>
      <c r="SDI25" s="44"/>
      <c r="SDJ25" s="44"/>
      <c r="SDK25" s="44"/>
      <c r="SDL25" s="44"/>
      <c r="SDM25" s="44"/>
      <c r="SDN25" s="44"/>
      <c r="SDO25" s="44"/>
      <c r="SDP25" s="44"/>
      <c r="SDQ25" s="44"/>
      <c r="SDR25" s="44"/>
      <c r="SDS25" s="44"/>
      <c r="SDT25" s="44"/>
      <c r="SDU25" s="44"/>
      <c r="SDV25" s="44"/>
      <c r="SDW25" s="44"/>
      <c r="SDX25" s="44"/>
      <c r="SDY25" s="44"/>
      <c r="SDZ25" s="44"/>
      <c r="SEA25" s="44"/>
      <c r="SEB25" s="44"/>
      <c r="SEC25" s="44"/>
      <c r="SED25" s="44"/>
      <c r="SEE25" s="44"/>
      <c r="SEF25" s="44"/>
      <c r="SEG25" s="44"/>
      <c r="SEH25" s="44"/>
      <c r="SEI25" s="44"/>
      <c r="SEJ25" s="44"/>
      <c r="SEK25" s="44"/>
      <c r="SEL25" s="44"/>
      <c r="SEM25" s="44"/>
      <c r="SEN25" s="44"/>
      <c r="SEO25" s="44"/>
      <c r="SEP25" s="44"/>
      <c r="SEQ25" s="44"/>
      <c r="SER25" s="44"/>
      <c r="SES25" s="44"/>
      <c r="SET25" s="44"/>
      <c r="SEU25" s="44"/>
      <c r="SEV25" s="44"/>
      <c r="SEW25" s="44"/>
      <c r="SEX25" s="44"/>
      <c r="SEY25" s="44"/>
      <c r="SEZ25" s="44"/>
      <c r="SFA25" s="44"/>
      <c r="SFB25" s="44"/>
      <c r="SFC25" s="44"/>
      <c r="SFD25" s="44"/>
      <c r="SFE25" s="44"/>
      <c r="SFF25" s="44"/>
      <c r="SFG25" s="44"/>
      <c r="SFH25" s="44"/>
      <c r="SFI25" s="44"/>
      <c r="SFJ25" s="44"/>
      <c r="SFK25" s="44"/>
      <c r="SFL25" s="44"/>
      <c r="SFM25" s="44"/>
      <c r="SFN25" s="44"/>
      <c r="SFO25" s="44"/>
      <c r="SFP25" s="44"/>
      <c r="SFQ25" s="44"/>
      <c r="SFR25" s="44"/>
      <c r="SFS25" s="44"/>
      <c r="SFT25" s="44"/>
      <c r="SFU25" s="44"/>
      <c r="SFV25" s="44"/>
      <c r="SFW25" s="44"/>
      <c r="SFX25" s="44"/>
      <c r="SFY25" s="44"/>
      <c r="SFZ25" s="44"/>
      <c r="SGA25" s="44"/>
      <c r="SGB25" s="44"/>
      <c r="SGC25" s="44"/>
      <c r="SGD25" s="44"/>
      <c r="SGE25" s="44"/>
      <c r="SGF25" s="44"/>
      <c r="SGG25" s="44"/>
      <c r="SGH25" s="44"/>
      <c r="SGI25" s="44"/>
      <c r="SGJ25" s="44"/>
      <c r="SGK25" s="44"/>
      <c r="SGL25" s="44"/>
      <c r="SGM25" s="44"/>
      <c r="SGN25" s="44"/>
      <c r="SGO25" s="44"/>
      <c r="SGP25" s="44"/>
      <c r="SGQ25" s="44"/>
      <c r="SGR25" s="44"/>
      <c r="SGS25" s="44"/>
      <c r="SGT25" s="44"/>
      <c r="SGU25" s="44"/>
      <c r="SGV25" s="44"/>
      <c r="SGW25" s="44"/>
      <c r="SGX25" s="44"/>
      <c r="SGY25" s="44"/>
      <c r="SGZ25" s="44"/>
      <c r="SHA25" s="44"/>
      <c r="SHB25" s="44"/>
      <c r="SHC25" s="44"/>
      <c r="SHD25" s="44"/>
      <c r="SHE25" s="44"/>
      <c r="SHF25" s="44"/>
      <c r="SHG25" s="44"/>
      <c r="SHH25" s="44"/>
      <c r="SHI25" s="44"/>
      <c r="SHJ25" s="44"/>
      <c r="SHK25" s="44"/>
      <c r="SHL25" s="44"/>
      <c r="SHM25" s="44"/>
      <c r="SHN25" s="44"/>
      <c r="SHO25" s="44"/>
      <c r="SHP25" s="44"/>
      <c r="SHQ25" s="44"/>
      <c r="SHR25" s="44"/>
      <c r="SHS25" s="44"/>
      <c r="SHT25" s="44"/>
      <c r="SHU25" s="44"/>
      <c r="SHV25" s="44"/>
      <c r="SHW25" s="44"/>
      <c r="SHX25" s="44"/>
      <c r="SHY25" s="44"/>
      <c r="SHZ25" s="44"/>
      <c r="SIA25" s="44"/>
      <c r="SIB25" s="44"/>
      <c r="SIC25" s="44"/>
      <c r="SID25" s="44"/>
      <c r="SIE25" s="44"/>
      <c r="SIF25" s="44"/>
      <c r="SIG25" s="44"/>
      <c r="SIH25" s="44"/>
      <c r="SII25" s="44"/>
      <c r="SIJ25" s="44"/>
      <c r="SIK25" s="44"/>
      <c r="SIL25" s="44"/>
      <c r="SIM25" s="44"/>
      <c r="SIN25" s="44"/>
      <c r="SIO25" s="44"/>
      <c r="SIP25" s="44"/>
      <c r="SIQ25" s="44"/>
      <c r="SIR25" s="44"/>
      <c r="SIS25" s="44"/>
      <c r="SIT25" s="44"/>
      <c r="SIU25" s="44"/>
      <c r="SIV25" s="44"/>
      <c r="SIW25" s="44"/>
      <c r="SIX25" s="44"/>
      <c r="SIY25" s="44"/>
      <c r="SIZ25" s="44"/>
      <c r="SJA25" s="44"/>
      <c r="SJB25" s="44"/>
      <c r="SJC25" s="44"/>
      <c r="SJD25" s="44"/>
      <c r="SJE25" s="44"/>
      <c r="SJF25" s="44"/>
      <c r="SJG25" s="44"/>
      <c r="SJH25" s="44"/>
      <c r="SJI25" s="44"/>
      <c r="SJJ25" s="44"/>
      <c r="SJK25" s="44"/>
      <c r="SJL25" s="44"/>
      <c r="SJM25" s="44"/>
      <c r="SJN25" s="44"/>
      <c r="SJO25" s="44"/>
      <c r="SJP25" s="44"/>
      <c r="SJQ25" s="44"/>
      <c r="SJR25" s="44"/>
      <c r="SJS25" s="44"/>
      <c r="SJT25" s="44"/>
      <c r="SJU25" s="44"/>
      <c r="SJV25" s="44"/>
      <c r="SJW25" s="44"/>
      <c r="SJX25" s="44"/>
      <c r="SJY25" s="44"/>
      <c r="SJZ25" s="44"/>
      <c r="SKA25" s="44"/>
      <c r="SKB25" s="44"/>
      <c r="SKC25" s="44"/>
      <c r="SKD25" s="44"/>
      <c r="SKE25" s="44"/>
      <c r="SKF25" s="44"/>
      <c r="SKG25" s="44"/>
      <c r="SKH25" s="44"/>
      <c r="SKI25" s="44"/>
      <c r="SKJ25" s="44"/>
      <c r="SKK25" s="44"/>
      <c r="SKL25" s="44"/>
      <c r="SKM25" s="44"/>
      <c r="SKN25" s="44"/>
      <c r="SKO25" s="44"/>
      <c r="SKP25" s="44"/>
      <c r="SKQ25" s="44"/>
      <c r="SKR25" s="44"/>
      <c r="SKS25" s="44"/>
      <c r="SKT25" s="44"/>
      <c r="SKU25" s="44"/>
      <c r="SKV25" s="44"/>
      <c r="SKW25" s="44"/>
      <c r="SKX25" s="44"/>
      <c r="SKY25" s="44"/>
      <c r="SKZ25" s="44"/>
      <c r="SLA25" s="44"/>
      <c r="SLB25" s="44"/>
      <c r="SLC25" s="44"/>
      <c r="SLD25" s="44"/>
      <c r="SLE25" s="44"/>
      <c r="SLF25" s="44"/>
      <c r="SLG25" s="44"/>
      <c r="SLH25" s="44"/>
      <c r="SLI25" s="44"/>
      <c r="SLJ25" s="44"/>
      <c r="SLK25" s="44"/>
      <c r="SLL25" s="44"/>
      <c r="SLM25" s="44"/>
      <c r="SLN25" s="44"/>
      <c r="SLO25" s="44"/>
      <c r="SLP25" s="44"/>
      <c r="SLQ25" s="44"/>
      <c r="SLR25" s="44"/>
      <c r="SLS25" s="44"/>
      <c r="SLT25" s="44"/>
      <c r="SLU25" s="44"/>
      <c r="SLV25" s="44"/>
      <c r="SLW25" s="44"/>
      <c r="SLX25" s="44"/>
      <c r="SLY25" s="44"/>
      <c r="SLZ25" s="44"/>
      <c r="SMA25" s="44"/>
      <c r="SMB25" s="44"/>
      <c r="SMC25" s="44"/>
      <c r="SMD25" s="44"/>
      <c r="SME25" s="44"/>
      <c r="SMF25" s="44"/>
      <c r="SMG25" s="44"/>
      <c r="SMH25" s="44"/>
      <c r="SMI25" s="44"/>
      <c r="SMJ25" s="44"/>
      <c r="SMK25" s="44"/>
      <c r="SML25" s="44"/>
      <c r="SMM25" s="44"/>
      <c r="SMN25" s="44"/>
      <c r="SMO25" s="44"/>
      <c r="SMP25" s="44"/>
      <c r="SMQ25" s="44"/>
      <c r="SMR25" s="44"/>
      <c r="SMS25" s="44"/>
      <c r="SMT25" s="44"/>
      <c r="SMU25" s="44"/>
      <c r="SMV25" s="44"/>
      <c r="SMW25" s="44"/>
      <c r="SMX25" s="44"/>
      <c r="SMY25" s="44"/>
      <c r="SMZ25" s="44"/>
      <c r="SNA25" s="44"/>
      <c r="SNB25" s="44"/>
      <c r="SNC25" s="44"/>
      <c r="SND25" s="44"/>
      <c r="SNE25" s="44"/>
      <c r="SNF25" s="44"/>
      <c r="SNG25" s="44"/>
      <c r="SNH25" s="44"/>
      <c r="SNI25" s="44"/>
      <c r="SNJ25" s="44"/>
      <c r="SNK25" s="44"/>
      <c r="SNL25" s="44"/>
      <c r="SNM25" s="44"/>
      <c r="SNN25" s="44"/>
      <c r="SNO25" s="44"/>
      <c r="SNP25" s="44"/>
      <c r="SNQ25" s="44"/>
      <c r="SNR25" s="44"/>
      <c r="SNS25" s="44"/>
      <c r="SNT25" s="44"/>
      <c r="SNU25" s="44"/>
      <c r="SNV25" s="44"/>
      <c r="SNW25" s="44"/>
      <c r="SNX25" s="44"/>
      <c r="SNY25" s="44"/>
      <c r="SNZ25" s="44"/>
      <c r="SOA25" s="44"/>
      <c r="SOB25" s="44"/>
      <c r="SOC25" s="44"/>
      <c r="SOD25" s="44"/>
      <c r="SOE25" s="44"/>
      <c r="SOF25" s="44"/>
      <c r="SOG25" s="44"/>
      <c r="SOH25" s="44"/>
      <c r="SOI25" s="44"/>
      <c r="SOJ25" s="44"/>
      <c r="SOK25" s="44"/>
      <c r="SOL25" s="44"/>
      <c r="SOM25" s="44"/>
      <c r="SON25" s="44"/>
      <c r="SOO25" s="44"/>
      <c r="SOP25" s="44"/>
      <c r="SOQ25" s="44"/>
      <c r="SOR25" s="44"/>
      <c r="SOS25" s="44"/>
      <c r="SOT25" s="44"/>
      <c r="SOU25" s="44"/>
      <c r="SOV25" s="44"/>
      <c r="SOW25" s="44"/>
      <c r="SOX25" s="44"/>
      <c r="SOY25" s="44"/>
      <c r="SOZ25" s="44"/>
      <c r="SPA25" s="44"/>
      <c r="SPB25" s="44"/>
      <c r="SPC25" s="44"/>
      <c r="SPD25" s="44"/>
      <c r="SPE25" s="44"/>
      <c r="SPF25" s="44"/>
      <c r="SPG25" s="44"/>
      <c r="SPH25" s="44"/>
      <c r="SPI25" s="44"/>
      <c r="SPJ25" s="44"/>
      <c r="SPK25" s="44"/>
      <c r="SPL25" s="44"/>
      <c r="SPM25" s="44"/>
      <c r="SPN25" s="44"/>
      <c r="SPO25" s="44"/>
      <c r="SPP25" s="44"/>
      <c r="SPQ25" s="44"/>
      <c r="SPR25" s="44"/>
      <c r="SPS25" s="44"/>
      <c r="SPT25" s="44"/>
      <c r="SPU25" s="44"/>
      <c r="SPV25" s="44"/>
      <c r="SPW25" s="44"/>
      <c r="SPX25" s="44"/>
      <c r="SPY25" s="44"/>
      <c r="SPZ25" s="44"/>
      <c r="SQA25" s="44"/>
      <c r="SQB25" s="44"/>
      <c r="SQC25" s="44"/>
      <c r="SQD25" s="44"/>
      <c r="SQE25" s="44"/>
      <c r="SQF25" s="44"/>
      <c r="SQG25" s="44"/>
      <c r="SQH25" s="44"/>
      <c r="SQI25" s="44"/>
      <c r="SQJ25" s="44"/>
      <c r="SQK25" s="44"/>
      <c r="SQL25" s="44"/>
      <c r="SQM25" s="44"/>
      <c r="SQN25" s="44"/>
      <c r="SQO25" s="44"/>
      <c r="SQP25" s="44"/>
      <c r="SQQ25" s="44"/>
      <c r="SQR25" s="44"/>
      <c r="SQS25" s="44"/>
      <c r="SQT25" s="44"/>
      <c r="SQU25" s="44"/>
      <c r="SQV25" s="44"/>
      <c r="SQW25" s="44"/>
      <c r="SQX25" s="44"/>
      <c r="SQY25" s="44"/>
      <c r="SQZ25" s="44"/>
      <c r="SRA25" s="44"/>
      <c r="SRB25" s="44"/>
      <c r="SRC25" s="44"/>
      <c r="SRD25" s="44"/>
      <c r="SRE25" s="44"/>
      <c r="SRF25" s="44"/>
      <c r="SRG25" s="44"/>
      <c r="SRH25" s="44"/>
      <c r="SRI25" s="44"/>
      <c r="SRJ25" s="44"/>
      <c r="SRK25" s="44"/>
      <c r="SRL25" s="44"/>
      <c r="SRM25" s="44"/>
      <c r="SRN25" s="44"/>
      <c r="SRO25" s="44"/>
      <c r="SRP25" s="44"/>
      <c r="SRQ25" s="44"/>
      <c r="SRR25" s="44"/>
      <c r="SRS25" s="44"/>
      <c r="SRT25" s="44"/>
      <c r="SRU25" s="44"/>
      <c r="SRV25" s="44"/>
      <c r="SRW25" s="44"/>
      <c r="SRX25" s="44"/>
      <c r="SRY25" s="44"/>
      <c r="SRZ25" s="44"/>
      <c r="SSA25" s="44"/>
      <c r="SSB25" s="44"/>
      <c r="SSC25" s="44"/>
      <c r="SSD25" s="44"/>
      <c r="SSE25" s="44"/>
      <c r="SSF25" s="44"/>
      <c r="SSG25" s="44"/>
      <c r="SSH25" s="44"/>
      <c r="SSI25" s="44"/>
      <c r="SSJ25" s="44"/>
      <c r="SSK25" s="44"/>
      <c r="SSL25" s="44"/>
      <c r="SSM25" s="44"/>
      <c r="SSN25" s="44"/>
      <c r="SSO25" s="44"/>
      <c r="SSP25" s="44"/>
      <c r="SSQ25" s="44"/>
      <c r="SSR25" s="44"/>
      <c r="SSS25" s="44"/>
      <c r="SST25" s="44"/>
      <c r="SSU25" s="44"/>
      <c r="SSV25" s="44"/>
      <c r="SSW25" s="44"/>
      <c r="SSX25" s="44"/>
      <c r="SSY25" s="44"/>
      <c r="SSZ25" s="44"/>
      <c r="STA25" s="44"/>
      <c r="STB25" s="44"/>
      <c r="STC25" s="44"/>
      <c r="STD25" s="44"/>
      <c r="STE25" s="44"/>
      <c r="STF25" s="44"/>
      <c r="STG25" s="44"/>
      <c r="STH25" s="44"/>
      <c r="STI25" s="44"/>
      <c r="STJ25" s="44"/>
      <c r="STK25" s="44"/>
      <c r="STL25" s="44"/>
      <c r="STM25" s="44"/>
      <c r="STN25" s="44"/>
      <c r="STO25" s="44"/>
      <c r="STP25" s="44"/>
      <c r="STQ25" s="44"/>
      <c r="STR25" s="44"/>
      <c r="STS25" s="44"/>
      <c r="STT25" s="44"/>
      <c r="STU25" s="44"/>
      <c r="STV25" s="44"/>
      <c r="STW25" s="44"/>
      <c r="STX25" s="44"/>
      <c r="STY25" s="44"/>
      <c r="STZ25" s="44"/>
      <c r="SUA25" s="44"/>
      <c r="SUB25" s="44"/>
      <c r="SUC25" s="44"/>
      <c r="SUD25" s="44"/>
      <c r="SUE25" s="44"/>
      <c r="SUF25" s="44"/>
      <c r="SUG25" s="44"/>
      <c r="SUH25" s="44"/>
      <c r="SUI25" s="44"/>
      <c r="SUJ25" s="44"/>
      <c r="SUK25" s="44"/>
      <c r="SUL25" s="44"/>
      <c r="SUM25" s="44"/>
      <c r="SUN25" s="44"/>
      <c r="SUO25" s="44"/>
      <c r="SUP25" s="44"/>
      <c r="SUQ25" s="44"/>
      <c r="SUR25" s="44"/>
      <c r="SUS25" s="44"/>
      <c r="SUT25" s="44"/>
      <c r="SUU25" s="44"/>
      <c r="SUV25" s="44"/>
      <c r="SUW25" s="44"/>
      <c r="SUX25" s="44"/>
      <c r="SUY25" s="44"/>
      <c r="SUZ25" s="44"/>
      <c r="SVA25" s="44"/>
      <c r="SVB25" s="44"/>
      <c r="SVC25" s="44"/>
      <c r="SVD25" s="44"/>
      <c r="SVE25" s="44"/>
      <c r="SVF25" s="44"/>
      <c r="SVG25" s="44"/>
      <c r="SVH25" s="44"/>
      <c r="SVI25" s="44"/>
      <c r="SVJ25" s="44"/>
      <c r="SVK25" s="44"/>
      <c r="SVL25" s="44"/>
      <c r="SVM25" s="44"/>
      <c r="SVN25" s="44"/>
      <c r="SVO25" s="44"/>
      <c r="SVP25" s="44"/>
      <c r="SVQ25" s="44"/>
      <c r="SVR25" s="44"/>
      <c r="SVS25" s="44"/>
      <c r="SVT25" s="44"/>
      <c r="SVU25" s="44"/>
      <c r="SVV25" s="44"/>
      <c r="SVW25" s="44"/>
      <c r="SVX25" s="44"/>
      <c r="SVY25" s="44"/>
      <c r="SVZ25" s="44"/>
      <c r="SWA25" s="44"/>
      <c r="SWB25" s="44"/>
      <c r="SWC25" s="44"/>
      <c r="SWD25" s="44"/>
      <c r="SWE25" s="44"/>
      <c r="SWF25" s="44"/>
      <c r="SWG25" s="44"/>
      <c r="SWH25" s="44"/>
      <c r="SWI25" s="44"/>
      <c r="SWJ25" s="44"/>
      <c r="SWK25" s="44"/>
      <c r="SWL25" s="44"/>
      <c r="SWM25" s="44"/>
      <c r="SWN25" s="44"/>
      <c r="SWO25" s="44"/>
      <c r="SWP25" s="44"/>
      <c r="SWQ25" s="44"/>
      <c r="SWR25" s="44"/>
      <c r="SWS25" s="44"/>
      <c r="SWT25" s="44"/>
      <c r="SWU25" s="44"/>
      <c r="SWV25" s="44"/>
      <c r="SWW25" s="44"/>
      <c r="SWX25" s="44"/>
      <c r="SWY25" s="44"/>
      <c r="SWZ25" s="44"/>
      <c r="SXA25" s="44"/>
      <c r="SXB25" s="44"/>
      <c r="SXC25" s="44"/>
      <c r="SXD25" s="44"/>
      <c r="SXE25" s="44"/>
      <c r="SXF25" s="44"/>
      <c r="SXG25" s="44"/>
      <c r="SXH25" s="44"/>
      <c r="SXI25" s="44"/>
      <c r="SXJ25" s="44"/>
      <c r="SXK25" s="44"/>
      <c r="SXL25" s="44"/>
      <c r="SXM25" s="44"/>
      <c r="SXN25" s="44"/>
      <c r="SXO25" s="44"/>
      <c r="SXP25" s="44"/>
      <c r="SXQ25" s="44"/>
      <c r="SXR25" s="44"/>
      <c r="SXS25" s="44"/>
      <c r="SXT25" s="44"/>
      <c r="SXU25" s="44"/>
      <c r="SXV25" s="44"/>
      <c r="SXW25" s="44"/>
      <c r="SXX25" s="44"/>
      <c r="SXY25" s="44"/>
      <c r="SXZ25" s="44"/>
      <c r="SYA25" s="44"/>
      <c r="SYB25" s="44"/>
      <c r="SYC25" s="44"/>
      <c r="SYD25" s="44"/>
      <c r="SYE25" s="44"/>
      <c r="SYF25" s="44"/>
      <c r="SYG25" s="44"/>
      <c r="SYH25" s="44"/>
      <c r="SYI25" s="44"/>
      <c r="SYJ25" s="44"/>
      <c r="SYK25" s="44"/>
      <c r="SYL25" s="44"/>
      <c r="SYM25" s="44"/>
      <c r="SYN25" s="44"/>
      <c r="SYO25" s="44"/>
      <c r="SYP25" s="44"/>
      <c r="SYQ25" s="44"/>
      <c r="SYR25" s="44"/>
      <c r="SYS25" s="44"/>
      <c r="SYT25" s="44"/>
      <c r="SYU25" s="44"/>
      <c r="SYV25" s="44"/>
      <c r="SYW25" s="44"/>
      <c r="SYX25" s="44"/>
      <c r="SYY25" s="44"/>
      <c r="SYZ25" s="44"/>
      <c r="SZA25" s="44"/>
      <c r="SZB25" s="44"/>
      <c r="SZC25" s="44"/>
      <c r="SZD25" s="44"/>
      <c r="SZE25" s="44"/>
      <c r="SZF25" s="44"/>
      <c r="SZG25" s="44"/>
      <c r="SZH25" s="44"/>
      <c r="SZI25" s="44"/>
      <c r="SZJ25" s="44"/>
      <c r="SZK25" s="44"/>
      <c r="SZL25" s="44"/>
      <c r="SZM25" s="44"/>
      <c r="SZN25" s="44"/>
      <c r="SZO25" s="44"/>
      <c r="SZP25" s="44"/>
      <c r="SZQ25" s="44"/>
      <c r="SZR25" s="44"/>
      <c r="SZS25" s="44"/>
      <c r="SZT25" s="44"/>
      <c r="SZU25" s="44"/>
      <c r="SZV25" s="44"/>
      <c r="SZW25" s="44"/>
      <c r="SZX25" s="44"/>
      <c r="SZY25" s="44"/>
      <c r="SZZ25" s="44"/>
      <c r="TAA25" s="44"/>
      <c r="TAB25" s="44"/>
      <c r="TAC25" s="44"/>
      <c r="TAD25" s="44"/>
      <c r="TAE25" s="44"/>
      <c r="TAF25" s="44"/>
      <c r="TAG25" s="44"/>
      <c r="TAH25" s="44"/>
      <c r="TAI25" s="44"/>
      <c r="TAJ25" s="44"/>
      <c r="TAK25" s="44"/>
      <c r="TAL25" s="44"/>
      <c r="TAM25" s="44"/>
      <c r="TAN25" s="44"/>
      <c r="TAO25" s="44"/>
      <c r="TAP25" s="44"/>
      <c r="TAQ25" s="44"/>
      <c r="TAR25" s="44"/>
      <c r="TAS25" s="44"/>
      <c r="TAT25" s="44"/>
      <c r="TAU25" s="44"/>
      <c r="TAV25" s="44"/>
      <c r="TAW25" s="44"/>
      <c r="TAX25" s="44"/>
      <c r="TAY25" s="44"/>
      <c r="TAZ25" s="44"/>
      <c r="TBA25" s="44"/>
      <c r="TBB25" s="44"/>
      <c r="TBC25" s="44"/>
      <c r="TBD25" s="44"/>
      <c r="TBE25" s="44"/>
      <c r="TBF25" s="44"/>
      <c r="TBG25" s="44"/>
      <c r="TBH25" s="44"/>
      <c r="TBI25" s="44"/>
      <c r="TBJ25" s="44"/>
      <c r="TBK25" s="44"/>
      <c r="TBL25" s="44"/>
      <c r="TBM25" s="44"/>
      <c r="TBN25" s="44"/>
      <c r="TBO25" s="44"/>
      <c r="TBP25" s="44"/>
      <c r="TBQ25" s="44"/>
      <c r="TBR25" s="44"/>
      <c r="TBS25" s="44"/>
      <c r="TBT25" s="44"/>
      <c r="TBU25" s="44"/>
      <c r="TBV25" s="44"/>
      <c r="TBW25" s="44"/>
      <c r="TBX25" s="44"/>
      <c r="TBY25" s="44"/>
      <c r="TBZ25" s="44"/>
      <c r="TCA25" s="44"/>
      <c r="TCB25" s="44"/>
      <c r="TCC25" s="44"/>
      <c r="TCD25" s="44"/>
      <c r="TCE25" s="44"/>
      <c r="TCF25" s="44"/>
      <c r="TCG25" s="44"/>
      <c r="TCH25" s="44"/>
      <c r="TCI25" s="44"/>
      <c r="TCJ25" s="44"/>
      <c r="TCK25" s="44"/>
      <c r="TCL25" s="44"/>
      <c r="TCM25" s="44"/>
      <c r="TCN25" s="44"/>
      <c r="TCO25" s="44"/>
      <c r="TCP25" s="44"/>
      <c r="TCQ25" s="44"/>
      <c r="TCR25" s="44"/>
      <c r="TCS25" s="44"/>
      <c r="TCT25" s="44"/>
      <c r="TCU25" s="44"/>
      <c r="TCV25" s="44"/>
      <c r="TCW25" s="44"/>
      <c r="TCX25" s="44"/>
      <c r="TCY25" s="44"/>
      <c r="TCZ25" s="44"/>
      <c r="TDA25" s="44"/>
      <c r="TDB25" s="44"/>
      <c r="TDC25" s="44"/>
      <c r="TDD25" s="44"/>
      <c r="TDE25" s="44"/>
      <c r="TDF25" s="44"/>
      <c r="TDG25" s="44"/>
      <c r="TDH25" s="44"/>
      <c r="TDI25" s="44"/>
      <c r="TDJ25" s="44"/>
      <c r="TDK25" s="44"/>
      <c r="TDL25" s="44"/>
      <c r="TDM25" s="44"/>
      <c r="TDN25" s="44"/>
      <c r="TDO25" s="44"/>
      <c r="TDP25" s="44"/>
      <c r="TDQ25" s="44"/>
      <c r="TDR25" s="44"/>
      <c r="TDS25" s="44"/>
      <c r="TDT25" s="44"/>
      <c r="TDU25" s="44"/>
      <c r="TDV25" s="44"/>
      <c r="TDW25" s="44"/>
      <c r="TDX25" s="44"/>
      <c r="TDY25" s="44"/>
      <c r="TDZ25" s="44"/>
      <c r="TEA25" s="44"/>
      <c r="TEB25" s="44"/>
      <c r="TEC25" s="44"/>
      <c r="TED25" s="44"/>
      <c r="TEE25" s="44"/>
      <c r="TEF25" s="44"/>
      <c r="TEG25" s="44"/>
      <c r="TEH25" s="44"/>
      <c r="TEI25" s="44"/>
      <c r="TEJ25" s="44"/>
      <c r="TEK25" s="44"/>
      <c r="TEL25" s="44"/>
      <c r="TEM25" s="44"/>
      <c r="TEN25" s="44"/>
      <c r="TEO25" s="44"/>
      <c r="TEP25" s="44"/>
      <c r="TEQ25" s="44"/>
      <c r="TER25" s="44"/>
      <c r="TES25" s="44"/>
      <c r="TET25" s="44"/>
      <c r="TEU25" s="44"/>
      <c r="TEV25" s="44"/>
      <c r="TEW25" s="44"/>
      <c r="TEX25" s="44"/>
      <c r="TEY25" s="44"/>
      <c r="TEZ25" s="44"/>
      <c r="TFA25" s="44"/>
      <c r="TFB25" s="44"/>
      <c r="TFC25" s="44"/>
      <c r="TFD25" s="44"/>
      <c r="TFE25" s="44"/>
      <c r="TFF25" s="44"/>
      <c r="TFG25" s="44"/>
      <c r="TFH25" s="44"/>
      <c r="TFI25" s="44"/>
      <c r="TFJ25" s="44"/>
      <c r="TFK25" s="44"/>
      <c r="TFL25" s="44"/>
      <c r="TFM25" s="44"/>
      <c r="TFN25" s="44"/>
      <c r="TFO25" s="44"/>
      <c r="TFP25" s="44"/>
      <c r="TFQ25" s="44"/>
      <c r="TFR25" s="44"/>
      <c r="TFS25" s="44"/>
      <c r="TFT25" s="44"/>
      <c r="TFU25" s="44"/>
      <c r="TFV25" s="44"/>
      <c r="TFW25" s="44"/>
      <c r="TFX25" s="44"/>
      <c r="TFY25" s="44"/>
      <c r="TFZ25" s="44"/>
      <c r="TGA25" s="44"/>
      <c r="TGB25" s="44"/>
      <c r="TGC25" s="44"/>
      <c r="TGD25" s="44"/>
      <c r="TGE25" s="44"/>
      <c r="TGF25" s="44"/>
      <c r="TGG25" s="44"/>
      <c r="TGH25" s="44"/>
      <c r="TGI25" s="44"/>
      <c r="TGJ25" s="44"/>
      <c r="TGK25" s="44"/>
      <c r="TGL25" s="44"/>
      <c r="TGM25" s="44"/>
      <c r="TGN25" s="44"/>
      <c r="TGO25" s="44"/>
      <c r="TGP25" s="44"/>
      <c r="TGQ25" s="44"/>
      <c r="TGR25" s="44"/>
      <c r="TGS25" s="44"/>
      <c r="TGT25" s="44"/>
      <c r="TGU25" s="44"/>
      <c r="TGV25" s="44"/>
      <c r="TGW25" s="44"/>
      <c r="TGX25" s="44"/>
      <c r="TGY25" s="44"/>
      <c r="TGZ25" s="44"/>
      <c r="THA25" s="44"/>
      <c r="THB25" s="44"/>
      <c r="THC25" s="44"/>
      <c r="THD25" s="44"/>
      <c r="THE25" s="44"/>
      <c r="THF25" s="44"/>
      <c r="THG25" s="44"/>
      <c r="THH25" s="44"/>
      <c r="THI25" s="44"/>
      <c r="THJ25" s="44"/>
      <c r="THK25" s="44"/>
      <c r="THL25" s="44"/>
      <c r="THM25" s="44"/>
      <c r="THN25" s="44"/>
      <c r="THO25" s="44"/>
      <c r="THP25" s="44"/>
      <c r="THQ25" s="44"/>
      <c r="THR25" s="44"/>
      <c r="THS25" s="44"/>
      <c r="THT25" s="44"/>
      <c r="THU25" s="44"/>
      <c r="THV25" s="44"/>
      <c r="THW25" s="44"/>
      <c r="THX25" s="44"/>
      <c r="THY25" s="44"/>
      <c r="THZ25" s="44"/>
      <c r="TIA25" s="44"/>
      <c r="TIB25" s="44"/>
      <c r="TIC25" s="44"/>
      <c r="TID25" s="44"/>
      <c r="TIE25" s="44"/>
      <c r="TIF25" s="44"/>
      <c r="TIG25" s="44"/>
      <c r="TIH25" s="44"/>
      <c r="TII25" s="44"/>
      <c r="TIJ25" s="44"/>
      <c r="TIK25" s="44"/>
      <c r="TIL25" s="44"/>
      <c r="TIM25" s="44"/>
      <c r="TIN25" s="44"/>
      <c r="TIO25" s="44"/>
      <c r="TIP25" s="44"/>
      <c r="TIQ25" s="44"/>
      <c r="TIR25" s="44"/>
      <c r="TIS25" s="44"/>
      <c r="TIT25" s="44"/>
      <c r="TIU25" s="44"/>
      <c r="TIV25" s="44"/>
      <c r="TIW25" s="44"/>
      <c r="TIX25" s="44"/>
      <c r="TIY25" s="44"/>
      <c r="TIZ25" s="44"/>
      <c r="TJA25" s="44"/>
      <c r="TJB25" s="44"/>
      <c r="TJC25" s="44"/>
      <c r="TJD25" s="44"/>
      <c r="TJE25" s="44"/>
      <c r="TJF25" s="44"/>
      <c r="TJG25" s="44"/>
      <c r="TJH25" s="44"/>
      <c r="TJI25" s="44"/>
      <c r="TJJ25" s="44"/>
      <c r="TJK25" s="44"/>
      <c r="TJL25" s="44"/>
      <c r="TJM25" s="44"/>
      <c r="TJN25" s="44"/>
      <c r="TJO25" s="44"/>
      <c r="TJP25" s="44"/>
      <c r="TJQ25" s="44"/>
      <c r="TJR25" s="44"/>
      <c r="TJS25" s="44"/>
      <c r="TJT25" s="44"/>
      <c r="TJU25" s="44"/>
      <c r="TJV25" s="44"/>
      <c r="TJW25" s="44"/>
      <c r="TJX25" s="44"/>
      <c r="TJY25" s="44"/>
      <c r="TJZ25" s="44"/>
      <c r="TKA25" s="44"/>
      <c r="TKB25" s="44"/>
      <c r="TKC25" s="44"/>
      <c r="TKD25" s="44"/>
      <c r="TKE25" s="44"/>
      <c r="TKF25" s="44"/>
      <c r="TKG25" s="44"/>
      <c r="TKH25" s="44"/>
      <c r="TKI25" s="44"/>
      <c r="TKJ25" s="44"/>
      <c r="TKK25" s="44"/>
      <c r="TKL25" s="44"/>
      <c r="TKM25" s="44"/>
      <c r="TKN25" s="44"/>
      <c r="TKO25" s="44"/>
      <c r="TKP25" s="44"/>
      <c r="TKQ25" s="44"/>
      <c r="TKR25" s="44"/>
      <c r="TKS25" s="44"/>
      <c r="TKT25" s="44"/>
      <c r="TKU25" s="44"/>
      <c r="TKV25" s="44"/>
      <c r="TKW25" s="44"/>
      <c r="TKX25" s="44"/>
      <c r="TKY25" s="44"/>
      <c r="TKZ25" s="44"/>
      <c r="TLA25" s="44"/>
      <c r="TLB25" s="44"/>
      <c r="TLC25" s="44"/>
      <c r="TLD25" s="44"/>
      <c r="TLE25" s="44"/>
      <c r="TLF25" s="44"/>
      <c r="TLG25" s="44"/>
      <c r="TLH25" s="44"/>
      <c r="TLI25" s="44"/>
      <c r="TLJ25" s="44"/>
      <c r="TLK25" s="44"/>
      <c r="TLL25" s="44"/>
      <c r="TLM25" s="44"/>
      <c r="TLN25" s="44"/>
      <c r="TLO25" s="44"/>
      <c r="TLP25" s="44"/>
      <c r="TLQ25" s="44"/>
      <c r="TLR25" s="44"/>
      <c r="TLS25" s="44"/>
      <c r="TLT25" s="44"/>
      <c r="TLU25" s="44"/>
      <c r="TLV25" s="44"/>
      <c r="TLW25" s="44"/>
      <c r="TLX25" s="44"/>
      <c r="TLY25" s="44"/>
      <c r="TLZ25" s="44"/>
      <c r="TMA25" s="44"/>
      <c r="TMB25" s="44"/>
      <c r="TMC25" s="44"/>
      <c r="TMD25" s="44"/>
      <c r="TME25" s="44"/>
      <c r="TMF25" s="44"/>
      <c r="TMG25" s="44"/>
      <c r="TMH25" s="44"/>
      <c r="TMI25" s="44"/>
      <c r="TMJ25" s="44"/>
      <c r="TMK25" s="44"/>
      <c r="TML25" s="44"/>
      <c r="TMM25" s="44"/>
      <c r="TMN25" s="44"/>
      <c r="TMO25" s="44"/>
      <c r="TMP25" s="44"/>
      <c r="TMQ25" s="44"/>
      <c r="TMR25" s="44"/>
      <c r="TMS25" s="44"/>
      <c r="TMT25" s="44"/>
      <c r="TMU25" s="44"/>
      <c r="TMV25" s="44"/>
      <c r="TMW25" s="44"/>
      <c r="TMX25" s="44"/>
      <c r="TMY25" s="44"/>
      <c r="TMZ25" s="44"/>
      <c r="TNA25" s="44"/>
      <c r="TNB25" s="44"/>
      <c r="TNC25" s="44"/>
      <c r="TND25" s="44"/>
      <c r="TNE25" s="44"/>
      <c r="TNF25" s="44"/>
      <c r="TNG25" s="44"/>
      <c r="TNH25" s="44"/>
      <c r="TNI25" s="44"/>
      <c r="TNJ25" s="44"/>
      <c r="TNK25" s="44"/>
      <c r="TNL25" s="44"/>
      <c r="TNM25" s="44"/>
      <c r="TNN25" s="44"/>
      <c r="TNO25" s="44"/>
      <c r="TNP25" s="44"/>
      <c r="TNQ25" s="44"/>
      <c r="TNR25" s="44"/>
      <c r="TNS25" s="44"/>
      <c r="TNT25" s="44"/>
      <c r="TNU25" s="44"/>
      <c r="TNV25" s="44"/>
      <c r="TNW25" s="44"/>
      <c r="TNX25" s="44"/>
      <c r="TNY25" s="44"/>
      <c r="TNZ25" s="44"/>
      <c r="TOA25" s="44"/>
      <c r="TOB25" s="44"/>
      <c r="TOC25" s="44"/>
      <c r="TOD25" s="44"/>
      <c r="TOE25" s="44"/>
      <c r="TOF25" s="44"/>
      <c r="TOG25" s="44"/>
      <c r="TOH25" s="44"/>
      <c r="TOI25" s="44"/>
      <c r="TOJ25" s="44"/>
      <c r="TOK25" s="44"/>
      <c r="TOL25" s="44"/>
      <c r="TOM25" s="44"/>
      <c r="TON25" s="44"/>
      <c r="TOO25" s="44"/>
      <c r="TOP25" s="44"/>
      <c r="TOQ25" s="44"/>
      <c r="TOR25" s="44"/>
      <c r="TOS25" s="44"/>
      <c r="TOT25" s="44"/>
      <c r="TOU25" s="44"/>
      <c r="TOV25" s="44"/>
      <c r="TOW25" s="44"/>
      <c r="TOX25" s="44"/>
      <c r="TOY25" s="44"/>
      <c r="TOZ25" s="44"/>
      <c r="TPA25" s="44"/>
      <c r="TPB25" s="44"/>
      <c r="TPC25" s="44"/>
      <c r="TPD25" s="44"/>
      <c r="TPE25" s="44"/>
      <c r="TPF25" s="44"/>
      <c r="TPG25" s="44"/>
      <c r="TPH25" s="44"/>
      <c r="TPI25" s="44"/>
      <c r="TPJ25" s="44"/>
      <c r="TPK25" s="44"/>
      <c r="TPL25" s="44"/>
      <c r="TPM25" s="44"/>
      <c r="TPN25" s="44"/>
      <c r="TPO25" s="44"/>
      <c r="TPP25" s="44"/>
      <c r="TPQ25" s="44"/>
      <c r="TPR25" s="44"/>
      <c r="TPS25" s="44"/>
      <c r="TPT25" s="44"/>
      <c r="TPU25" s="44"/>
      <c r="TPV25" s="44"/>
      <c r="TPW25" s="44"/>
      <c r="TPX25" s="44"/>
      <c r="TPY25" s="44"/>
      <c r="TPZ25" s="44"/>
      <c r="TQA25" s="44"/>
      <c r="TQB25" s="44"/>
      <c r="TQC25" s="44"/>
      <c r="TQD25" s="44"/>
      <c r="TQE25" s="44"/>
      <c r="TQF25" s="44"/>
      <c r="TQG25" s="44"/>
      <c r="TQH25" s="44"/>
      <c r="TQI25" s="44"/>
      <c r="TQJ25" s="44"/>
      <c r="TQK25" s="44"/>
      <c r="TQL25" s="44"/>
      <c r="TQM25" s="44"/>
      <c r="TQN25" s="44"/>
      <c r="TQO25" s="44"/>
      <c r="TQP25" s="44"/>
      <c r="TQQ25" s="44"/>
      <c r="TQR25" s="44"/>
      <c r="TQS25" s="44"/>
      <c r="TQT25" s="44"/>
      <c r="TQU25" s="44"/>
      <c r="TQV25" s="44"/>
      <c r="TQW25" s="44"/>
      <c r="TQX25" s="44"/>
      <c r="TQY25" s="44"/>
      <c r="TQZ25" s="44"/>
      <c r="TRA25" s="44"/>
      <c r="TRB25" s="44"/>
      <c r="TRC25" s="44"/>
      <c r="TRD25" s="44"/>
      <c r="TRE25" s="44"/>
      <c r="TRF25" s="44"/>
      <c r="TRG25" s="44"/>
      <c r="TRH25" s="44"/>
      <c r="TRI25" s="44"/>
      <c r="TRJ25" s="44"/>
      <c r="TRK25" s="44"/>
      <c r="TRL25" s="44"/>
      <c r="TRM25" s="44"/>
      <c r="TRN25" s="44"/>
      <c r="TRO25" s="44"/>
      <c r="TRP25" s="44"/>
      <c r="TRQ25" s="44"/>
      <c r="TRR25" s="44"/>
      <c r="TRS25" s="44"/>
      <c r="TRT25" s="44"/>
      <c r="TRU25" s="44"/>
      <c r="TRV25" s="44"/>
      <c r="TRW25" s="44"/>
      <c r="TRX25" s="44"/>
      <c r="TRY25" s="44"/>
      <c r="TRZ25" s="44"/>
      <c r="TSA25" s="44"/>
      <c r="TSB25" s="44"/>
      <c r="TSC25" s="44"/>
      <c r="TSD25" s="44"/>
      <c r="TSE25" s="44"/>
      <c r="TSF25" s="44"/>
      <c r="TSG25" s="44"/>
      <c r="TSH25" s="44"/>
      <c r="TSI25" s="44"/>
      <c r="TSJ25" s="44"/>
      <c r="TSK25" s="44"/>
      <c r="TSL25" s="44"/>
      <c r="TSM25" s="44"/>
      <c r="TSN25" s="44"/>
      <c r="TSO25" s="44"/>
      <c r="TSP25" s="44"/>
      <c r="TSQ25" s="44"/>
      <c r="TSR25" s="44"/>
      <c r="TSS25" s="44"/>
      <c r="TST25" s="44"/>
      <c r="TSU25" s="44"/>
      <c r="TSV25" s="44"/>
      <c r="TSW25" s="44"/>
      <c r="TSX25" s="44"/>
      <c r="TSY25" s="44"/>
      <c r="TSZ25" s="44"/>
      <c r="TTA25" s="44"/>
      <c r="TTB25" s="44"/>
      <c r="TTC25" s="44"/>
      <c r="TTD25" s="44"/>
      <c r="TTE25" s="44"/>
      <c r="TTF25" s="44"/>
      <c r="TTG25" s="44"/>
      <c r="TTH25" s="44"/>
      <c r="TTI25" s="44"/>
      <c r="TTJ25" s="44"/>
      <c r="TTK25" s="44"/>
      <c r="TTL25" s="44"/>
      <c r="TTM25" s="44"/>
      <c r="TTN25" s="44"/>
      <c r="TTO25" s="44"/>
      <c r="TTP25" s="44"/>
      <c r="TTQ25" s="44"/>
      <c r="TTR25" s="44"/>
      <c r="TTS25" s="44"/>
      <c r="TTT25" s="44"/>
      <c r="TTU25" s="44"/>
      <c r="TTV25" s="44"/>
      <c r="TTW25" s="44"/>
      <c r="TTX25" s="44"/>
      <c r="TTY25" s="44"/>
      <c r="TTZ25" s="44"/>
      <c r="TUA25" s="44"/>
      <c r="TUB25" s="44"/>
      <c r="TUC25" s="44"/>
      <c r="TUD25" s="44"/>
      <c r="TUE25" s="44"/>
      <c r="TUF25" s="44"/>
      <c r="TUG25" s="44"/>
      <c r="TUH25" s="44"/>
      <c r="TUI25" s="44"/>
      <c r="TUJ25" s="44"/>
      <c r="TUK25" s="44"/>
      <c r="TUL25" s="44"/>
      <c r="TUM25" s="44"/>
      <c r="TUN25" s="44"/>
      <c r="TUO25" s="44"/>
      <c r="TUP25" s="44"/>
      <c r="TUQ25" s="44"/>
      <c r="TUR25" s="44"/>
      <c r="TUS25" s="44"/>
      <c r="TUT25" s="44"/>
      <c r="TUU25" s="44"/>
      <c r="TUV25" s="44"/>
      <c r="TUW25" s="44"/>
      <c r="TUX25" s="44"/>
      <c r="TUY25" s="44"/>
      <c r="TUZ25" s="44"/>
      <c r="TVA25" s="44"/>
      <c r="TVB25" s="44"/>
      <c r="TVC25" s="44"/>
      <c r="TVD25" s="44"/>
      <c r="TVE25" s="44"/>
      <c r="TVF25" s="44"/>
      <c r="TVG25" s="44"/>
      <c r="TVH25" s="44"/>
      <c r="TVI25" s="44"/>
      <c r="TVJ25" s="44"/>
      <c r="TVK25" s="44"/>
      <c r="TVL25" s="44"/>
      <c r="TVM25" s="44"/>
      <c r="TVN25" s="44"/>
      <c r="TVO25" s="44"/>
      <c r="TVP25" s="44"/>
      <c r="TVQ25" s="44"/>
      <c r="TVR25" s="44"/>
      <c r="TVS25" s="44"/>
      <c r="TVT25" s="44"/>
      <c r="TVU25" s="44"/>
      <c r="TVV25" s="44"/>
      <c r="TVW25" s="44"/>
      <c r="TVX25" s="44"/>
      <c r="TVY25" s="44"/>
      <c r="TVZ25" s="44"/>
      <c r="TWA25" s="44"/>
      <c r="TWB25" s="44"/>
      <c r="TWC25" s="44"/>
      <c r="TWD25" s="44"/>
      <c r="TWE25" s="44"/>
      <c r="TWF25" s="44"/>
      <c r="TWG25" s="44"/>
      <c r="TWH25" s="44"/>
      <c r="TWI25" s="44"/>
      <c r="TWJ25" s="44"/>
      <c r="TWK25" s="44"/>
      <c r="TWL25" s="44"/>
      <c r="TWM25" s="44"/>
      <c r="TWN25" s="44"/>
      <c r="TWO25" s="44"/>
      <c r="TWP25" s="44"/>
      <c r="TWQ25" s="44"/>
      <c r="TWR25" s="44"/>
      <c r="TWS25" s="44"/>
      <c r="TWT25" s="44"/>
      <c r="TWU25" s="44"/>
      <c r="TWV25" s="44"/>
      <c r="TWW25" s="44"/>
      <c r="TWX25" s="44"/>
      <c r="TWY25" s="44"/>
      <c r="TWZ25" s="44"/>
      <c r="TXA25" s="44"/>
      <c r="TXB25" s="44"/>
      <c r="TXC25" s="44"/>
      <c r="TXD25" s="44"/>
      <c r="TXE25" s="44"/>
      <c r="TXF25" s="44"/>
      <c r="TXG25" s="44"/>
      <c r="TXH25" s="44"/>
      <c r="TXI25" s="44"/>
      <c r="TXJ25" s="44"/>
      <c r="TXK25" s="44"/>
      <c r="TXL25" s="44"/>
      <c r="TXM25" s="44"/>
      <c r="TXN25" s="44"/>
      <c r="TXO25" s="44"/>
      <c r="TXP25" s="44"/>
      <c r="TXQ25" s="44"/>
      <c r="TXR25" s="44"/>
      <c r="TXS25" s="44"/>
      <c r="TXT25" s="44"/>
      <c r="TXU25" s="44"/>
      <c r="TXV25" s="44"/>
      <c r="TXW25" s="44"/>
      <c r="TXX25" s="44"/>
      <c r="TXY25" s="44"/>
      <c r="TXZ25" s="44"/>
      <c r="TYA25" s="44"/>
      <c r="TYB25" s="44"/>
      <c r="TYC25" s="44"/>
      <c r="TYD25" s="44"/>
      <c r="TYE25" s="44"/>
      <c r="TYF25" s="44"/>
      <c r="TYG25" s="44"/>
      <c r="TYH25" s="44"/>
      <c r="TYI25" s="44"/>
      <c r="TYJ25" s="44"/>
      <c r="TYK25" s="44"/>
      <c r="TYL25" s="44"/>
      <c r="TYM25" s="44"/>
      <c r="TYN25" s="44"/>
      <c r="TYO25" s="44"/>
      <c r="TYP25" s="44"/>
      <c r="TYQ25" s="44"/>
      <c r="TYR25" s="44"/>
      <c r="TYS25" s="44"/>
      <c r="TYT25" s="44"/>
      <c r="TYU25" s="44"/>
      <c r="TYV25" s="44"/>
      <c r="TYW25" s="44"/>
      <c r="TYX25" s="44"/>
      <c r="TYY25" s="44"/>
      <c r="TYZ25" s="44"/>
      <c r="TZA25" s="44"/>
      <c r="TZB25" s="44"/>
      <c r="TZC25" s="44"/>
      <c r="TZD25" s="44"/>
      <c r="TZE25" s="44"/>
      <c r="TZF25" s="44"/>
      <c r="TZG25" s="44"/>
      <c r="TZH25" s="44"/>
      <c r="TZI25" s="44"/>
      <c r="TZJ25" s="44"/>
      <c r="TZK25" s="44"/>
      <c r="TZL25" s="44"/>
      <c r="TZM25" s="44"/>
      <c r="TZN25" s="44"/>
      <c r="TZO25" s="44"/>
      <c r="TZP25" s="44"/>
      <c r="TZQ25" s="44"/>
      <c r="TZR25" s="44"/>
      <c r="TZS25" s="44"/>
      <c r="TZT25" s="44"/>
      <c r="TZU25" s="44"/>
      <c r="TZV25" s="44"/>
      <c r="TZW25" s="44"/>
      <c r="TZX25" s="44"/>
      <c r="TZY25" s="44"/>
      <c r="TZZ25" s="44"/>
      <c r="UAA25" s="44"/>
      <c r="UAB25" s="44"/>
      <c r="UAC25" s="44"/>
      <c r="UAD25" s="44"/>
      <c r="UAE25" s="44"/>
      <c r="UAF25" s="44"/>
      <c r="UAG25" s="44"/>
      <c r="UAH25" s="44"/>
      <c r="UAI25" s="44"/>
      <c r="UAJ25" s="44"/>
      <c r="UAK25" s="44"/>
      <c r="UAL25" s="44"/>
      <c r="UAM25" s="44"/>
      <c r="UAN25" s="44"/>
      <c r="UAO25" s="44"/>
      <c r="UAP25" s="44"/>
      <c r="UAQ25" s="44"/>
      <c r="UAR25" s="44"/>
      <c r="UAS25" s="44"/>
      <c r="UAT25" s="44"/>
      <c r="UAU25" s="44"/>
      <c r="UAV25" s="44"/>
      <c r="UAW25" s="44"/>
      <c r="UAX25" s="44"/>
      <c r="UAY25" s="44"/>
      <c r="UAZ25" s="44"/>
      <c r="UBA25" s="44"/>
      <c r="UBB25" s="44"/>
      <c r="UBC25" s="44"/>
      <c r="UBD25" s="44"/>
      <c r="UBE25" s="44"/>
      <c r="UBF25" s="44"/>
      <c r="UBG25" s="44"/>
      <c r="UBH25" s="44"/>
      <c r="UBI25" s="44"/>
      <c r="UBJ25" s="44"/>
      <c r="UBK25" s="44"/>
      <c r="UBL25" s="44"/>
      <c r="UBM25" s="44"/>
      <c r="UBN25" s="44"/>
      <c r="UBO25" s="44"/>
      <c r="UBP25" s="44"/>
      <c r="UBQ25" s="44"/>
      <c r="UBR25" s="44"/>
      <c r="UBS25" s="44"/>
      <c r="UBT25" s="44"/>
      <c r="UBU25" s="44"/>
      <c r="UBV25" s="44"/>
      <c r="UBW25" s="44"/>
      <c r="UBX25" s="44"/>
      <c r="UBY25" s="44"/>
      <c r="UBZ25" s="44"/>
      <c r="UCA25" s="44"/>
      <c r="UCB25" s="44"/>
      <c r="UCC25" s="44"/>
      <c r="UCD25" s="44"/>
      <c r="UCE25" s="44"/>
      <c r="UCF25" s="44"/>
      <c r="UCG25" s="44"/>
      <c r="UCH25" s="44"/>
      <c r="UCI25" s="44"/>
      <c r="UCJ25" s="44"/>
      <c r="UCK25" s="44"/>
      <c r="UCL25" s="44"/>
      <c r="UCM25" s="44"/>
      <c r="UCN25" s="44"/>
      <c r="UCO25" s="44"/>
      <c r="UCP25" s="44"/>
      <c r="UCQ25" s="44"/>
      <c r="UCR25" s="44"/>
      <c r="UCS25" s="44"/>
      <c r="UCT25" s="44"/>
      <c r="UCU25" s="44"/>
      <c r="UCV25" s="44"/>
      <c r="UCW25" s="44"/>
      <c r="UCX25" s="44"/>
      <c r="UCY25" s="44"/>
      <c r="UCZ25" s="44"/>
      <c r="UDA25" s="44"/>
      <c r="UDB25" s="44"/>
      <c r="UDC25" s="44"/>
      <c r="UDD25" s="44"/>
      <c r="UDE25" s="44"/>
      <c r="UDF25" s="44"/>
      <c r="UDG25" s="44"/>
      <c r="UDH25" s="44"/>
      <c r="UDI25" s="44"/>
      <c r="UDJ25" s="44"/>
      <c r="UDK25" s="44"/>
      <c r="UDL25" s="44"/>
      <c r="UDM25" s="44"/>
      <c r="UDN25" s="44"/>
      <c r="UDO25" s="44"/>
      <c r="UDP25" s="44"/>
      <c r="UDQ25" s="44"/>
      <c r="UDR25" s="44"/>
      <c r="UDS25" s="44"/>
      <c r="UDT25" s="44"/>
      <c r="UDU25" s="44"/>
      <c r="UDV25" s="44"/>
      <c r="UDW25" s="44"/>
      <c r="UDX25" s="44"/>
      <c r="UDY25" s="44"/>
      <c r="UDZ25" s="44"/>
      <c r="UEA25" s="44"/>
      <c r="UEB25" s="44"/>
      <c r="UEC25" s="44"/>
      <c r="UED25" s="44"/>
      <c r="UEE25" s="44"/>
      <c r="UEF25" s="44"/>
      <c r="UEG25" s="44"/>
      <c r="UEH25" s="44"/>
      <c r="UEI25" s="44"/>
      <c r="UEJ25" s="44"/>
      <c r="UEK25" s="44"/>
      <c r="UEL25" s="44"/>
      <c r="UEM25" s="44"/>
      <c r="UEN25" s="44"/>
      <c r="UEO25" s="44"/>
      <c r="UEP25" s="44"/>
      <c r="UEQ25" s="44"/>
      <c r="UER25" s="44"/>
      <c r="UES25" s="44"/>
      <c r="UET25" s="44"/>
      <c r="UEU25" s="44"/>
      <c r="UEV25" s="44"/>
      <c r="UEW25" s="44"/>
      <c r="UEX25" s="44"/>
      <c r="UEY25" s="44"/>
      <c r="UEZ25" s="44"/>
      <c r="UFA25" s="44"/>
      <c r="UFB25" s="44"/>
      <c r="UFC25" s="44"/>
      <c r="UFD25" s="44"/>
      <c r="UFE25" s="44"/>
      <c r="UFF25" s="44"/>
      <c r="UFG25" s="44"/>
      <c r="UFH25" s="44"/>
      <c r="UFI25" s="44"/>
      <c r="UFJ25" s="44"/>
      <c r="UFK25" s="44"/>
      <c r="UFL25" s="44"/>
      <c r="UFM25" s="44"/>
      <c r="UFN25" s="44"/>
      <c r="UFO25" s="44"/>
      <c r="UFP25" s="44"/>
      <c r="UFQ25" s="44"/>
      <c r="UFR25" s="44"/>
      <c r="UFS25" s="44"/>
      <c r="UFT25" s="44"/>
      <c r="UFU25" s="44"/>
      <c r="UFV25" s="44"/>
      <c r="UFW25" s="44"/>
      <c r="UFX25" s="44"/>
      <c r="UFY25" s="44"/>
      <c r="UFZ25" s="44"/>
      <c r="UGA25" s="44"/>
      <c r="UGB25" s="44"/>
      <c r="UGC25" s="44"/>
      <c r="UGD25" s="44"/>
      <c r="UGE25" s="44"/>
      <c r="UGF25" s="44"/>
      <c r="UGG25" s="44"/>
      <c r="UGH25" s="44"/>
      <c r="UGI25" s="44"/>
      <c r="UGJ25" s="44"/>
      <c r="UGK25" s="44"/>
      <c r="UGL25" s="44"/>
      <c r="UGM25" s="44"/>
      <c r="UGN25" s="44"/>
      <c r="UGO25" s="44"/>
      <c r="UGP25" s="44"/>
      <c r="UGQ25" s="44"/>
      <c r="UGR25" s="44"/>
      <c r="UGS25" s="44"/>
      <c r="UGT25" s="44"/>
      <c r="UGU25" s="44"/>
      <c r="UGV25" s="44"/>
      <c r="UGW25" s="44"/>
      <c r="UGX25" s="44"/>
      <c r="UGY25" s="44"/>
      <c r="UGZ25" s="44"/>
      <c r="UHA25" s="44"/>
      <c r="UHB25" s="44"/>
      <c r="UHC25" s="44"/>
      <c r="UHD25" s="44"/>
      <c r="UHE25" s="44"/>
      <c r="UHF25" s="44"/>
      <c r="UHG25" s="44"/>
      <c r="UHH25" s="44"/>
      <c r="UHI25" s="44"/>
      <c r="UHJ25" s="44"/>
      <c r="UHK25" s="44"/>
      <c r="UHL25" s="44"/>
      <c r="UHM25" s="44"/>
      <c r="UHN25" s="44"/>
      <c r="UHO25" s="44"/>
      <c r="UHP25" s="44"/>
      <c r="UHQ25" s="44"/>
      <c r="UHR25" s="44"/>
      <c r="UHS25" s="44"/>
      <c r="UHT25" s="44"/>
      <c r="UHU25" s="44"/>
      <c r="UHV25" s="44"/>
      <c r="UHW25" s="44"/>
      <c r="UHX25" s="44"/>
      <c r="UHY25" s="44"/>
      <c r="UHZ25" s="44"/>
      <c r="UIA25" s="44"/>
      <c r="UIB25" s="44"/>
      <c r="UIC25" s="44"/>
      <c r="UID25" s="44"/>
      <c r="UIE25" s="44"/>
      <c r="UIF25" s="44"/>
      <c r="UIG25" s="44"/>
      <c r="UIH25" s="44"/>
      <c r="UII25" s="44"/>
      <c r="UIJ25" s="44"/>
      <c r="UIK25" s="44"/>
      <c r="UIL25" s="44"/>
      <c r="UIM25" s="44"/>
      <c r="UIN25" s="44"/>
      <c r="UIO25" s="44"/>
      <c r="UIP25" s="44"/>
      <c r="UIQ25" s="44"/>
      <c r="UIR25" s="44"/>
      <c r="UIS25" s="44"/>
      <c r="UIT25" s="44"/>
      <c r="UIU25" s="44"/>
      <c r="UIV25" s="44"/>
      <c r="UIW25" s="44"/>
      <c r="UIX25" s="44"/>
      <c r="UIY25" s="44"/>
      <c r="UIZ25" s="44"/>
      <c r="UJA25" s="44"/>
      <c r="UJB25" s="44"/>
      <c r="UJC25" s="44"/>
      <c r="UJD25" s="44"/>
      <c r="UJE25" s="44"/>
      <c r="UJF25" s="44"/>
      <c r="UJG25" s="44"/>
      <c r="UJH25" s="44"/>
      <c r="UJI25" s="44"/>
      <c r="UJJ25" s="44"/>
      <c r="UJK25" s="44"/>
      <c r="UJL25" s="44"/>
      <c r="UJM25" s="44"/>
      <c r="UJN25" s="44"/>
      <c r="UJO25" s="44"/>
      <c r="UJP25" s="44"/>
      <c r="UJQ25" s="44"/>
      <c r="UJR25" s="44"/>
      <c r="UJS25" s="44"/>
      <c r="UJT25" s="44"/>
      <c r="UJU25" s="44"/>
      <c r="UJV25" s="44"/>
      <c r="UJW25" s="44"/>
      <c r="UJX25" s="44"/>
      <c r="UJY25" s="44"/>
      <c r="UJZ25" s="44"/>
      <c r="UKA25" s="44"/>
      <c r="UKB25" s="44"/>
      <c r="UKC25" s="44"/>
      <c r="UKD25" s="44"/>
      <c r="UKE25" s="44"/>
      <c r="UKF25" s="44"/>
      <c r="UKG25" s="44"/>
      <c r="UKH25" s="44"/>
      <c r="UKI25" s="44"/>
      <c r="UKJ25" s="44"/>
      <c r="UKK25" s="44"/>
      <c r="UKL25" s="44"/>
      <c r="UKM25" s="44"/>
      <c r="UKN25" s="44"/>
      <c r="UKO25" s="44"/>
      <c r="UKP25" s="44"/>
      <c r="UKQ25" s="44"/>
      <c r="UKR25" s="44"/>
      <c r="UKS25" s="44"/>
      <c r="UKT25" s="44"/>
      <c r="UKU25" s="44"/>
      <c r="UKV25" s="44"/>
      <c r="UKW25" s="44"/>
      <c r="UKX25" s="44"/>
      <c r="UKY25" s="44"/>
      <c r="UKZ25" s="44"/>
      <c r="ULA25" s="44"/>
      <c r="ULB25" s="44"/>
      <c r="ULC25" s="44"/>
      <c r="ULD25" s="44"/>
      <c r="ULE25" s="44"/>
      <c r="ULF25" s="44"/>
      <c r="ULG25" s="44"/>
      <c r="ULH25" s="44"/>
      <c r="ULI25" s="44"/>
      <c r="ULJ25" s="44"/>
      <c r="ULK25" s="44"/>
      <c r="ULL25" s="44"/>
      <c r="ULM25" s="44"/>
      <c r="ULN25" s="44"/>
      <c r="ULO25" s="44"/>
      <c r="ULP25" s="44"/>
      <c r="ULQ25" s="44"/>
      <c r="ULR25" s="44"/>
      <c r="ULS25" s="44"/>
      <c r="ULT25" s="44"/>
      <c r="ULU25" s="44"/>
      <c r="ULV25" s="44"/>
      <c r="ULW25" s="44"/>
      <c r="ULX25" s="44"/>
      <c r="ULY25" s="44"/>
      <c r="ULZ25" s="44"/>
      <c r="UMA25" s="44"/>
      <c r="UMB25" s="44"/>
      <c r="UMC25" s="44"/>
      <c r="UMD25" s="44"/>
      <c r="UME25" s="44"/>
      <c r="UMF25" s="44"/>
      <c r="UMG25" s="44"/>
      <c r="UMH25" s="44"/>
      <c r="UMI25" s="44"/>
      <c r="UMJ25" s="44"/>
      <c r="UMK25" s="44"/>
      <c r="UML25" s="44"/>
      <c r="UMM25" s="44"/>
      <c r="UMN25" s="44"/>
      <c r="UMO25" s="44"/>
      <c r="UMP25" s="44"/>
      <c r="UMQ25" s="44"/>
      <c r="UMR25" s="44"/>
      <c r="UMS25" s="44"/>
      <c r="UMT25" s="44"/>
      <c r="UMU25" s="44"/>
      <c r="UMV25" s="44"/>
      <c r="UMW25" s="44"/>
      <c r="UMX25" s="44"/>
      <c r="UMY25" s="44"/>
      <c r="UMZ25" s="44"/>
      <c r="UNA25" s="44"/>
      <c r="UNB25" s="44"/>
      <c r="UNC25" s="44"/>
      <c r="UND25" s="44"/>
      <c r="UNE25" s="44"/>
      <c r="UNF25" s="44"/>
      <c r="UNG25" s="44"/>
      <c r="UNH25" s="44"/>
      <c r="UNI25" s="44"/>
      <c r="UNJ25" s="44"/>
      <c r="UNK25" s="44"/>
      <c r="UNL25" s="44"/>
      <c r="UNM25" s="44"/>
      <c r="UNN25" s="44"/>
      <c r="UNO25" s="44"/>
      <c r="UNP25" s="44"/>
      <c r="UNQ25" s="44"/>
      <c r="UNR25" s="44"/>
      <c r="UNS25" s="44"/>
      <c r="UNT25" s="44"/>
      <c r="UNU25" s="44"/>
      <c r="UNV25" s="44"/>
      <c r="UNW25" s="44"/>
      <c r="UNX25" s="44"/>
      <c r="UNY25" s="44"/>
      <c r="UNZ25" s="44"/>
      <c r="UOA25" s="44"/>
      <c r="UOB25" s="44"/>
      <c r="UOC25" s="44"/>
      <c r="UOD25" s="44"/>
      <c r="UOE25" s="44"/>
      <c r="UOF25" s="44"/>
      <c r="UOG25" s="44"/>
      <c r="UOH25" s="44"/>
      <c r="UOI25" s="44"/>
      <c r="UOJ25" s="44"/>
      <c r="UOK25" s="44"/>
      <c r="UOL25" s="44"/>
      <c r="UOM25" s="44"/>
      <c r="UON25" s="44"/>
      <c r="UOO25" s="44"/>
      <c r="UOP25" s="44"/>
      <c r="UOQ25" s="44"/>
      <c r="UOR25" s="44"/>
      <c r="UOS25" s="44"/>
      <c r="UOT25" s="44"/>
      <c r="UOU25" s="44"/>
      <c r="UOV25" s="44"/>
      <c r="UOW25" s="44"/>
      <c r="UOX25" s="44"/>
      <c r="UOY25" s="44"/>
      <c r="UOZ25" s="44"/>
      <c r="UPA25" s="44"/>
      <c r="UPB25" s="44"/>
      <c r="UPC25" s="44"/>
      <c r="UPD25" s="44"/>
      <c r="UPE25" s="44"/>
      <c r="UPF25" s="44"/>
      <c r="UPG25" s="44"/>
      <c r="UPH25" s="44"/>
      <c r="UPI25" s="44"/>
      <c r="UPJ25" s="44"/>
      <c r="UPK25" s="44"/>
      <c r="UPL25" s="44"/>
      <c r="UPM25" s="44"/>
      <c r="UPN25" s="44"/>
      <c r="UPO25" s="44"/>
      <c r="UPP25" s="44"/>
      <c r="UPQ25" s="44"/>
      <c r="UPR25" s="44"/>
      <c r="UPS25" s="44"/>
      <c r="UPT25" s="44"/>
      <c r="UPU25" s="44"/>
      <c r="UPV25" s="44"/>
      <c r="UPW25" s="44"/>
      <c r="UPX25" s="44"/>
      <c r="UPY25" s="44"/>
      <c r="UPZ25" s="44"/>
      <c r="UQA25" s="44"/>
      <c r="UQB25" s="44"/>
      <c r="UQC25" s="44"/>
      <c r="UQD25" s="44"/>
      <c r="UQE25" s="44"/>
      <c r="UQF25" s="44"/>
      <c r="UQG25" s="44"/>
      <c r="UQH25" s="44"/>
      <c r="UQI25" s="44"/>
      <c r="UQJ25" s="44"/>
      <c r="UQK25" s="44"/>
      <c r="UQL25" s="44"/>
      <c r="UQM25" s="44"/>
      <c r="UQN25" s="44"/>
      <c r="UQO25" s="44"/>
      <c r="UQP25" s="44"/>
      <c r="UQQ25" s="44"/>
      <c r="UQR25" s="44"/>
      <c r="UQS25" s="44"/>
      <c r="UQT25" s="44"/>
      <c r="UQU25" s="44"/>
      <c r="UQV25" s="44"/>
      <c r="UQW25" s="44"/>
      <c r="UQX25" s="44"/>
      <c r="UQY25" s="44"/>
      <c r="UQZ25" s="44"/>
      <c r="URA25" s="44"/>
      <c r="URB25" s="44"/>
      <c r="URC25" s="44"/>
      <c r="URD25" s="44"/>
      <c r="URE25" s="44"/>
      <c r="URF25" s="44"/>
      <c r="URG25" s="44"/>
      <c r="URH25" s="44"/>
      <c r="URI25" s="44"/>
      <c r="URJ25" s="44"/>
      <c r="URK25" s="44"/>
      <c r="URL25" s="44"/>
      <c r="URM25" s="44"/>
      <c r="URN25" s="44"/>
      <c r="URO25" s="44"/>
      <c r="URP25" s="44"/>
      <c r="URQ25" s="44"/>
      <c r="URR25" s="44"/>
      <c r="URS25" s="44"/>
      <c r="URT25" s="44"/>
      <c r="URU25" s="44"/>
      <c r="URV25" s="44"/>
      <c r="URW25" s="44"/>
      <c r="URX25" s="44"/>
      <c r="URY25" s="44"/>
      <c r="URZ25" s="44"/>
      <c r="USA25" s="44"/>
      <c r="USB25" s="44"/>
      <c r="USC25" s="44"/>
      <c r="USD25" s="44"/>
      <c r="USE25" s="44"/>
      <c r="USF25" s="44"/>
      <c r="USG25" s="44"/>
      <c r="USH25" s="44"/>
      <c r="USI25" s="44"/>
      <c r="USJ25" s="44"/>
      <c r="USK25" s="44"/>
      <c r="USL25" s="44"/>
      <c r="USM25" s="44"/>
      <c r="USN25" s="44"/>
      <c r="USO25" s="44"/>
      <c r="USP25" s="44"/>
      <c r="USQ25" s="44"/>
      <c r="USR25" s="44"/>
      <c r="USS25" s="44"/>
      <c r="UST25" s="44"/>
      <c r="USU25" s="44"/>
      <c r="USV25" s="44"/>
      <c r="USW25" s="44"/>
      <c r="USX25" s="44"/>
      <c r="USY25" s="44"/>
      <c r="USZ25" s="44"/>
      <c r="UTA25" s="44"/>
      <c r="UTB25" s="44"/>
      <c r="UTC25" s="44"/>
      <c r="UTD25" s="44"/>
      <c r="UTE25" s="44"/>
      <c r="UTF25" s="44"/>
      <c r="UTG25" s="44"/>
      <c r="UTH25" s="44"/>
      <c r="UTI25" s="44"/>
      <c r="UTJ25" s="44"/>
      <c r="UTK25" s="44"/>
      <c r="UTL25" s="44"/>
      <c r="UTM25" s="44"/>
      <c r="UTN25" s="44"/>
      <c r="UTO25" s="44"/>
      <c r="UTP25" s="44"/>
      <c r="UTQ25" s="44"/>
      <c r="UTR25" s="44"/>
      <c r="UTS25" s="44"/>
      <c r="UTT25" s="44"/>
      <c r="UTU25" s="44"/>
      <c r="UTV25" s="44"/>
      <c r="UTW25" s="44"/>
      <c r="UTX25" s="44"/>
      <c r="UTY25" s="44"/>
      <c r="UTZ25" s="44"/>
      <c r="UUA25" s="44"/>
      <c r="UUB25" s="44"/>
      <c r="UUC25" s="44"/>
      <c r="UUD25" s="44"/>
      <c r="UUE25" s="44"/>
      <c r="UUF25" s="44"/>
      <c r="UUG25" s="44"/>
      <c r="UUH25" s="44"/>
      <c r="UUI25" s="44"/>
      <c r="UUJ25" s="44"/>
      <c r="UUK25" s="44"/>
      <c r="UUL25" s="44"/>
      <c r="UUM25" s="44"/>
      <c r="UUN25" s="44"/>
      <c r="UUO25" s="44"/>
      <c r="UUP25" s="44"/>
      <c r="UUQ25" s="44"/>
      <c r="UUR25" s="44"/>
      <c r="UUS25" s="44"/>
      <c r="UUT25" s="44"/>
      <c r="UUU25" s="44"/>
      <c r="UUV25" s="44"/>
      <c r="UUW25" s="44"/>
      <c r="UUX25" s="44"/>
      <c r="UUY25" s="44"/>
      <c r="UUZ25" s="44"/>
      <c r="UVA25" s="44"/>
      <c r="UVB25" s="44"/>
      <c r="UVC25" s="44"/>
      <c r="UVD25" s="44"/>
      <c r="UVE25" s="44"/>
      <c r="UVF25" s="44"/>
      <c r="UVG25" s="44"/>
      <c r="UVH25" s="44"/>
      <c r="UVI25" s="44"/>
      <c r="UVJ25" s="44"/>
      <c r="UVK25" s="44"/>
      <c r="UVL25" s="44"/>
      <c r="UVM25" s="44"/>
      <c r="UVN25" s="44"/>
      <c r="UVO25" s="44"/>
      <c r="UVP25" s="44"/>
      <c r="UVQ25" s="44"/>
      <c r="UVR25" s="44"/>
      <c r="UVS25" s="44"/>
      <c r="UVT25" s="44"/>
      <c r="UVU25" s="44"/>
      <c r="UVV25" s="44"/>
      <c r="UVW25" s="44"/>
      <c r="UVX25" s="44"/>
      <c r="UVY25" s="44"/>
      <c r="UVZ25" s="44"/>
      <c r="UWA25" s="44"/>
      <c r="UWB25" s="44"/>
      <c r="UWC25" s="44"/>
      <c r="UWD25" s="44"/>
      <c r="UWE25" s="44"/>
      <c r="UWF25" s="44"/>
      <c r="UWG25" s="44"/>
      <c r="UWH25" s="44"/>
      <c r="UWI25" s="44"/>
      <c r="UWJ25" s="44"/>
      <c r="UWK25" s="44"/>
      <c r="UWL25" s="44"/>
      <c r="UWM25" s="44"/>
      <c r="UWN25" s="44"/>
      <c r="UWO25" s="44"/>
      <c r="UWP25" s="44"/>
      <c r="UWQ25" s="44"/>
      <c r="UWR25" s="44"/>
      <c r="UWS25" s="44"/>
      <c r="UWT25" s="44"/>
      <c r="UWU25" s="44"/>
      <c r="UWV25" s="44"/>
      <c r="UWW25" s="44"/>
      <c r="UWX25" s="44"/>
      <c r="UWY25" s="44"/>
      <c r="UWZ25" s="44"/>
      <c r="UXA25" s="44"/>
      <c r="UXB25" s="44"/>
      <c r="UXC25" s="44"/>
      <c r="UXD25" s="44"/>
      <c r="UXE25" s="44"/>
      <c r="UXF25" s="44"/>
      <c r="UXG25" s="44"/>
      <c r="UXH25" s="44"/>
      <c r="UXI25" s="44"/>
      <c r="UXJ25" s="44"/>
      <c r="UXK25" s="44"/>
      <c r="UXL25" s="44"/>
      <c r="UXM25" s="44"/>
      <c r="UXN25" s="44"/>
      <c r="UXO25" s="44"/>
      <c r="UXP25" s="44"/>
      <c r="UXQ25" s="44"/>
      <c r="UXR25" s="44"/>
      <c r="UXS25" s="44"/>
      <c r="UXT25" s="44"/>
      <c r="UXU25" s="44"/>
      <c r="UXV25" s="44"/>
      <c r="UXW25" s="44"/>
      <c r="UXX25" s="44"/>
      <c r="UXY25" s="44"/>
      <c r="UXZ25" s="44"/>
      <c r="UYA25" s="44"/>
      <c r="UYB25" s="44"/>
      <c r="UYC25" s="44"/>
      <c r="UYD25" s="44"/>
      <c r="UYE25" s="44"/>
      <c r="UYF25" s="44"/>
      <c r="UYG25" s="44"/>
      <c r="UYH25" s="44"/>
      <c r="UYI25" s="44"/>
      <c r="UYJ25" s="44"/>
      <c r="UYK25" s="44"/>
      <c r="UYL25" s="44"/>
      <c r="UYM25" s="44"/>
      <c r="UYN25" s="44"/>
      <c r="UYO25" s="44"/>
      <c r="UYP25" s="44"/>
      <c r="UYQ25" s="44"/>
      <c r="UYR25" s="44"/>
      <c r="UYS25" s="44"/>
      <c r="UYT25" s="44"/>
      <c r="UYU25" s="44"/>
      <c r="UYV25" s="44"/>
      <c r="UYW25" s="44"/>
      <c r="UYX25" s="44"/>
      <c r="UYY25" s="44"/>
      <c r="UYZ25" s="44"/>
      <c r="UZA25" s="44"/>
      <c r="UZB25" s="44"/>
      <c r="UZC25" s="44"/>
      <c r="UZD25" s="44"/>
      <c r="UZE25" s="44"/>
      <c r="UZF25" s="44"/>
      <c r="UZG25" s="44"/>
      <c r="UZH25" s="44"/>
      <c r="UZI25" s="44"/>
      <c r="UZJ25" s="44"/>
      <c r="UZK25" s="44"/>
      <c r="UZL25" s="44"/>
      <c r="UZM25" s="44"/>
      <c r="UZN25" s="44"/>
      <c r="UZO25" s="44"/>
      <c r="UZP25" s="44"/>
      <c r="UZQ25" s="44"/>
      <c r="UZR25" s="44"/>
      <c r="UZS25" s="44"/>
      <c r="UZT25" s="44"/>
      <c r="UZU25" s="44"/>
      <c r="UZV25" s="44"/>
      <c r="UZW25" s="44"/>
      <c r="UZX25" s="44"/>
      <c r="UZY25" s="44"/>
      <c r="UZZ25" s="44"/>
      <c r="VAA25" s="44"/>
      <c r="VAB25" s="44"/>
      <c r="VAC25" s="44"/>
      <c r="VAD25" s="44"/>
      <c r="VAE25" s="44"/>
      <c r="VAF25" s="44"/>
      <c r="VAG25" s="44"/>
      <c r="VAH25" s="44"/>
      <c r="VAI25" s="44"/>
      <c r="VAJ25" s="44"/>
      <c r="VAK25" s="44"/>
      <c r="VAL25" s="44"/>
      <c r="VAM25" s="44"/>
      <c r="VAN25" s="44"/>
      <c r="VAO25" s="44"/>
      <c r="VAP25" s="44"/>
      <c r="VAQ25" s="44"/>
      <c r="VAR25" s="44"/>
      <c r="VAS25" s="44"/>
      <c r="VAT25" s="44"/>
      <c r="VAU25" s="44"/>
      <c r="VAV25" s="44"/>
      <c r="VAW25" s="44"/>
      <c r="VAX25" s="44"/>
      <c r="VAY25" s="44"/>
      <c r="VAZ25" s="44"/>
      <c r="VBA25" s="44"/>
      <c r="VBB25" s="44"/>
      <c r="VBC25" s="44"/>
      <c r="VBD25" s="44"/>
      <c r="VBE25" s="44"/>
      <c r="VBF25" s="44"/>
      <c r="VBG25" s="44"/>
      <c r="VBH25" s="44"/>
      <c r="VBI25" s="44"/>
      <c r="VBJ25" s="44"/>
      <c r="VBK25" s="44"/>
      <c r="VBL25" s="44"/>
      <c r="VBM25" s="44"/>
      <c r="VBN25" s="44"/>
      <c r="VBO25" s="44"/>
      <c r="VBP25" s="44"/>
      <c r="VBQ25" s="44"/>
      <c r="VBR25" s="44"/>
      <c r="VBS25" s="44"/>
      <c r="VBT25" s="44"/>
      <c r="VBU25" s="44"/>
      <c r="VBV25" s="44"/>
      <c r="VBW25" s="44"/>
      <c r="VBX25" s="44"/>
      <c r="VBY25" s="44"/>
      <c r="VBZ25" s="44"/>
      <c r="VCA25" s="44"/>
      <c r="VCB25" s="44"/>
      <c r="VCC25" s="44"/>
      <c r="VCD25" s="44"/>
      <c r="VCE25" s="44"/>
      <c r="VCF25" s="44"/>
      <c r="VCG25" s="44"/>
      <c r="VCH25" s="44"/>
      <c r="VCI25" s="44"/>
      <c r="VCJ25" s="44"/>
      <c r="VCK25" s="44"/>
      <c r="VCL25" s="44"/>
      <c r="VCM25" s="44"/>
      <c r="VCN25" s="44"/>
      <c r="VCO25" s="44"/>
      <c r="VCP25" s="44"/>
      <c r="VCQ25" s="44"/>
      <c r="VCR25" s="44"/>
      <c r="VCS25" s="44"/>
      <c r="VCT25" s="44"/>
      <c r="VCU25" s="44"/>
      <c r="VCV25" s="44"/>
      <c r="VCW25" s="44"/>
      <c r="VCX25" s="44"/>
      <c r="VCY25" s="44"/>
      <c r="VCZ25" s="44"/>
      <c r="VDA25" s="44"/>
      <c r="VDB25" s="44"/>
      <c r="VDC25" s="44"/>
      <c r="VDD25" s="44"/>
      <c r="VDE25" s="44"/>
      <c r="VDF25" s="44"/>
      <c r="VDG25" s="44"/>
      <c r="VDH25" s="44"/>
      <c r="VDI25" s="44"/>
      <c r="VDJ25" s="44"/>
      <c r="VDK25" s="44"/>
      <c r="VDL25" s="44"/>
      <c r="VDM25" s="44"/>
      <c r="VDN25" s="44"/>
      <c r="VDO25" s="44"/>
      <c r="VDP25" s="44"/>
      <c r="VDQ25" s="44"/>
      <c r="VDR25" s="44"/>
      <c r="VDS25" s="44"/>
      <c r="VDT25" s="44"/>
      <c r="VDU25" s="44"/>
      <c r="VDV25" s="44"/>
      <c r="VDW25" s="44"/>
      <c r="VDX25" s="44"/>
      <c r="VDY25" s="44"/>
      <c r="VDZ25" s="44"/>
      <c r="VEA25" s="44"/>
      <c r="VEB25" s="44"/>
      <c r="VEC25" s="44"/>
      <c r="VED25" s="44"/>
      <c r="VEE25" s="44"/>
      <c r="VEF25" s="44"/>
      <c r="VEG25" s="44"/>
      <c r="VEH25" s="44"/>
      <c r="VEI25" s="44"/>
      <c r="VEJ25" s="44"/>
      <c r="VEK25" s="44"/>
      <c r="VEL25" s="44"/>
      <c r="VEM25" s="44"/>
      <c r="VEN25" s="44"/>
      <c r="VEO25" s="44"/>
      <c r="VEP25" s="44"/>
      <c r="VEQ25" s="44"/>
      <c r="VER25" s="44"/>
      <c r="VES25" s="44"/>
      <c r="VET25" s="44"/>
      <c r="VEU25" s="44"/>
      <c r="VEV25" s="44"/>
      <c r="VEW25" s="44"/>
      <c r="VEX25" s="44"/>
      <c r="VEY25" s="44"/>
      <c r="VEZ25" s="44"/>
      <c r="VFA25" s="44"/>
      <c r="VFB25" s="44"/>
      <c r="VFC25" s="44"/>
      <c r="VFD25" s="44"/>
      <c r="VFE25" s="44"/>
      <c r="VFF25" s="44"/>
      <c r="VFG25" s="44"/>
      <c r="VFH25" s="44"/>
      <c r="VFI25" s="44"/>
      <c r="VFJ25" s="44"/>
      <c r="VFK25" s="44"/>
      <c r="VFL25" s="44"/>
      <c r="VFM25" s="44"/>
      <c r="VFN25" s="44"/>
      <c r="VFO25" s="44"/>
      <c r="VFP25" s="44"/>
      <c r="VFQ25" s="44"/>
      <c r="VFR25" s="44"/>
      <c r="VFS25" s="44"/>
      <c r="VFT25" s="44"/>
      <c r="VFU25" s="44"/>
      <c r="VFV25" s="44"/>
      <c r="VFW25" s="44"/>
      <c r="VFX25" s="44"/>
      <c r="VFY25" s="44"/>
      <c r="VFZ25" s="44"/>
      <c r="VGA25" s="44"/>
      <c r="VGB25" s="44"/>
      <c r="VGC25" s="44"/>
      <c r="VGD25" s="44"/>
      <c r="VGE25" s="44"/>
      <c r="VGF25" s="44"/>
      <c r="VGG25" s="44"/>
      <c r="VGH25" s="44"/>
      <c r="VGI25" s="44"/>
      <c r="VGJ25" s="44"/>
      <c r="VGK25" s="44"/>
      <c r="VGL25" s="44"/>
      <c r="VGM25" s="44"/>
      <c r="VGN25" s="44"/>
      <c r="VGO25" s="44"/>
      <c r="VGP25" s="44"/>
      <c r="VGQ25" s="44"/>
      <c r="VGR25" s="44"/>
      <c r="VGS25" s="44"/>
      <c r="VGT25" s="44"/>
      <c r="VGU25" s="44"/>
      <c r="VGV25" s="44"/>
      <c r="VGW25" s="44"/>
      <c r="VGX25" s="44"/>
      <c r="VGY25" s="44"/>
      <c r="VGZ25" s="44"/>
      <c r="VHA25" s="44"/>
      <c r="VHB25" s="44"/>
      <c r="VHC25" s="44"/>
      <c r="VHD25" s="44"/>
      <c r="VHE25" s="44"/>
      <c r="VHF25" s="44"/>
      <c r="VHG25" s="44"/>
      <c r="VHH25" s="44"/>
      <c r="VHI25" s="44"/>
      <c r="VHJ25" s="44"/>
      <c r="VHK25" s="44"/>
      <c r="VHL25" s="44"/>
      <c r="VHM25" s="44"/>
      <c r="VHN25" s="44"/>
      <c r="VHO25" s="44"/>
      <c r="VHP25" s="44"/>
      <c r="VHQ25" s="44"/>
      <c r="VHR25" s="44"/>
      <c r="VHS25" s="44"/>
      <c r="VHT25" s="44"/>
      <c r="VHU25" s="44"/>
      <c r="VHV25" s="44"/>
      <c r="VHW25" s="44"/>
      <c r="VHX25" s="44"/>
      <c r="VHY25" s="44"/>
      <c r="VHZ25" s="44"/>
      <c r="VIA25" s="44"/>
      <c r="VIB25" s="44"/>
      <c r="VIC25" s="44"/>
      <c r="VID25" s="44"/>
      <c r="VIE25" s="44"/>
      <c r="VIF25" s="44"/>
      <c r="VIG25" s="44"/>
      <c r="VIH25" s="44"/>
      <c r="VII25" s="44"/>
      <c r="VIJ25" s="44"/>
      <c r="VIK25" s="44"/>
      <c r="VIL25" s="44"/>
      <c r="VIM25" s="44"/>
      <c r="VIN25" s="44"/>
      <c r="VIO25" s="44"/>
      <c r="VIP25" s="44"/>
      <c r="VIQ25" s="44"/>
      <c r="VIR25" s="44"/>
      <c r="VIS25" s="44"/>
      <c r="VIT25" s="44"/>
      <c r="VIU25" s="44"/>
      <c r="VIV25" s="44"/>
      <c r="VIW25" s="44"/>
      <c r="VIX25" s="44"/>
      <c r="VIY25" s="44"/>
      <c r="VIZ25" s="44"/>
      <c r="VJA25" s="44"/>
      <c r="VJB25" s="44"/>
      <c r="VJC25" s="44"/>
      <c r="VJD25" s="44"/>
      <c r="VJE25" s="44"/>
      <c r="VJF25" s="44"/>
      <c r="VJG25" s="44"/>
      <c r="VJH25" s="44"/>
      <c r="VJI25" s="44"/>
      <c r="VJJ25" s="44"/>
      <c r="VJK25" s="44"/>
      <c r="VJL25" s="44"/>
      <c r="VJM25" s="44"/>
      <c r="VJN25" s="44"/>
      <c r="VJO25" s="44"/>
      <c r="VJP25" s="44"/>
      <c r="VJQ25" s="44"/>
      <c r="VJR25" s="44"/>
      <c r="VJS25" s="44"/>
      <c r="VJT25" s="44"/>
      <c r="VJU25" s="44"/>
      <c r="VJV25" s="44"/>
      <c r="VJW25" s="44"/>
      <c r="VJX25" s="44"/>
      <c r="VJY25" s="44"/>
      <c r="VJZ25" s="44"/>
      <c r="VKA25" s="44"/>
      <c r="VKB25" s="44"/>
      <c r="VKC25" s="44"/>
      <c r="VKD25" s="44"/>
      <c r="VKE25" s="44"/>
      <c r="VKF25" s="44"/>
      <c r="VKG25" s="44"/>
      <c r="VKH25" s="44"/>
      <c r="VKI25" s="44"/>
      <c r="VKJ25" s="44"/>
      <c r="VKK25" s="44"/>
      <c r="VKL25" s="44"/>
      <c r="VKM25" s="44"/>
      <c r="VKN25" s="44"/>
      <c r="VKO25" s="44"/>
      <c r="VKP25" s="44"/>
      <c r="VKQ25" s="44"/>
      <c r="VKR25" s="44"/>
      <c r="VKS25" s="44"/>
      <c r="VKT25" s="44"/>
      <c r="VKU25" s="44"/>
      <c r="VKV25" s="44"/>
      <c r="VKW25" s="44"/>
      <c r="VKX25" s="44"/>
      <c r="VKY25" s="44"/>
      <c r="VKZ25" s="44"/>
      <c r="VLA25" s="44"/>
      <c r="VLB25" s="44"/>
      <c r="VLC25" s="44"/>
      <c r="VLD25" s="44"/>
      <c r="VLE25" s="44"/>
      <c r="VLF25" s="44"/>
      <c r="VLG25" s="44"/>
      <c r="VLH25" s="44"/>
      <c r="VLI25" s="44"/>
      <c r="VLJ25" s="44"/>
      <c r="VLK25" s="44"/>
      <c r="VLL25" s="44"/>
      <c r="VLM25" s="44"/>
      <c r="VLN25" s="44"/>
      <c r="VLO25" s="44"/>
      <c r="VLP25" s="44"/>
      <c r="VLQ25" s="44"/>
      <c r="VLR25" s="44"/>
      <c r="VLS25" s="44"/>
      <c r="VLT25" s="44"/>
      <c r="VLU25" s="44"/>
      <c r="VLV25" s="44"/>
      <c r="VLW25" s="44"/>
      <c r="VLX25" s="44"/>
      <c r="VLY25" s="44"/>
      <c r="VLZ25" s="44"/>
      <c r="VMA25" s="44"/>
      <c r="VMB25" s="44"/>
      <c r="VMC25" s="44"/>
      <c r="VMD25" s="44"/>
      <c r="VME25" s="44"/>
      <c r="VMF25" s="44"/>
      <c r="VMG25" s="44"/>
      <c r="VMH25" s="44"/>
      <c r="VMI25" s="44"/>
      <c r="VMJ25" s="44"/>
      <c r="VMK25" s="44"/>
      <c r="VML25" s="44"/>
      <c r="VMM25" s="44"/>
      <c r="VMN25" s="44"/>
      <c r="VMO25" s="44"/>
      <c r="VMP25" s="44"/>
      <c r="VMQ25" s="44"/>
      <c r="VMR25" s="44"/>
      <c r="VMS25" s="44"/>
      <c r="VMT25" s="44"/>
      <c r="VMU25" s="44"/>
      <c r="VMV25" s="44"/>
      <c r="VMW25" s="44"/>
      <c r="VMX25" s="44"/>
      <c r="VMY25" s="44"/>
      <c r="VMZ25" s="44"/>
      <c r="VNA25" s="44"/>
      <c r="VNB25" s="44"/>
      <c r="VNC25" s="44"/>
      <c r="VND25" s="44"/>
      <c r="VNE25" s="44"/>
      <c r="VNF25" s="44"/>
      <c r="VNG25" s="44"/>
      <c r="VNH25" s="44"/>
      <c r="VNI25" s="44"/>
      <c r="VNJ25" s="44"/>
      <c r="VNK25" s="44"/>
      <c r="VNL25" s="44"/>
      <c r="VNM25" s="44"/>
      <c r="VNN25" s="44"/>
      <c r="VNO25" s="44"/>
      <c r="VNP25" s="44"/>
      <c r="VNQ25" s="44"/>
      <c r="VNR25" s="44"/>
      <c r="VNS25" s="44"/>
      <c r="VNT25" s="44"/>
      <c r="VNU25" s="44"/>
      <c r="VNV25" s="44"/>
      <c r="VNW25" s="44"/>
      <c r="VNX25" s="44"/>
      <c r="VNY25" s="44"/>
      <c r="VNZ25" s="44"/>
      <c r="VOA25" s="44"/>
      <c r="VOB25" s="44"/>
      <c r="VOC25" s="44"/>
      <c r="VOD25" s="44"/>
      <c r="VOE25" s="44"/>
      <c r="VOF25" s="44"/>
      <c r="VOG25" s="44"/>
      <c r="VOH25" s="44"/>
      <c r="VOI25" s="44"/>
      <c r="VOJ25" s="44"/>
      <c r="VOK25" s="44"/>
      <c r="VOL25" s="44"/>
      <c r="VOM25" s="44"/>
      <c r="VON25" s="44"/>
      <c r="VOO25" s="44"/>
      <c r="VOP25" s="44"/>
      <c r="VOQ25" s="44"/>
      <c r="VOR25" s="44"/>
      <c r="VOS25" s="44"/>
      <c r="VOT25" s="44"/>
      <c r="VOU25" s="44"/>
      <c r="VOV25" s="44"/>
      <c r="VOW25" s="44"/>
      <c r="VOX25" s="44"/>
      <c r="VOY25" s="44"/>
      <c r="VOZ25" s="44"/>
      <c r="VPA25" s="44"/>
      <c r="VPB25" s="44"/>
      <c r="VPC25" s="44"/>
      <c r="VPD25" s="44"/>
      <c r="VPE25" s="44"/>
      <c r="VPF25" s="44"/>
      <c r="VPG25" s="44"/>
      <c r="VPH25" s="44"/>
      <c r="VPI25" s="44"/>
      <c r="VPJ25" s="44"/>
      <c r="VPK25" s="44"/>
      <c r="VPL25" s="44"/>
      <c r="VPM25" s="44"/>
      <c r="VPN25" s="44"/>
      <c r="VPO25" s="44"/>
      <c r="VPP25" s="44"/>
      <c r="VPQ25" s="44"/>
      <c r="VPR25" s="44"/>
      <c r="VPS25" s="44"/>
      <c r="VPT25" s="44"/>
      <c r="VPU25" s="44"/>
      <c r="VPV25" s="44"/>
      <c r="VPW25" s="44"/>
      <c r="VPX25" s="44"/>
      <c r="VPY25" s="44"/>
      <c r="VPZ25" s="44"/>
      <c r="VQA25" s="44"/>
      <c r="VQB25" s="44"/>
      <c r="VQC25" s="44"/>
      <c r="VQD25" s="44"/>
      <c r="VQE25" s="44"/>
      <c r="VQF25" s="44"/>
      <c r="VQG25" s="44"/>
      <c r="VQH25" s="44"/>
      <c r="VQI25" s="44"/>
      <c r="VQJ25" s="44"/>
      <c r="VQK25" s="44"/>
      <c r="VQL25" s="44"/>
      <c r="VQM25" s="44"/>
      <c r="VQN25" s="44"/>
      <c r="VQO25" s="44"/>
      <c r="VQP25" s="44"/>
      <c r="VQQ25" s="44"/>
      <c r="VQR25" s="44"/>
      <c r="VQS25" s="44"/>
      <c r="VQT25" s="44"/>
      <c r="VQU25" s="44"/>
      <c r="VQV25" s="44"/>
      <c r="VQW25" s="44"/>
      <c r="VQX25" s="44"/>
      <c r="VQY25" s="44"/>
      <c r="VQZ25" s="44"/>
      <c r="VRA25" s="44"/>
      <c r="VRB25" s="44"/>
      <c r="VRC25" s="44"/>
      <c r="VRD25" s="44"/>
      <c r="VRE25" s="44"/>
      <c r="VRF25" s="44"/>
      <c r="VRG25" s="44"/>
      <c r="VRH25" s="44"/>
      <c r="VRI25" s="44"/>
      <c r="VRJ25" s="44"/>
      <c r="VRK25" s="44"/>
      <c r="VRL25" s="44"/>
      <c r="VRM25" s="44"/>
      <c r="VRN25" s="44"/>
      <c r="VRO25" s="44"/>
      <c r="VRP25" s="44"/>
      <c r="VRQ25" s="44"/>
      <c r="VRR25" s="44"/>
      <c r="VRS25" s="44"/>
      <c r="VRT25" s="44"/>
      <c r="VRU25" s="44"/>
      <c r="VRV25" s="44"/>
      <c r="VRW25" s="44"/>
      <c r="VRX25" s="44"/>
      <c r="VRY25" s="44"/>
      <c r="VRZ25" s="44"/>
      <c r="VSA25" s="44"/>
      <c r="VSB25" s="44"/>
      <c r="VSC25" s="44"/>
      <c r="VSD25" s="44"/>
      <c r="VSE25" s="44"/>
      <c r="VSF25" s="44"/>
      <c r="VSG25" s="44"/>
      <c r="VSH25" s="44"/>
      <c r="VSI25" s="44"/>
      <c r="VSJ25" s="44"/>
      <c r="VSK25" s="44"/>
      <c r="VSL25" s="44"/>
      <c r="VSM25" s="44"/>
      <c r="VSN25" s="44"/>
      <c r="VSO25" s="44"/>
      <c r="VSP25" s="44"/>
      <c r="VSQ25" s="44"/>
      <c r="VSR25" s="44"/>
      <c r="VSS25" s="44"/>
      <c r="VST25" s="44"/>
      <c r="VSU25" s="44"/>
      <c r="VSV25" s="44"/>
      <c r="VSW25" s="44"/>
      <c r="VSX25" s="44"/>
      <c r="VSY25" s="44"/>
      <c r="VSZ25" s="44"/>
      <c r="VTA25" s="44"/>
      <c r="VTB25" s="44"/>
      <c r="VTC25" s="44"/>
      <c r="VTD25" s="44"/>
      <c r="VTE25" s="44"/>
      <c r="VTF25" s="44"/>
      <c r="VTG25" s="44"/>
      <c r="VTH25" s="44"/>
      <c r="VTI25" s="44"/>
      <c r="VTJ25" s="44"/>
      <c r="VTK25" s="44"/>
      <c r="VTL25" s="44"/>
      <c r="VTM25" s="44"/>
      <c r="VTN25" s="44"/>
      <c r="VTO25" s="44"/>
      <c r="VTP25" s="44"/>
      <c r="VTQ25" s="44"/>
      <c r="VTR25" s="44"/>
      <c r="VTS25" s="44"/>
      <c r="VTT25" s="44"/>
      <c r="VTU25" s="44"/>
      <c r="VTV25" s="44"/>
      <c r="VTW25" s="44"/>
      <c r="VTX25" s="44"/>
      <c r="VTY25" s="44"/>
      <c r="VTZ25" s="44"/>
      <c r="VUA25" s="44"/>
      <c r="VUB25" s="44"/>
      <c r="VUC25" s="44"/>
      <c r="VUD25" s="44"/>
      <c r="VUE25" s="44"/>
      <c r="VUF25" s="44"/>
      <c r="VUG25" s="44"/>
      <c r="VUH25" s="44"/>
      <c r="VUI25" s="44"/>
      <c r="VUJ25" s="44"/>
      <c r="VUK25" s="44"/>
      <c r="VUL25" s="44"/>
      <c r="VUM25" s="44"/>
      <c r="VUN25" s="44"/>
      <c r="VUO25" s="44"/>
      <c r="VUP25" s="44"/>
      <c r="VUQ25" s="44"/>
      <c r="VUR25" s="44"/>
      <c r="VUS25" s="44"/>
      <c r="VUT25" s="44"/>
      <c r="VUU25" s="44"/>
      <c r="VUV25" s="44"/>
      <c r="VUW25" s="44"/>
      <c r="VUX25" s="44"/>
      <c r="VUY25" s="44"/>
      <c r="VUZ25" s="44"/>
      <c r="VVA25" s="44"/>
      <c r="VVB25" s="44"/>
      <c r="VVC25" s="44"/>
      <c r="VVD25" s="44"/>
      <c r="VVE25" s="44"/>
      <c r="VVF25" s="44"/>
      <c r="VVG25" s="44"/>
      <c r="VVH25" s="44"/>
      <c r="VVI25" s="44"/>
      <c r="VVJ25" s="44"/>
      <c r="VVK25" s="44"/>
      <c r="VVL25" s="44"/>
      <c r="VVM25" s="44"/>
      <c r="VVN25" s="44"/>
      <c r="VVO25" s="44"/>
      <c r="VVP25" s="44"/>
      <c r="VVQ25" s="44"/>
      <c r="VVR25" s="44"/>
      <c r="VVS25" s="44"/>
      <c r="VVT25" s="44"/>
      <c r="VVU25" s="44"/>
      <c r="VVV25" s="44"/>
      <c r="VVW25" s="44"/>
      <c r="VVX25" s="44"/>
      <c r="VVY25" s="44"/>
      <c r="VVZ25" s="44"/>
      <c r="VWA25" s="44"/>
      <c r="VWB25" s="44"/>
      <c r="VWC25" s="44"/>
      <c r="VWD25" s="44"/>
      <c r="VWE25" s="44"/>
      <c r="VWF25" s="44"/>
      <c r="VWG25" s="44"/>
      <c r="VWH25" s="44"/>
      <c r="VWI25" s="44"/>
      <c r="VWJ25" s="44"/>
      <c r="VWK25" s="44"/>
      <c r="VWL25" s="44"/>
      <c r="VWM25" s="44"/>
      <c r="VWN25" s="44"/>
      <c r="VWO25" s="44"/>
      <c r="VWP25" s="44"/>
      <c r="VWQ25" s="44"/>
      <c r="VWR25" s="44"/>
      <c r="VWS25" s="44"/>
      <c r="VWT25" s="44"/>
      <c r="VWU25" s="44"/>
      <c r="VWV25" s="44"/>
      <c r="VWW25" s="44"/>
      <c r="VWX25" s="44"/>
      <c r="VWY25" s="44"/>
      <c r="VWZ25" s="44"/>
      <c r="VXA25" s="44"/>
      <c r="VXB25" s="44"/>
      <c r="VXC25" s="44"/>
      <c r="VXD25" s="44"/>
      <c r="VXE25" s="44"/>
      <c r="VXF25" s="44"/>
      <c r="VXG25" s="44"/>
      <c r="VXH25" s="44"/>
      <c r="VXI25" s="44"/>
      <c r="VXJ25" s="44"/>
      <c r="VXK25" s="44"/>
      <c r="VXL25" s="44"/>
      <c r="VXM25" s="44"/>
      <c r="VXN25" s="44"/>
      <c r="VXO25" s="44"/>
      <c r="VXP25" s="44"/>
      <c r="VXQ25" s="44"/>
      <c r="VXR25" s="44"/>
      <c r="VXS25" s="44"/>
      <c r="VXT25" s="44"/>
      <c r="VXU25" s="44"/>
      <c r="VXV25" s="44"/>
      <c r="VXW25" s="44"/>
      <c r="VXX25" s="44"/>
      <c r="VXY25" s="44"/>
      <c r="VXZ25" s="44"/>
      <c r="VYA25" s="44"/>
      <c r="VYB25" s="44"/>
      <c r="VYC25" s="44"/>
      <c r="VYD25" s="44"/>
      <c r="VYE25" s="44"/>
      <c r="VYF25" s="44"/>
      <c r="VYG25" s="44"/>
      <c r="VYH25" s="44"/>
      <c r="VYI25" s="44"/>
      <c r="VYJ25" s="44"/>
      <c r="VYK25" s="44"/>
      <c r="VYL25" s="44"/>
      <c r="VYM25" s="44"/>
      <c r="VYN25" s="44"/>
      <c r="VYO25" s="44"/>
      <c r="VYP25" s="44"/>
      <c r="VYQ25" s="44"/>
      <c r="VYR25" s="44"/>
      <c r="VYS25" s="44"/>
      <c r="VYT25" s="44"/>
      <c r="VYU25" s="44"/>
      <c r="VYV25" s="44"/>
      <c r="VYW25" s="44"/>
      <c r="VYX25" s="44"/>
      <c r="VYY25" s="44"/>
      <c r="VYZ25" s="44"/>
      <c r="VZA25" s="44"/>
      <c r="VZB25" s="44"/>
      <c r="VZC25" s="44"/>
      <c r="VZD25" s="44"/>
      <c r="VZE25" s="44"/>
      <c r="VZF25" s="44"/>
      <c r="VZG25" s="44"/>
      <c r="VZH25" s="44"/>
      <c r="VZI25" s="44"/>
      <c r="VZJ25" s="44"/>
      <c r="VZK25" s="44"/>
      <c r="VZL25" s="44"/>
      <c r="VZM25" s="44"/>
      <c r="VZN25" s="44"/>
      <c r="VZO25" s="44"/>
      <c r="VZP25" s="44"/>
      <c r="VZQ25" s="44"/>
      <c r="VZR25" s="44"/>
      <c r="VZS25" s="44"/>
      <c r="VZT25" s="44"/>
      <c r="VZU25" s="44"/>
      <c r="VZV25" s="44"/>
      <c r="VZW25" s="44"/>
      <c r="VZX25" s="44"/>
      <c r="VZY25" s="44"/>
      <c r="VZZ25" s="44"/>
      <c r="WAA25" s="44"/>
      <c r="WAB25" s="44"/>
      <c r="WAC25" s="44"/>
      <c r="WAD25" s="44"/>
      <c r="WAE25" s="44"/>
      <c r="WAF25" s="44"/>
      <c r="WAG25" s="44"/>
      <c r="WAH25" s="44"/>
      <c r="WAI25" s="44"/>
      <c r="WAJ25" s="44"/>
      <c r="WAK25" s="44"/>
      <c r="WAL25" s="44"/>
      <c r="WAM25" s="44"/>
      <c r="WAN25" s="44"/>
      <c r="WAO25" s="44"/>
      <c r="WAP25" s="44"/>
      <c r="WAQ25" s="44"/>
      <c r="WAR25" s="44"/>
      <c r="WAS25" s="44"/>
      <c r="WAT25" s="44"/>
      <c r="WAU25" s="44"/>
      <c r="WAV25" s="44"/>
      <c r="WAW25" s="44"/>
      <c r="WAX25" s="44"/>
      <c r="WAY25" s="44"/>
      <c r="WAZ25" s="44"/>
      <c r="WBA25" s="44"/>
      <c r="WBB25" s="44"/>
      <c r="WBC25" s="44"/>
      <c r="WBD25" s="44"/>
      <c r="WBE25" s="44"/>
      <c r="WBF25" s="44"/>
      <c r="WBG25" s="44"/>
      <c r="WBH25" s="44"/>
      <c r="WBI25" s="44"/>
      <c r="WBJ25" s="44"/>
      <c r="WBK25" s="44"/>
      <c r="WBL25" s="44"/>
      <c r="WBM25" s="44"/>
      <c r="WBN25" s="44"/>
      <c r="WBO25" s="44"/>
      <c r="WBP25" s="44"/>
      <c r="WBQ25" s="44"/>
      <c r="WBR25" s="44"/>
      <c r="WBS25" s="44"/>
      <c r="WBT25" s="44"/>
      <c r="WBU25" s="44"/>
      <c r="WBV25" s="44"/>
      <c r="WBW25" s="44"/>
      <c r="WBX25" s="44"/>
      <c r="WBY25" s="44"/>
      <c r="WBZ25" s="44"/>
      <c r="WCA25" s="44"/>
      <c r="WCB25" s="44"/>
      <c r="WCC25" s="44"/>
      <c r="WCD25" s="44"/>
      <c r="WCE25" s="44"/>
      <c r="WCF25" s="44"/>
      <c r="WCG25" s="44"/>
      <c r="WCH25" s="44"/>
      <c r="WCI25" s="44"/>
      <c r="WCJ25" s="44"/>
      <c r="WCK25" s="44"/>
      <c r="WCL25" s="44"/>
      <c r="WCM25" s="44"/>
      <c r="WCN25" s="44"/>
      <c r="WCO25" s="44"/>
      <c r="WCP25" s="44"/>
      <c r="WCQ25" s="44"/>
      <c r="WCR25" s="44"/>
      <c r="WCS25" s="44"/>
      <c r="WCT25" s="44"/>
      <c r="WCU25" s="44"/>
      <c r="WCV25" s="44"/>
      <c r="WCW25" s="44"/>
      <c r="WCX25" s="44"/>
      <c r="WCY25" s="44"/>
      <c r="WCZ25" s="44"/>
      <c r="WDA25" s="44"/>
      <c r="WDB25" s="44"/>
      <c r="WDC25" s="44"/>
      <c r="WDD25" s="44"/>
      <c r="WDE25" s="44"/>
      <c r="WDF25" s="44"/>
      <c r="WDG25" s="44"/>
      <c r="WDH25" s="44"/>
      <c r="WDI25" s="44"/>
      <c r="WDJ25" s="44"/>
      <c r="WDK25" s="44"/>
      <c r="WDL25" s="44"/>
      <c r="WDM25" s="44"/>
      <c r="WDN25" s="44"/>
      <c r="WDO25" s="44"/>
      <c r="WDP25" s="44"/>
      <c r="WDQ25" s="44"/>
      <c r="WDR25" s="44"/>
      <c r="WDS25" s="44"/>
      <c r="WDT25" s="44"/>
      <c r="WDU25" s="44"/>
      <c r="WDV25" s="44"/>
      <c r="WDW25" s="44"/>
      <c r="WDX25" s="44"/>
      <c r="WDY25" s="44"/>
      <c r="WDZ25" s="44"/>
      <c r="WEA25" s="44"/>
      <c r="WEB25" s="44"/>
      <c r="WEC25" s="44"/>
      <c r="WED25" s="44"/>
      <c r="WEE25" s="44"/>
      <c r="WEF25" s="44"/>
      <c r="WEG25" s="44"/>
      <c r="WEH25" s="44"/>
      <c r="WEI25" s="44"/>
      <c r="WEJ25" s="44"/>
      <c r="WEK25" s="44"/>
      <c r="WEL25" s="44"/>
      <c r="WEM25" s="44"/>
      <c r="WEN25" s="44"/>
      <c r="WEO25" s="44"/>
      <c r="WEP25" s="44"/>
      <c r="WEQ25" s="44"/>
      <c r="WER25" s="44"/>
      <c r="WES25" s="44"/>
      <c r="WET25" s="44"/>
      <c r="WEU25" s="44"/>
      <c r="WEV25" s="44"/>
      <c r="WEW25" s="44"/>
      <c r="WEX25" s="44"/>
      <c r="WEY25" s="44"/>
      <c r="WEZ25" s="44"/>
      <c r="WFA25" s="44"/>
      <c r="WFB25" s="44"/>
      <c r="WFC25" s="44"/>
      <c r="WFD25" s="44"/>
      <c r="WFE25" s="44"/>
      <c r="WFF25" s="44"/>
      <c r="WFG25" s="44"/>
      <c r="WFH25" s="44"/>
      <c r="WFI25" s="44"/>
      <c r="WFJ25" s="44"/>
      <c r="WFK25" s="44"/>
      <c r="WFL25" s="44"/>
      <c r="WFM25" s="44"/>
      <c r="WFN25" s="44"/>
      <c r="WFO25" s="44"/>
      <c r="WFP25" s="44"/>
      <c r="WFQ25" s="44"/>
      <c r="WFR25" s="44"/>
      <c r="WFS25" s="44"/>
      <c r="WFT25" s="44"/>
      <c r="WFU25" s="44"/>
      <c r="WFV25" s="44"/>
      <c r="WFW25" s="44"/>
      <c r="WFX25" s="44"/>
      <c r="WFY25" s="44"/>
      <c r="WFZ25" s="44"/>
      <c r="WGA25" s="44"/>
      <c r="WGB25" s="44"/>
      <c r="WGC25" s="44"/>
      <c r="WGD25" s="44"/>
      <c r="WGE25" s="44"/>
      <c r="WGF25" s="44"/>
      <c r="WGG25" s="44"/>
      <c r="WGH25" s="44"/>
      <c r="WGI25" s="44"/>
      <c r="WGJ25" s="44"/>
      <c r="WGK25" s="44"/>
      <c r="WGL25" s="44"/>
      <c r="WGM25" s="44"/>
      <c r="WGN25" s="44"/>
      <c r="WGO25" s="44"/>
      <c r="WGP25" s="44"/>
      <c r="WGQ25" s="44"/>
      <c r="WGR25" s="44"/>
      <c r="WGS25" s="44"/>
      <c r="WGT25" s="44"/>
      <c r="WGU25" s="44"/>
      <c r="WGV25" s="44"/>
      <c r="WGW25" s="44"/>
      <c r="WGX25" s="44"/>
      <c r="WGY25" s="44"/>
      <c r="WGZ25" s="44"/>
      <c r="WHA25" s="44"/>
      <c r="WHB25" s="44"/>
      <c r="WHC25" s="44"/>
      <c r="WHD25" s="44"/>
      <c r="WHE25" s="44"/>
      <c r="WHF25" s="44"/>
      <c r="WHG25" s="44"/>
      <c r="WHH25" s="44"/>
      <c r="WHI25" s="44"/>
      <c r="WHJ25" s="44"/>
      <c r="WHK25" s="44"/>
      <c r="WHL25" s="44"/>
      <c r="WHM25" s="44"/>
      <c r="WHN25" s="44"/>
      <c r="WHO25" s="44"/>
      <c r="WHP25" s="44"/>
      <c r="WHQ25" s="44"/>
      <c r="WHR25" s="44"/>
      <c r="WHS25" s="44"/>
      <c r="WHT25" s="44"/>
      <c r="WHU25" s="44"/>
      <c r="WHV25" s="44"/>
      <c r="WHW25" s="44"/>
      <c r="WHX25" s="44"/>
      <c r="WHY25" s="44"/>
      <c r="WHZ25" s="44"/>
      <c r="WIA25" s="44"/>
      <c r="WIB25" s="44"/>
      <c r="WIC25" s="44"/>
      <c r="WID25" s="44"/>
      <c r="WIE25" s="44"/>
      <c r="WIF25" s="44"/>
      <c r="WIG25" s="44"/>
      <c r="WIH25" s="44"/>
      <c r="WII25" s="44"/>
      <c r="WIJ25" s="44"/>
      <c r="WIK25" s="44"/>
      <c r="WIL25" s="44"/>
      <c r="WIM25" s="44"/>
      <c r="WIN25" s="44"/>
      <c r="WIO25" s="44"/>
      <c r="WIP25" s="44"/>
      <c r="WIQ25" s="44"/>
      <c r="WIR25" s="44"/>
      <c r="WIS25" s="44"/>
      <c r="WIT25" s="44"/>
      <c r="WIU25" s="44"/>
      <c r="WIV25" s="44"/>
      <c r="WIW25" s="44"/>
      <c r="WIX25" s="44"/>
      <c r="WIY25" s="44"/>
      <c r="WIZ25" s="44"/>
      <c r="WJA25" s="44"/>
      <c r="WJB25" s="44"/>
      <c r="WJC25" s="44"/>
      <c r="WJD25" s="44"/>
      <c r="WJE25" s="44"/>
      <c r="WJF25" s="44"/>
      <c r="WJG25" s="44"/>
      <c r="WJH25" s="44"/>
      <c r="WJI25" s="44"/>
      <c r="WJJ25" s="44"/>
      <c r="WJK25" s="44"/>
      <c r="WJL25" s="44"/>
      <c r="WJM25" s="44"/>
      <c r="WJN25" s="44"/>
      <c r="WJO25" s="44"/>
      <c r="WJP25" s="44"/>
      <c r="WJQ25" s="44"/>
      <c r="WJR25" s="44"/>
      <c r="WJS25" s="44"/>
      <c r="WJT25" s="44"/>
      <c r="WJU25" s="44"/>
      <c r="WJV25" s="44"/>
      <c r="WJW25" s="44"/>
      <c r="WJX25" s="44"/>
      <c r="WJY25" s="44"/>
      <c r="WJZ25" s="44"/>
      <c r="WKA25" s="44"/>
      <c r="WKB25" s="44"/>
      <c r="WKC25" s="44"/>
      <c r="WKD25" s="44"/>
      <c r="WKE25" s="44"/>
      <c r="WKF25" s="44"/>
      <c r="WKG25" s="44"/>
      <c r="WKH25" s="44"/>
      <c r="WKI25" s="44"/>
      <c r="WKJ25" s="44"/>
      <c r="WKK25" s="44"/>
      <c r="WKL25" s="44"/>
      <c r="WKM25" s="44"/>
      <c r="WKN25" s="44"/>
      <c r="WKO25" s="44"/>
      <c r="WKP25" s="44"/>
      <c r="WKQ25" s="44"/>
      <c r="WKR25" s="44"/>
      <c r="WKS25" s="44"/>
      <c r="WKT25" s="44"/>
      <c r="WKU25" s="44"/>
      <c r="WKV25" s="44"/>
      <c r="WKW25" s="44"/>
      <c r="WKX25" s="44"/>
      <c r="WKY25" s="44"/>
      <c r="WKZ25" s="44"/>
      <c r="WLA25" s="44"/>
      <c r="WLB25" s="44"/>
      <c r="WLC25" s="44"/>
      <c r="WLD25" s="44"/>
      <c r="WLE25" s="44"/>
      <c r="WLF25" s="44"/>
      <c r="WLG25" s="44"/>
      <c r="WLH25" s="44"/>
      <c r="WLI25" s="44"/>
      <c r="WLJ25" s="44"/>
      <c r="WLK25" s="44"/>
      <c r="WLL25" s="44"/>
      <c r="WLM25" s="44"/>
      <c r="WLN25" s="44"/>
      <c r="WLO25" s="44"/>
      <c r="WLP25" s="44"/>
      <c r="WLQ25" s="44"/>
      <c r="WLR25" s="44"/>
      <c r="WLS25" s="44"/>
      <c r="WLT25" s="44"/>
      <c r="WLU25" s="44"/>
      <c r="WLV25" s="44"/>
      <c r="WLW25" s="44"/>
      <c r="WLX25" s="44"/>
      <c r="WLY25" s="44"/>
      <c r="WLZ25" s="44"/>
      <c r="WMA25" s="44"/>
      <c r="WMB25" s="44"/>
      <c r="WMC25" s="44"/>
      <c r="WMD25" s="44"/>
      <c r="WME25" s="44"/>
      <c r="WMF25" s="44"/>
      <c r="WMG25" s="44"/>
      <c r="WMH25" s="44"/>
      <c r="WMI25" s="44"/>
      <c r="WMJ25" s="44"/>
      <c r="WMK25" s="44"/>
      <c r="WML25" s="44"/>
      <c r="WMM25" s="44"/>
      <c r="WMN25" s="44"/>
      <c r="WMO25" s="44"/>
      <c r="WMP25" s="44"/>
      <c r="WMQ25" s="44"/>
      <c r="WMR25" s="44"/>
      <c r="WMS25" s="44"/>
      <c r="WMT25" s="44"/>
      <c r="WMU25" s="44"/>
      <c r="WMV25" s="44"/>
      <c r="WMW25" s="44"/>
      <c r="WMX25" s="44"/>
      <c r="WMY25" s="44"/>
      <c r="WMZ25" s="44"/>
      <c r="WNA25" s="44"/>
      <c r="WNB25" s="44"/>
      <c r="WNC25" s="44"/>
      <c r="WND25" s="44"/>
      <c r="WNE25" s="44"/>
      <c r="WNF25" s="44"/>
      <c r="WNG25" s="44"/>
      <c r="WNH25" s="44"/>
      <c r="WNI25" s="44"/>
      <c r="WNJ25" s="44"/>
      <c r="WNK25" s="44"/>
      <c r="WNL25" s="44"/>
      <c r="WNM25" s="44"/>
      <c r="WNN25" s="44"/>
      <c r="WNO25" s="44"/>
      <c r="WNP25" s="44"/>
      <c r="WNQ25" s="44"/>
      <c r="WNR25" s="44"/>
      <c r="WNS25" s="44"/>
      <c r="WNT25" s="44"/>
      <c r="WNU25" s="44"/>
      <c r="WNV25" s="44"/>
      <c r="WNW25" s="44"/>
      <c r="WNX25" s="44"/>
      <c r="WNY25" s="44"/>
      <c r="WNZ25" s="44"/>
      <c r="WOA25" s="44"/>
      <c r="WOB25" s="44"/>
      <c r="WOC25" s="44"/>
      <c r="WOD25" s="44"/>
      <c r="WOE25" s="44"/>
      <c r="WOF25" s="44"/>
      <c r="WOG25" s="44"/>
      <c r="WOH25" s="44"/>
      <c r="WOI25" s="44"/>
      <c r="WOJ25" s="44"/>
      <c r="WOK25" s="44"/>
      <c r="WOL25" s="44"/>
      <c r="WOM25" s="44"/>
      <c r="WON25" s="44"/>
      <c r="WOO25" s="44"/>
      <c r="WOP25" s="44"/>
      <c r="WOQ25" s="44"/>
      <c r="WOR25" s="44"/>
      <c r="WOS25" s="44"/>
      <c r="WOT25" s="44"/>
      <c r="WOU25" s="44"/>
      <c r="WOV25" s="44"/>
      <c r="WOW25" s="44"/>
      <c r="WOX25" s="44"/>
      <c r="WOY25" s="44"/>
      <c r="WOZ25" s="44"/>
      <c r="WPA25" s="44"/>
      <c r="WPB25" s="44"/>
      <c r="WPC25" s="44"/>
      <c r="WPD25" s="44"/>
      <c r="WPE25" s="44"/>
      <c r="WPF25" s="44"/>
      <c r="WPG25" s="44"/>
      <c r="WPH25" s="44"/>
      <c r="WPI25" s="44"/>
      <c r="WPJ25" s="44"/>
      <c r="WPK25" s="44"/>
      <c r="WPL25" s="44"/>
      <c r="WPM25" s="44"/>
      <c r="WPN25" s="44"/>
      <c r="WPO25" s="44"/>
      <c r="WPP25" s="44"/>
      <c r="WPQ25" s="44"/>
      <c r="WPR25" s="44"/>
      <c r="WPS25" s="44"/>
      <c r="WPT25" s="44"/>
      <c r="WPU25" s="44"/>
      <c r="WPV25" s="44"/>
      <c r="WPW25" s="44"/>
      <c r="WPX25" s="44"/>
      <c r="WPY25" s="44"/>
      <c r="WPZ25" s="44"/>
      <c r="WQA25" s="44"/>
      <c r="WQB25" s="44"/>
      <c r="WQC25" s="44"/>
      <c r="WQD25" s="44"/>
      <c r="WQE25" s="44"/>
      <c r="WQF25" s="44"/>
      <c r="WQG25" s="44"/>
      <c r="WQH25" s="44"/>
      <c r="WQI25" s="44"/>
      <c r="WQJ25" s="44"/>
      <c r="WQK25" s="44"/>
      <c r="WQL25" s="44"/>
      <c r="WQM25" s="44"/>
      <c r="WQN25" s="44"/>
      <c r="WQO25" s="44"/>
      <c r="WQP25" s="44"/>
      <c r="WQQ25" s="44"/>
      <c r="WQR25" s="44"/>
      <c r="WQS25" s="44"/>
      <c r="WQT25" s="44"/>
      <c r="WQU25" s="44"/>
      <c r="WQV25" s="44"/>
      <c r="WQW25" s="44"/>
      <c r="WQX25" s="44"/>
      <c r="WQY25" s="44"/>
      <c r="WQZ25" s="44"/>
      <c r="WRA25" s="44"/>
      <c r="WRB25" s="44"/>
      <c r="WRC25" s="44"/>
      <c r="WRD25" s="44"/>
      <c r="WRE25" s="44"/>
      <c r="WRF25" s="44"/>
      <c r="WRG25" s="44"/>
      <c r="WRH25" s="44"/>
      <c r="WRI25" s="44"/>
      <c r="WRJ25" s="44"/>
      <c r="WRK25" s="44"/>
      <c r="WRL25" s="44"/>
      <c r="WRM25" s="44"/>
      <c r="WRN25" s="44"/>
      <c r="WRO25" s="44"/>
      <c r="WRP25" s="44"/>
      <c r="WRQ25" s="44"/>
      <c r="WRR25" s="44"/>
      <c r="WRS25" s="44"/>
      <c r="WRT25" s="44"/>
      <c r="WRU25" s="44"/>
      <c r="WRV25" s="44"/>
      <c r="WRW25" s="44"/>
      <c r="WRX25" s="44"/>
      <c r="WRY25" s="44"/>
      <c r="WRZ25" s="44"/>
      <c r="WSA25" s="44"/>
      <c r="WSB25" s="44"/>
      <c r="WSC25" s="44"/>
      <c r="WSD25" s="44"/>
      <c r="WSE25" s="44"/>
      <c r="WSF25" s="44"/>
      <c r="WSG25" s="44"/>
      <c r="WSH25" s="44"/>
      <c r="WSI25" s="44"/>
      <c r="WSJ25" s="44"/>
      <c r="WSK25" s="44"/>
      <c r="WSL25" s="44"/>
      <c r="WSM25" s="44"/>
      <c r="WSN25" s="44"/>
      <c r="WSO25" s="44"/>
      <c r="WSP25" s="44"/>
      <c r="WSQ25" s="44"/>
      <c r="WSR25" s="44"/>
      <c r="WSS25" s="44"/>
      <c r="WST25" s="44"/>
      <c r="WSU25" s="44"/>
      <c r="WSV25" s="44"/>
      <c r="WSW25" s="44"/>
      <c r="WSX25" s="44"/>
      <c r="WSY25" s="44"/>
      <c r="WSZ25" s="44"/>
      <c r="WTA25" s="44"/>
      <c r="WTB25" s="44"/>
      <c r="WTC25" s="44"/>
      <c r="WTD25" s="44"/>
      <c r="WTE25" s="44"/>
      <c r="WTF25" s="44"/>
      <c r="WTG25" s="44"/>
      <c r="WTH25" s="44"/>
      <c r="WTI25" s="44"/>
      <c r="WTJ25" s="44"/>
      <c r="WTK25" s="44"/>
      <c r="WTL25" s="44"/>
      <c r="WTM25" s="44"/>
      <c r="WTN25" s="44"/>
      <c r="WTO25" s="44"/>
      <c r="WTP25" s="44"/>
      <c r="WTQ25" s="44"/>
      <c r="WTR25" s="44"/>
      <c r="WTS25" s="44"/>
      <c r="WTT25" s="44"/>
      <c r="WTU25" s="44"/>
      <c r="WTV25" s="44"/>
      <c r="WTW25" s="44"/>
      <c r="WTX25" s="44"/>
      <c r="WTY25" s="44"/>
      <c r="WTZ25" s="44"/>
      <c r="WUA25" s="44"/>
      <c r="WUB25" s="44"/>
      <c r="WUC25" s="44"/>
      <c r="WUD25" s="44"/>
      <c r="WUE25" s="44"/>
      <c r="WUF25" s="44"/>
      <c r="WUG25" s="44"/>
      <c r="WUH25" s="44"/>
      <c r="WUI25" s="44"/>
      <c r="WUJ25" s="44"/>
      <c r="WUK25" s="44"/>
      <c r="WUL25" s="44"/>
      <c r="WUM25" s="44"/>
      <c r="WUN25" s="44"/>
      <c r="WUO25" s="44"/>
      <c r="WUP25" s="44"/>
      <c r="WUQ25" s="44"/>
      <c r="WUR25" s="44"/>
      <c r="WUS25" s="44"/>
      <c r="WUT25" s="44"/>
      <c r="WUU25" s="44"/>
      <c r="WUV25" s="44"/>
      <c r="WUW25" s="44"/>
      <c r="WUX25" s="44"/>
      <c r="WUY25" s="44"/>
      <c r="WUZ25" s="44"/>
      <c r="WVA25" s="44"/>
      <c r="WVB25" s="44"/>
      <c r="WVC25" s="44"/>
      <c r="WVD25" s="44"/>
      <c r="WVE25" s="44"/>
      <c r="WVF25" s="44"/>
      <c r="WVG25" s="44"/>
      <c r="WVH25" s="44"/>
      <c r="WVI25" s="44"/>
      <c r="WVJ25" s="44"/>
      <c r="WVK25" s="44"/>
      <c r="WVL25" s="44"/>
      <c r="WVM25" s="44"/>
      <c r="WVN25" s="44"/>
      <c r="WVO25" s="44"/>
      <c r="WVP25" s="44"/>
      <c r="WVQ25" s="44"/>
      <c r="WVR25" s="44"/>
      <c r="WVS25" s="44"/>
      <c r="WVT25" s="44"/>
      <c r="WVU25" s="44"/>
      <c r="WVV25" s="44"/>
      <c r="WVW25" s="44"/>
      <c r="WVX25" s="44"/>
      <c r="WVY25" s="44"/>
      <c r="WVZ25" s="44"/>
      <c r="WWA25" s="44"/>
      <c r="WWB25" s="44"/>
      <c r="WWC25" s="44"/>
      <c r="WWD25" s="44"/>
      <c r="WWE25" s="44"/>
      <c r="WWF25" s="44"/>
      <c r="WWG25" s="44"/>
      <c r="WWH25" s="44"/>
      <c r="WWI25" s="44"/>
      <c r="WWJ25" s="44"/>
      <c r="WWK25" s="44"/>
      <c r="WWL25" s="44"/>
      <c r="WWM25" s="44"/>
      <c r="WWN25" s="44"/>
      <c r="WWO25" s="44"/>
      <c r="WWP25" s="44"/>
      <c r="WWQ25" s="44"/>
      <c r="WWR25" s="44"/>
      <c r="WWS25" s="44"/>
      <c r="WWT25" s="44"/>
      <c r="WWU25" s="44"/>
      <c r="WWV25" s="44"/>
      <c r="WWW25" s="44"/>
      <c r="WWX25" s="44"/>
      <c r="WWY25" s="44"/>
      <c r="WWZ25" s="44"/>
      <c r="WXA25" s="44"/>
      <c r="WXB25" s="44"/>
      <c r="WXC25" s="44"/>
      <c r="WXD25" s="44"/>
      <c r="WXE25" s="44"/>
      <c r="WXF25" s="44"/>
      <c r="WXG25" s="44"/>
      <c r="WXH25" s="44"/>
      <c r="WXI25" s="44"/>
      <c r="WXJ25" s="44"/>
      <c r="WXK25" s="44"/>
      <c r="WXL25" s="44"/>
      <c r="WXM25" s="44"/>
      <c r="WXN25" s="44"/>
      <c r="WXO25" s="44"/>
      <c r="WXP25" s="44"/>
      <c r="WXQ25" s="44"/>
      <c r="WXR25" s="44"/>
      <c r="WXS25" s="44"/>
      <c r="WXT25" s="44"/>
      <c r="WXU25" s="44"/>
      <c r="WXV25" s="44"/>
      <c r="WXW25" s="44"/>
      <c r="WXX25" s="44"/>
      <c r="WXY25" s="44"/>
      <c r="WXZ25" s="44"/>
      <c r="WYA25" s="44"/>
      <c r="WYB25" s="44"/>
      <c r="WYC25" s="44"/>
      <c r="WYD25" s="44"/>
      <c r="WYE25" s="44"/>
      <c r="WYF25" s="44"/>
      <c r="WYG25" s="44"/>
      <c r="WYH25" s="44"/>
      <c r="WYI25" s="44"/>
      <c r="WYJ25" s="44"/>
      <c r="WYK25" s="44"/>
      <c r="WYL25" s="44"/>
      <c r="WYM25" s="44"/>
      <c r="WYN25" s="44"/>
      <c r="WYO25" s="44"/>
      <c r="WYP25" s="44"/>
      <c r="WYQ25" s="44"/>
      <c r="WYR25" s="44"/>
      <c r="WYS25" s="44"/>
      <c r="WYT25" s="44"/>
      <c r="WYU25" s="44"/>
      <c r="WYV25" s="44"/>
      <c r="WYW25" s="44"/>
      <c r="WYX25" s="44"/>
      <c r="WYY25" s="44"/>
      <c r="WYZ25" s="44"/>
      <c r="WZA25" s="44"/>
      <c r="WZB25" s="44"/>
      <c r="WZC25" s="44"/>
      <c r="WZD25" s="44"/>
      <c r="WZE25" s="44"/>
      <c r="WZF25" s="44"/>
      <c r="WZG25" s="44"/>
      <c r="WZH25" s="44"/>
      <c r="WZI25" s="44"/>
      <c r="WZJ25" s="44"/>
      <c r="WZK25" s="44"/>
      <c r="WZL25" s="44"/>
      <c r="WZM25" s="44"/>
      <c r="WZN25" s="44"/>
      <c r="WZO25" s="44"/>
      <c r="WZP25" s="44"/>
      <c r="WZQ25" s="44"/>
      <c r="WZR25" s="44"/>
      <c r="WZS25" s="44"/>
      <c r="WZT25" s="44"/>
      <c r="WZU25" s="44"/>
      <c r="WZV25" s="44"/>
      <c r="WZW25" s="44"/>
      <c r="WZX25" s="44"/>
      <c r="WZY25" s="44"/>
      <c r="WZZ25" s="44"/>
      <c r="XAA25" s="44"/>
      <c r="XAB25" s="44"/>
      <c r="XAC25" s="44"/>
      <c r="XAD25" s="44"/>
      <c r="XAE25" s="44"/>
      <c r="XAF25" s="44"/>
      <c r="XAG25" s="44"/>
      <c r="XAH25" s="44"/>
      <c r="XAI25" s="44"/>
      <c r="XAJ25" s="44"/>
      <c r="XAK25" s="44"/>
      <c r="XAL25" s="44"/>
      <c r="XAM25" s="44"/>
      <c r="XAN25" s="44"/>
      <c r="XAO25" s="44"/>
      <c r="XAP25" s="44"/>
      <c r="XAQ25" s="44"/>
      <c r="XAR25" s="44"/>
      <c r="XAS25" s="44"/>
      <c r="XAT25" s="44"/>
      <c r="XAU25" s="44"/>
      <c r="XAV25" s="44"/>
      <c r="XAW25" s="44"/>
      <c r="XAX25" s="44"/>
      <c r="XAY25" s="44"/>
      <c r="XAZ25" s="44"/>
      <c r="XBA25" s="44"/>
      <c r="XBB25" s="44"/>
      <c r="XBC25" s="44"/>
      <c r="XBD25" s="44"/>
      <c r="XBE25" s="44"/>
      <c r="XBF25" s="44"/>
      <c r="XBG25" s="44"/>
      <c r="XBH25" s="44"/>
      <c r="XBI25" s="44"/>
      <c r="XBJ25" s="44"/>
      <c r="XBK25" s="44"/>
      <c r="XBL25" s="44"/>
      <c r="XBM25" s="44"/>
      <c r="XBN25" s="44"/>
      <c r="XBO25" s="44"/>
      <c r="XBP25" s="44"/>
      <c r="XBQ25" s="44"/>
      <c r="XBR25" s="44"/>
      <c r="XBS25" s="44"/>
      <c r="XBT25" s="44"/>
      <c r="XBU25" s="44"/>
      <c r="XBV25" s="44"/>
      <c r="XBW25" s="44"/>
      <c r="XBX25" s="44"/>
      <c r="XBY25" s="44"/>
      <c r="XBZ25" s="44"/>
      <c r="XCA25" s="44"/>
      <c r="XCB25" s="44"/>
      <c r="XCC25" s="44"/>
      <c r="XCD25" s="44"/>
      <c r="XCE25" s="44"/>
      <c r="XCF25" s="44"/>
      <c r="XCG25" s="44"/>
      <c r="XCH25" s="44"/>
      <c r="XCI25" s="44"/>
      <c r="XCJ25" s="44"/>
      <c r="XCK25" s="44"/>
      <c r="XCL25" s="44"/>
      <c r="XCM25" s="44"/>
      <c r="XCN25" s="44"/>
      <c r="XCO25" s="44"/>
      <c r="XCP25" s="44"/>
      <c r="XCQ25" s="44"/>
      <c r="XCR25" s="44"/>
      <c r="XCS25" s="44"/>
      <c r="XCT25" s="44"/>
      <c r="XCU25" s="44"/>
      <c r="XCV25" s="44"/>
      <c r="XCW25" s="44"/>
      <c r="XCX25" s="44"/>
      <c r="XCY25" s="44"/>
      <c r="XCZ25" s="44"/>
      <c r="XDA25" s="44"/>
      <c r="XDB25" s="44"/>
      <c r="XDC25" s="44"/>
      <c r="XDD25" s="44"/>
      <c r="XDE25" s="44"/>
      <c r="XDF25" s="44"/>
      <c r="XDG25" s="44"/>
      <c r="XDH25" s="44"/>
      <c r="XDI25" s="44"/>
      <c r="XDJ25" s="44"/>
      <c r="XDK25" s="44"/>
      <c r="XDL25" s="44"/>
      <c r="XDM25" s="44"/>
      <c r="XDN25" s="44"/>
      <c r="XDO25" s="44"/>
      <c r="XDP25" s="44"/>
      <c r="XDQ25" s="44"/>
      <c r="XDR25" s="44"/>
      <c r="XDS25" s="44"/>
      <c r="XDT25" s="44"/>
      <c r="XDU25" s="44"/>
      <c r="XDV25" s="44"/>
      <c r="XDW25" s="59"/>
      <c r="XDX25" s="59"/>
      <c r="XDY25" s="59"/>
      <c r="XDZ25" s="59"/>
      <c r="XEA25" s="59"/>
      <c r="XEB25" s="59"/>
      <c r="XEC25" s="59"/>
      <c r="XED25" s="59"/>
      <c r="XEE25" s="59"/>
      <c r="XEF25" s="59"/>
      <c r="XEG25" s="59"/>
      <c r="XEH25" s="59"/>
      <c r="XEI25" s="59"/>
      <c r="XEJ25" s="59"/>
      <c r="XEK25" s="59"/>
      <c r="XEL25" s="59"/>
      <c r="XEM25" s="59"/>
      <c r="XEN25" s="59"/>
    </row>
    <row r="26" s="43" customFormat="1" customHeight="1" spans="1:16368">
      <c r="A26" s="52" t="s">
        <v>27</v>
      </c>
      <c r="B26" s="29">
        <v>22295</v>
      </c>
      <c r="C26" s="29">
        <v>0</v>
      </c>
      <c r="D26" s="29">
        <f t="shared" si="1"/>
        <v>-22295</v>
      </c>
      <c r="E26" s="29">
        <v>0</v>
      </c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  <c r="AML26" s="44"/>
      <c r="AMM26" s="44"/>
      <c r="AMN26" s="44"/>
      <c r="AMO26" s="44"/>
      <c r="AMP26" s="44"/>
      <c r="AMQ26" s="44"/>
      <c r="AMR26" s="44"/>
      <c r="AMS26" s="44"/>
      <c r="AMT26" s="44"/>
      <c r="AMU26" s="44"/>
      <c r="AMV26" s="44"/>
      <c r="AMW26" s="44"/>
      <c r="AMX26" s="44"/>
      <c r="AMY26" s="44"/>
      <c r="AMZ26" s="44"/>
      <c r="ANA26" s="44"/>
      <c r="ANB26" s="44"/>
      <c r="ANC26" s="44"/>
      <c r="AND26" s="44"/>
      <c r="ANE26" s="44"/>
      <c r="ANF26" s="44"/>
      <c r="ANG26" s="44"/>
      <c r="ANH26" s="44"/>
      <c r="ANI26" s="44"/>
      <c r="ANJ26" s="44"/>
      <c r="ANK26" s="44"/>
      <c r="ANL26" s="44"/>
      <c r="ANM26" s="44"/>
      <c r="ANN26" s="44"/>
      <c r="ANO26" s="44"/>
      <c r="ANP26" s="44"/>
      <c r="ANQ26" s="44"/>
      <c r="ANR26" s="44"/>
      <c r="ANS26" s="44"/>
      <c r="ANT26" s="44"/>
      <c r="ANU26" s="44"/>
      <c r="ANV26" s="44"/>
      <c r="ANW26" s="44"/>
      <c r="ANX26" s="44"/>
      <c r="ANY26" s="44"/>
      <c r="ANZ26" s="44"/>
      <c r="AOA26" s="44"/>
      <c r="AOB26" s="44"/>
      <c r="AOC26" s="44"/>
      <c r="AOD26" s="44"/>
      <c r="AOE26" s="44"/>
      <c r="AOF26" s="44"/>
      <c r="AOG26" s="44"/>
      <c r="AOH26" s="44"/>
      <c r="AOI26" s="44"/>
      <c r="AOJ26" s="44"/>
      <c r="AOK26" s="44"/>
      <c r="AOL26" s="44"/>
      <c r="AOM26" s="44"/>
      <c r="AON26" s="44"/>
      <c r="AOO26" s="44"/>
      <c r="AOP26" s="44"/>
      <c r="AOQ26" s="44"/>
      <c r="AOR26" s="44"/>
      <c r="AOS26" s="44"/>
      <c r="AOT26" s="44"/>
      <c r="AOU26" s="44"/>
      <c r="AOV26" s="44"/>
      <c r="AOW26" s="44"/>
      <c r="AOX26" s="44"/>
      <c r="AOY26" s="44"/>
      <c r="AOZ26" s="44"/>
      <c r="APA26" s="44"/>
      <c r="APB26" s="44"/>
      <c r="APC26" s="44"/>
      <c r="APD26" s="44"/>
      <c r="APE26" s="44"/>
      <c r="APF26" s="44"/>
      <c r="APG26" s="44"/>
      <c r="APH26" s="44"/>
      <c r="API26" s="44"/>
      <c r="APJ26" s="44"/>
      <c r="APK26" s="44"/>
      <c r="APL26" s="44"/>
      <c r="APM26" s="44"/>
      <c r="APN26" s="44"/>
      <c r="APO26" s="44"/>
      <c r="APP26" s="44"/>
      <c r="APQ26" s="44"/>
      <c r="APR26" s="44"/>
      <c r="APS26" s="44"/>
      <c r="APT26" s="44"/>
      <c r="APU26" s="44"/>
      <c r="APV26" s="44"/>
      <c r="APW26" s="44"/>
      <c r="APX26" s="44"/>
      <c r="APY26" s="44"/>
      <c r="APZ26" s="44"/>
      <c r="AQA26" s="44"/>
      <c r="AQB26" s="44"/>
      <c r="AQC26" s="44"/>
      <c r="AQD26" s="44"/>
      <c r="AQE26" s="44"/>
      <c r="AQF26" s="44"/>
      <c r="AQG26" s="44"/>
      <c r="AQH26" s="44"/>
      <c r="AQI26" s="44"/>
      <c r="AQJ26" s="44"/>
      <c r="AQK26" s="44"/>
      <c r="AQL26" s="44"/>
      <c r="AQM26" s="44"/>
      <c r="AQN26" s="44"/>
      <c r="AQO26" s="44"/>
      <c r="AQP26" s="44"/>
      <c r="AQQ26" s="44"/>
      <c r="AQR26" s="44"/>
      <c r="AQS26" s="44"/>
      <c r="AQT26" s="44"/>
      <c r="AQU26" s="44"/>
      <c r="AQV26" s="44"/>
      <c r="AQW26" s="44"/>
      <c r="AQX26" s="44"/>
      <c r="AQY26" s="44"/>
      <c r="AQZ26" s="44"/>
      <c r="ARA26" s="44"/>
      <c r="ARB26" s="44"/>
      <c r="ARC26" s="44"/>
      <c r="ARD26" s="44"/>
      <c r="ARE26" s="44"/>
      <c r="ARF26" s="44"/>
      <c r="ARG26" s="44"/>
      <c r="ARH26" s="44"/>
      <c r="ARI26" s="44"/>
      <c r="ARJ26" s="44"/>
      <c r="ARK26" s="44"/>
      <c r="ARL26" s="44"/>
      <c r="ARM26" s="44"/>
      <c r="ARN26" s="44"/>
      <c r="ARO26" s="44"/>
      <c r="ARP26" s="44"/>
      <c r="ARQ26" s="44"/>
      <c r="ARR26" s="44"/>
      <c r="ARS26" s="44"/>
      <c r="ART26" s="44"/>
      <c r="ARU26" s="44"/>
      <c r="ARV26" s="44"/>
      <c r="ARW26" s="44"/>
      <c r="ARX26" s="44"/>
      <c r="ARY26" s="44"/>
      <c r="ARZ26" s="44"/>
      <c r="ASA26" s="44"/>
      <c r="ASB26" s="44"/>
      <c r="ASC26" s="44"/>
      <c r="ASD26" s="44"/>
      <c r="ASE26" s="44"/>
      <c r="ASF26" s="44"/>
      <c r="ASG26" s="44"/>
      <c r="ASH26" s="44"/>
      <c r="ASI26" s="44"/>
      <c r="ASJ26" s="44"/>
      <c r="ASK26" s="44"/>
      <c r="ASL26" s="44"/>
      <c r="ASM26" s="44"/>
      <c r="ASN26" s="44"/>
      <c r="ASO26" s="44"/>
      <c r="ASP26" s="44"/>
      <c r="ASQ26" s="44"/>
      <c r="ASR26" s="44"/>
      <c r="ASS26" s="44"/>
      <c r="AST26" s="44"/>
      <c r="ASU26" s="44"/>
      <c r="ASV26" s="44"/>
      <c r="ASW26" s="44"/>
      <c r="ASX26" s="44"/>
      <c r="ASY26" s="44"/>
      <c r="ASZ26" s="44"/>
      <c r="ATA26" s="44"/>
      <c r="ATB26" s="44"/>
      <c r="ATC26" s="44"/>
      <c r="ATD26" s="44"/>
      <c r="ATE26" s="44"/>
      <c r="ATF26" s="44"/>
      <c r="ATG26" s="44"/>
      <c r="ATH26" s="44"/>
      <c r="ATI26" s="44"/>
      <c r="ATJ26" s="44"/>
      <c r="ATK26" s="44"/>
      <c r="ATL26" s="44"/>
      <c r="ATM26" s="44"/>
      <c r="ATN26" s="44"/>
      <c r="ATO26" s="44"/>
      <c r="ATP26" s="44"/>
      <c r="ATQ26" s="44"/>
      <c r="ATR26" s="44"/>
      <c r="ATS26" s="44"/>
      <c r="ATT26" s="44"/>
      <c r="ATU26" s="44"/>
      <c r="ATV26" s="44"/>
      <c r="ATW26" s="44"/>
      <c r="ATX26" s="44"/>
      <c r="ATY26" s="44"/>
      <c r="ATZ26" s="44"/>
      <c r="AUA26" s="44"/>
      <c r="AUB26" s="44"/>
      <c r="AUC26" s="44"/>
      <c r="AUD26" s="44"/>
      <c r="AUE26" s="44"/>
      <c r="AUF26" s="44"/>
      <c r="AUG26" s="44"/>
      <c r="AUH26" s="44"/>
      <c r="AUI26" s="44"/>
      <c r="AUJ26" s="44"/>
      <c r="AUK26" s="44"/>
      <c r="AUL26" s="44"/>
      <c r="AUM26" s="44"/>
      <c r="AUN26" s="44"/>
      <c r="AUO26" s="44"/>
      <c r="AUP26" s="44"/>
      <c r="AUQ26" s="44"/>
      <c r="AUR26" s="44"/>
      <c r="AUS26" s="44"/>
      <c r="AUT26" s="44"/>
      <c r="AUU26" s="44"/>
      <c r="AUV26" s="44"/>
      <c r="AUW26" s="44"/>
      <c r="AUX26" s="44"/>
      <c r="AUY26" s="44"/>
      <c r="AUZ26" s="44"/>
      <c r="AVA26" s="44"/>
      <c r="AVB26" s="44"/>
      <c r="AVC26" s="44"/>
      <c r="AVD26" s="44"/>
      <c r="AVE26" s="44"/>
      <c r="AVF26" s="44"/>
      <c r="AVG26" s="44"/>
      <c r="AVH26" s="44"/>
      <c r="AVI26" s="44"/>
      <c r="AVJ26" s="44"/>
      <c r="AVK26" s="44"/>
      <c r="AVL26" s="44"/>
      <c r="AVM26" s="44"/>
      <c r="AVN26" s="44"/>
      <c r="AVO26" s="44"/>
      <c r="AVP26" s="44"/>
      <c r="AVQ26" s="44"/>
      <c r="AVR26" s="44"/>
      <c r="AVS26" s="44"/>
      <c r="AVT26" s="44"/>
      <c r="AVU26" s="44"/>
      <c r="AVV26" s="44"/>
      <c r="AVW26" s="44"/>
      <c r="AVX26" s="44"/>
      <c r="AVY26" s="44"/>
      <c r="AVZ26" s="44"/>
      <c r="AWA26" s="44"/>
      <c r="AWB26" s="44"/>
      <c r="AWC26" s="44"/>
      <c r="AWD26" s="44"/>
      <c r="AWE26" s="44"/>
      <c r="AWF26" s="44"/>
      <c r="AWG26" s="44"/>
      <c r="AWH26" s="44"/>
      <c r="AWI26" s="44"/>
      <c r="AWJ26" s="44"/>
      <c r="AWK26" s="44"/>
      <c r="AWL26" s="44"/>
      <c r="AWM26" s="44"/>
      <c r="AWN26" s="44"/>
      <c r="AWO26" s="44"/>
      <c r="AWP26" s="44"/>
      <c r="AWQ26" s="44"/>
      <c r="AWR26" s="44"/>
      <c r="AWS26" s="44"/>
      <c r="AWT26" s="44"/>
      <c r="AWU26" s="44"/>
      <c r="AWV26" s="44"/>
      <c r="AWW26" s="44"/>
      <c r="AWX26" s="44"/>
      <c r="AWY26" s="44"/>
      <c r="AWZ26" s="44"/>
      <c r="AXA26" s="44"/>
      <c r="AXB26" s="44"/>
      <c r="AXC26" s="44"/>
      <c r="AXD26" s="44"/>
      <c r="AXE26" s="44"/>
      <c r="AXF26" s="44"/>
      <c r="AXG26" s="44"/>
      <c r="AXH26" s="44"/>
      <c r="AXI26" s="44"/>
      <c r="AXJ26" s="44"/>
      <c r="AXK26" s="44"/>
      <c r="AXL26" s="44"/>
      <c r="AXM26" s="44"/>
      <c r="AXN26" s="44"/>
      <c r="AXO26" s="44"/>
      <c r="AXP26" s="44"/>
      <c r="AXQ26" s="44"/>
      <c r="AXR26" s="44"/>
      <c r="AXS26" s="44"/>
      <c r="AXT26" s="44"/>
      <c r="AXU26" s="44"/>
      <c r="AXV26" s="44"/>
      <c r="AXW26" s="44"/>
      <c r="AXX26" s="44"/>
      <c r="AXY26" s="44"/>
      <c r="AXZ26" s="44"/>
      <c r="AYA26" s="44"/>
      <c r="AYB26" s="44"/>
      <c r="AYC26" s="44"/>
      <c r="AYD26" s="44"/>
      <c r="AYE26" s="44"/>
      <c r="AYF26" s="44"/>
      <c r="AYG26" s="44"/>
      <c r="AYH26" s="44"/>
      <c r="AYI26" s="44"/>
      <c r="AYJ26" s="44"/>
      <c r="AYK26" s="44"/>
      <c r="AYL26" s="44"/>
      <c r="AYM26" s="44"/>
      <c r="AYN26" s="44"/>
      <c r="AYO26" s="44"/>
      <c r="AYP26" s="44"/>
      <c r="AYQ26" s="44"/>
      <c r="AYR26" s="44"/>
      <c r="AYS26" s="44"/>
      <c r="AYT26" s="44"/>
      <c r="AYU26" s="44"/>
      <c r="AYV26" s="44"/>
      <c r="AYW26" s="44"/>
      <c r="AYX26" s="44"/>
      <c r="AYY26" s="44"/>
      <c r="AYZ26" s="44"/>
      <c r="AZA26" s="44"/>
      <c r="AZB26" s="44"/>
      <c r="AZC26" s="44"/>
      <c r="AZD26" s="44"/>
      <c r="AZE26" s="44"/>
      <c r="AZF26" s="44"/>
      <c r="AZG26" s="44"/>
      <c r="AZH26" s="44"/>
      <c r="AZI26" s="44"/>
      <c r="AZJ26" s="44"/>
      <c r="AZK26" s="44"/>
      <c r="AZL26" s="44"/>
      <c r="AZM26" s="44"/>
      <c r="AZN26" s="44"/>
      <c r="AZO26" s="44"/>
      <c r="AZP26" s="44"/>
      <c r="AZQ26" s="44"/>
      <c r="AZR26" s="44"/>
      <c r="AZS26" s="44"/>
      <c r="AZT26" s="44"/>
      <c r="AZU26" s="44"/>
      <c r="AZV26" s="44"/>
      <c r="AZW26" s="44"/>
      <c r="AZX26" s="44"/>
      <c r="AZY26" s="44"/>
      <c r="AZZ26" s="44"/>
      <c r="BAA26" s="44"/>
      <c r="BAB26" s="44"/>
      <c r="BAC26" s="44"/>
      <c r="BAD26" s="44"/>
      <c r="BAE26" s="44"/>
      <c r="BAF26" s="44"/>
      <c r="BAG26" s="44"/>
      <c r="BAH26" s="44"/>
      <c r="BAI26" s="44"/>
      <c r="BAJ26" s="44"/>
      <c r="BAK26" s="44"/>
      <c r="BAL26" s="44"/>
      <c r="BAM26" s="44"/>
      <c r="BAN26" s="44"/>
      <c r="BAO26" s="44"/>
      <c r="BAP26" s="44"/>
      <c r="BAQ26" s="44"/>
      <c r="BAR26" s="44"/>
      <c r="BAS26" s="44"/>
      <c r="BAT26" s="44"/>
      <c r="BAU26" s="44"/>
      <c r="BAV26" s="44"/>
      <c r="BAW26" s="44"/>
      <c r="BAX26" s="44"/>
      <c r="BAY26" s="44"/>
      <c r="BAZ26" s="44"/>
      <c r="BBA26" s="44"/>
      <c r="BBB26" s="44"/>
      <c r="BBC26" s="44"/>
      <c r="BBD26" s="44"/>
      <c r="BBE26" s="44"/>
      <c r="BBF26" s="44"/>
      <c r="BBG26" s="44"/>
      <c r="BBH26" s="44"/>
      <c r="BBI26" s="44"/>
      <c r="BBJ26" s="44"/>
      <c r="BBK26" s="44"/>
      <c r="BBL26" s="44"/>
      <c r="BBM26" s="44"/>
      <c r="BBN26" s="44"/>
      <c r="BBO26" s="44"/>
      <c r="BBP26" s="44"/>
      <c r="BBQ26" s="44"/>
      <c r="BBR26" s="44"/>
      <c r="BBS26" s="44"/>
      <c r="BBT26" s="44"/>
      <c r="BBU26" s="44"/>
      <c r="BBV26" s="44"/>
      <c r="BBW26" s="44"/>
      <c r="BBX26" s="44"/>
      <c r="BBY26" s="44"/>
      <c r="BBZ26" s="44"/>
      <c r="BCA26" s="44"/>
      <c r="BCB26" s="44"/>
      <c r="BCC26" s="44"/>
      <c r="BCD26" s="44"/>
      <c r="BCE26" s="44"/>
      <c r="BCF26" s="44"/>
      <c r="BCG26" s="44"/>
      <c r="BCH26" s="44"/>
      <c r="BCI26" s="44"/>
      <c r="BCJ26" s="44"/>
      <c r="BCK26" s="44"/>
      <c r="BCL26" s="44"/>
      <c r="BCM26" s="44"/>
      <c r="BCN26" s="44"/>
      <c r="BCO26" s="44"/>
      <c r="BCP26" s="44"/>
      <c r="BCQ26" s="44"/>
      <c r="BCR26" s="44"/>
      <c r="BCS26" s="44"/>
      <c r="BCT26" s="44"/>
      <c r="BCU26" s="44"/>
      <c r="BCV26" s="44"/>
      <c r="BCW26" s="44"/>
      <c r="BCX26" s="44"/>
      <c r="BCY26" s="44"/>
      <c r="BCZ26" s="44"/>
      <c r="BDA26" s="44"/>
      <c r="BDB26" s="44"/>
      <c r="BDC26" s="44"/>
      <c r="BDD26" s="44"/>
      <c r="BDE26" s="44"/>
      <c r="BDF26" s="44"/>
      <c r="BDG26" s="44"/>
      <c r="BDH26" s="44"/>
      <c r="BDI26" s="44"/>
      <c r="BDJ26" s="44"/>
      <c r="BDK26" s="44"/>
      <c r="BDL26" s="44"/>
      <c r="BDM26" s="44"/>
      <c r="BDN26" s="44"/>
      <c r="BDO26" s="44"/>
      <c r="BDP26" s="44"/>
      <c r="BDQ26" s="44"/>
      <c r="BDR26" s="44"/>
      <c r="BDS26" s="44"/>
      <c r="BDT26" s="44"/>
      <c r="BDU26" s="44"/>
      <c r="BDV26" s="44"/>
      <c r="BDW26" s="44"/>
      <c r="BDX26" s="44"/>
      <c r="BDY26" s="44"/>
      <c r="BDZ26" s="44"/>
      <c r="BEA26" s="44"/>
      <c r="BEB26" s="44"/>
      <c r="BEC26" s="44"/>
      <c r="BED26" s="44"/>
      <c r="BEE26" s="44"/>
      <c r="BEF26" s="44"/>
      <c r="BEG26" s="44"/>
      <c r="BEH26" s="44"/>
      <c r="BEI26" s="44"/>
      <c r="BEJ26" s="44"/>
      <c r="BEK26" s="44"/>
      <c r="BEL26" s="44"/>
      <c r="BEM26" s="44"/>
      <c r="BEN26" s="44"/>
      <c r="BEO26" s="44"/>
      <c r="BEP26" s="44"/>
      <c r="BEQ26" s="44"/>
      <c r="BER26" s="44"/>
      <c r="BES26" s="44"/>
      <c r="BET26" s="44"/>
      <c r="BEU26" s="44"/>
      <c r="BEV26" s="44"/>
      <c r="BEW26" s="44"/>
      <c r="BEX26" s="44"/>
      <c r="BEY26" s="44"/>
      <c r="BEZ26" s="44"/>
      <c r="BFA26" s="44"/>
      <c r="BFB26" s="44"/>
      <c r="BFC26" s="44"/>
      <c r="BFD26" s="44"/>
      <c r="BFE26" s="44"/>
      <c r="BFF26" s="44"/>
      <c r="BFG26" s="44"/>
      <c r="BFH26" s="44"/>
      <c r="BFI26" s="44"/>
      <c r="BFJ26" s="44"/>
      <c r="BFK26" s="44"/>
      <c r="BFL26" s="44"/>
      <c r="BFM26" s="44"/>
      <c r="BFN26" s="44"/>
      <c r="BFO26" s="44"/>
      <c r="BFP26" s="44"/>
      <c r="BFQ26" s="44"/>
      <c r="BFR26" s="44"/>
      <c r="BFS26" s="44"/>
      <c r="BFT26" s="44"/>
      <c r="BFU26" s="44"/>
      <c r="BFV26" s="44"/>
      <c r="BFW26" s="44"/>
      <c r="BFX26" s="44"/>
      <c r="BFY26" s="44"/>
      <c r="BFZ26" s="44"/>
      <c r="BGA26" s="44"/>
      <c r="BGB26" s="44"/>
      <c r="BGC26" s="44"/>
      <c r="BGD26" s="44"/>
      <c r="BGE26" s="44"/>
      <c r="BGF26" s="44"/>
      <c r="BGG26" s="44"/>
      <c r="BGH26" s="44"/>
      <c r="BGI26" s="44"/>
      <c r="BGJ26" s="44"/>
      <c r="BGK26" s="44"/>
      <c r="BGL26" s="44"/>
      <c r="BGM26" s="44"/>
      <c r="BGN26" s="44"/>
      <c r="BGO26" s="44"/>
      <c r="BGP26" s="44"/>
      <c r="BGQ26" s="44"/>
      <c r="BGR26" s="44"/>
      <c r="BGS26" s="44"/>
      <c r="BGT26" s="44"/>
      <c r="BGU26" s="44"/>
      <c r="BGV26" s="44"/>
      <c r="BGW26" s="44"/>
      <c r="BGX26" s="44"/>
      <c r="BGY26" s="44"/>
      <c r="BGZ26" s="44"/>
      <c r="BHA26" s="44"/>
      <c r="BHB26" s="44"/>
      <c r="BHC26" s="44"/>
      <c r="BHD26" s="44"/>
      <c r="BHE26" s="44"/>
      <c r="BHF26" s="44"/>
      <c r="BHG26" s="44"/>
      <c r="BHH26" s="44"/>
      <c r="BHI26" s="44"/>
      <c r="BHJ26" s="44"/>
      <c r="BHK26" s="44"/>
      <c r="BHL26" s="44"/>
      <c r="BHM26" s="44"/>
      <c r="BHN26" s="44"/>
      <c r="BHO26" s="44"/>
      <c r="BHP26" s="44"/>
      <c r="BHQ26" s="44"/>
      <c r="BHR26" s="44"/>
      <c r="BHS26" s="44"/>
      <c r="BHT26" s="44"/>
      <c r="BHU26" s="44"/>
      <c r="BHV26" s="44"/>
      <c r="BHW26" s="44"/>
      <c r="BHX26" s="44"/>
      <c r="BHY26" s="44"/>
      <c r="BHZ26" s="44"/>
      <c r="BIA26" s="44"/>
      <c r="BIB26" s="44"/>
      <c r="BIC26" s="44"/>
      <c r="BID26" s="44"/>
      <c r="BIE26" s="44"/>
      <c r="BIF26" s="44"/>
      <c r="BIG26" s="44"/>
      <c r="BIH26" s="44"/>
      <c r="BII26" s="44"/>
      <c r="BIJ26" s="44"/>
      <c r="BIK26" s="44"/>
      <c r="BIL26" s="44"/>
      <c r="BIM26" s="44"/>
      <c r="BIN26" s="44"/>
      <c r="BIO26" s="44"/>
      <c r="BIP26" s="44"/>
      <c r="BIQ26" s="44"/>
      <c r="BIR26" s="44"/>
      <c r="BIS26" s="44"/>
      <c r="BIT26" s="44"/>
      <c r="BIU26" s="44"/>
      <c r="BIV26" s="44"/>
      <c r="BIW26" s="44"/>
      <c r="BIX26" s="44"/>
      <c r="BIY26" s="44"/>
      <c r="BIZ26" s="44"/>
      <c r="BJA26" s="44"/>
      <c r="BJB26" s="44"/>
      <c r="BJC26" s="44"/>
      <c r="BJD26" s="44"/>
      <c r="BJE26" s="44"/>
      <c r="BJF26" s="44"/>
      <c r="BJG26" s="44"/>
      <c r="BJH26" s="44"/>
      <c r="BJI26" s="44"/>
      <c r="BJJ26" s="44"/>
      <c r="BJK26" s="44"/>
      <c r="BJL26" s="44"/>
      <c r="BJM26" s="44"/>
      <c r="BJN26" s="44"/>
      <c r="BJO26" s="44"/>
      <c r="BJP26" s="44"/>
      <c r="BJQ26" s="44"/>
      <c r="BJR26" s="44"/>
      <c r="BJS26" s="44"/>
      <c r="BJT26" s="44"/>
      <c r="BJU26" s="44"/>
      <c r="BJV26" s="44"/>
      <c r="BJW26" s="44"/>
      <c r="BJX26" s="44"/>
      <c r="BJY26" s="44"/>
      <c r="BJZ26" s="44"/>
      <c r="BKA26" s="44"/>
      <c r="BKB26" s="44"/>
      <c r="BKC26" s="44"/>
      <c r="BKD26" s="44"/>
      <c r="BKE26" s="44"/>
      <c r="BKF26" s="44"/>
      <c r="BKG26" s="44"/>
      <c r="BKH26" s="44"/>
      <c r="BKI26" s="44"/>
      <c r="BKJ26" s="44"/>
      <c r="BKK26" s="44"/>
      <c r="BKL26" s="44"/>
      <c r="BKM26" s="44"/>
      <c r="BKN26" s="44"/>
      <c r="BKO26" s="44"/>
      <c r="BKP26" s="44"/>
      <c r="BKQ26" s="44"/>
      <c r="BKR26" s="44"/>
      <c r="BKS26" s="44"/>
      <c r="BKT26" s="44"/>
      <c r="BKU26" s="44"/>
      <c r="BKV26" s="44"/>
      <c r="BKW26" s="44"/>
      <c r="BKX26" s="44"/>
      <c r="BKY26" s="44"/>
      <c r="BKZ26" s="44"/>
      <c r="BLA26" s="44"/>
      <c r="BLB26" s="44"/>
      <c r="BLC26" s="44"/>
      <c r="BLD26" s="44"/>
      <c r="BLE26" s="44"/>
      <c r="BLF26" s="44"/>
      <c r="BLG26" s="44"/>
      <c r="BLH26" s="44"/>
      <c r="BLI26" s="44"/>
      <c r="BLJ26" s="44"/>
      <c r="BLK26" s="44"/>
      <c r="BLL26" s="44"/>
      <c r="BLM26" s="44"/>
      <c r="BLN26" s="44"/>
      <c r="BLO26" s="44"/>
      <c r="BLP26" s="44"/>
      <c r="BLQ26" s="44"/>
      <c r="BLR26" s="44"/>
      <c r="BLS26" s="44"/>
      <c r="BLT26" s="44"/>
      <c r="BLU26" s="44"/>
      <c r="BLV26" s="44"/>
      <c r="BLW26" s="44"/>
      <c r="BLX26" s="44"/>
      <c r="BLY26" s="44"/>
      <c r="BLZ26" s="44"/>
      <c r="BMA26" s="44"/>
      <c r="BMB26" s="44"/>
      <c r="BMC26" s="44"/>
      <c r="BMD26" s="44"/>
      <c r="BME26" s="44"/>
      <c r="BMF26" s="44"/>
      <c r="BMG26" s="44"/>
      <c r="BMH26" s="44"/>
      <c r="BMI26" s="44"/>
      <c r="BMJ26" s="44"/>
      <c r="BMK26" s="44"/>
      <c r="BML26" s="44"/>
      <c r="BMM26" s="44"/>
      <c r="BMN26" s="44"/>
      <c r="BMO26" s="44"/>
      <c r="BMP26" s="44"/>
      <c r="BMQ26" s="44"/>
      <c r="BMR26" s="44"/>
      <c r="BMS26" s="44"/>
      <c r="BMT26" s="44"/>
      <c r="BMU26" s="44"/>
      <c r="BMV26" s="44"/>
      <c r="BMW26" s="44"/>
      <c r="BMX26" s="44"/>
      <c r="BMY26" s="44"/>
      <c r="BMZ26" s="44"/>
      <c r="BNA26" s="44"/>
      <c r="BNB26" s="44"/>
      <c r="BNC26" s="44"/>
      <c r="BND26" s="44"/>
      <c r="BNE26" s="44"/>
      <c r="BNF26" s="44"/>
      <c r="BNG26" s="44"/>
      <c r="BNH26" s="44"/>
      <c r="BNI26" s="44"/>
      <c r="BNJ26" s="44"/>
      <c r="BNK26" s="44"/>
      <c r="BNL26" s="44"/>
      <c r="BNM26" s="44"/>
      <c r="BNN26" s="44"/>
      <c r="BNO26" s="44"/>
      <c r="BNP26" s="44"/>
      <c r="BNQ26" s="44"/>
      <c r="BNR26" s="44"/>
      <c r="BNS26" s="44"/>
      <c r="BNT26" s="44"/>
      <c r="BNU26" s="44"/>
      <c r="BNV26" s="44"/>
      <c r="BNW26" s="44"/>
      <c r="BNX26" s="44"/>
      <c r="BNY26" s="44"/>
      <c r="BNZ26" s="44"/>
      <c r="BOA26" s="44"/>
      <c r="BOB26" s="44"/>
      <c r="BOC26" s="44"/>
      <c r="BOD26" s="44"/>
      <c r="BOE26" s="44"/>
      <c r="BOF26" s="44"/>
      <c r="BOG26" s="44"/>
      <c r="BOH26" s="44"/>
      <c r="BOI26" s="44"/>
      <c r="BOJ26" s="44"/>
      <c r="BOK26" s="44"/>
      <c r="BOL26" s="44"/>
      <c r="BOM26" s="44"/>
      <c r="BON26" s="44"/>
      <c r="BOO26" s="44"/>
      <c r="BOP26" s="44"/>
      <c r="BOQ26" s="44"/>
      <c r="BOR26" s="44"/>
      <c r="BOS26" s="44"/>
      <c r="BOT26" s="44"/>
      <c r="BOU26" s="44"/>
      <c r="BOV26" s="44"/>
      <c r="BOW26" s="44"/>
      <c r="BOX26" s="44"/>
      <c r="BOY26" s="44"/>
      <c r="BOZ26" s="44"/>
      <c r="BPA26" s="44"/>
      <c r="BPB26" s="44"/>
      <c r="BPC26" s="44"/>
      <c r="BPD26" s="44"/>
      <c r="BPE26" s="44"/>
      <c r="BPF26" s="44"/>
      <c r="BPG26" s="44"/>
      <c r="BPH26" s="44"/>
      <c r="BPI26" s="44"/>
      <c r="BPJ26" s="44"/>
      <c r="BPK26" s="44"/>
      <c r="BPL26" s="44"/>
      <c r="BPM26" s="44"/>
      <c r="BPN26" s="44"/>
      <c r="BPO26" s="44"/>
      <c r="BPP26" s="44"/>
      <c r="BPQ26" s="44"/>
      <c r="BPR26" s="44"/>
      <c r="BPS26" s="44"/>
      <c r="BPT26" s="44"/>
      <c r="BPU26" s="44"/>
      <c r="BPV26" s="44"/>
      <c r="BPW26" s="44"/>
      <c r="BPX26" s="44"/>
      <c r="BPY26" s="44"/>
      <c r="BPZ26" s="44"/>
      <c r="BQA26" s="44"/>
      <c r="BQB26" s="44"/>
      <c r="BQC26" s="44"/>
      <c r="BQD26" s="44"/>
      <c r="BQE26" s="44"/>
      <c r="BQF26" s="44"/>
      <c r="BQG26" s="44"/>
      <c r="BQH26" s="44"/>
      <c r="BQI26" s="44"/>
      <c r="BQJ26" s="44"/>
      <c r="BQK26" s="44"/>
      <c r="BQL26" s="44"/>
      <c r="BQM26" s="44"/>
      <c r="BQN26" s="44"/>
      <c r="BQO26" s="44"/>
      <c r="BQP26" s="44"/>
      <c r="BQQ26" s="44"/>
      <c r="BQR26" s="44"/>
      <c r="BQS26" s="44"/>
      <c r="BQT26" s="44"/>
      <c r="BQU26" s="44"/>
      <c r="BQV26" s="44"/>
      <c r="BQW26" s="44"/>
      <c r="BQX26" s="44"/>
      <c r="BQY26" s="44"/>
      <c r="BQZ26" s="44"/>
      <c r="BRA26" s="44"/>
      <c r="BRB26" s="44"/>
      <c r="BRC26" s="44"/>
      <c r="BRD26" s="44"/>
      <c r="BRE26" s="44"/>
      <c r="BRF26" s="44"/>
      <c r="BRG26" s="44"/>
      <c r="BRH26" s="44"/>
      <c r="BRI26" s="44"/>
      <c r="BRJ26" s="44"/>
      <c r="BRK26" s="44"/>
      <c r="BRL26" s="44"/>
      <c r="BRM26" s="44"/>
      <c r="BRN26" s="44"/>
      <c r="BRO26" s="44"/>
      <c r="BRP26" s="44"/>
      <c r="BRQ26" s="44"/>
      <c r="BRR26" s="44"/>
      <c r="BRS26" s="44"/>
      <c r="BRT26" s="44"/>
      <c r="BRU26" s="44"/>
      <c r="BRV26" s="44"/>
      <c r="BRW26" s="44"/>
      <c r="BRX26" s="44"/>
      <c r="BRY26" s="44"/>
      <c r="BRZ26" s="44"/>
      <c r="BSA26" s="44"/>
      <c r="BSB26" s="44"/>
      <c r="BSC26" s="44"/>
      <c r="BSD26" s="44"/>
      <c r="BSE26" s="44"/>
      <c r="BSF26" s="44"/>
      <c r="BSG26" s="44"/>
      <c r="BSH26" s="44"/>
      <c r="BSI26" s="44"/>
      <c r="BSJ26" s="44"/>
      <c r="BSK26" s="44"/>
      <c r="BSL26" s="44"/>
      <c r="BSM26" s="44"/>
      <c r="BSN26" s="44"/>
      <c r="BSO26" s="44"/>
      <c r="BSP26" s="44"/>
      <c r="BSQ26" s="44"/>
      <c r="BSR26" s="44"/>
      <c r="BSS26" s="44"/>
      <c r="BST26" s="44"/>
      <c r="BSU26" s="44"/>
      <c r="BSV26" s="44"/>
      <c r="BSW26" s="44"/>
      <c r="BSX26" s="44"/>
      <c r="BSY26" s="44"/>
      <c r="BSZ26" s="44"/>
      <c r="BTA26" s="44"/>
      <c r="BTB26" s="44"/>
      <c r="BTC26" s="44"/>
      <c r="BTD26" s="44"/>
      <c r="BTE26" s="44"/>
      <c r="BTF26" s="44"/>
      <c r="BTG26" s="44"/>
      <c r="BTH26" s="44"/>
      <c r="BTI26" s="44"/>
      <c r="BTJ26" s="44"/>
      <c r="BTK26" s="44"/>
      <c r="BTL26" s="44"/>
      <c r="BTM26" s="44"/>
      <c r="BTN26" s="44"/>
      <c r="BTO26" s="44"/>
      <c r="BTP26" s="44"/>
      <c r="BTQ26" s="44"/>
      <c r="BTR26" s="44"/>
      <c r="BTS26" s="44"/>
      <c r="BTT26" s="44"/>
      <c r="BTU26" s="44"/>
      <c r="BTV26" s="44"/>
      <c r="BTW26" s="44"/>
      <c r="BTX26" s="44"/>
      <c r="BTY26" s="44"/>
      <c r="BTZ26" s="44"/>
      <c r="BUA26" s="44"/>
      <c r="BUB26" s="44"/>
      <c r="BUC26" s="44"/>
      <c r="BUD26" s="44"/>
      <c r="BUE26" s="44"/>
      <c r="BUF26" s="44"/>
      <c r="BUG26" s="44"/>
      <c r="BUH26" s="44"/>
      <c r="BUI26" s="44"/>
      <c r="BUJ26" s="44"/>
      <c r="BUK26" s="44"/>
      <c r="BUL26" s="44"/>
      <c r="BUM26" s="44"/>
      <c r="BUN26" s="44"/>
      <c r="BUO26" s="44"/>
      <c r="BUP26" s="44"/>
      <c r="BUQ26" s="44"/>
      <c r="BUR26" s="44"/>
      <c r="BUS26" s="44"/>
      <c r="BUT26" s="44"/>
      <c r="BUU26" s="44"/>
      <c r="BUV26" s="44"/>
      <c r="BUW26" s="44"/>
      <c r="BUX26" s="44"/>
      <c r="BUY26" s="44"/>
      <c r="BUZ26" s="44"/>
      <c r="BVA26" s="44"/>
      <c r="BVB26" s="44"/>
      <c r="BVC26" s="44"/>
      <c r="BVD26" s="44"/>
      <c r="BVE26" s="44"/>
      <c r="BVF26" s="44"/>
      <c r="BVG26" s="44"/>
      <c r="BVH26" s="44"/>
      <c r="BVI26" s="44"/>
      <c r="BVJ26" s="44"/>
      <c r="BVK26" s="44"/>
      <c r="BVL26" s="44"/>
      <c r="BVM26" s="44"/>
      <c r="BVN26" s="44"/>
      <c r="BVO26" s="44"/>
      <c r="BVP26" s="44"/>
      <c r="BVQ26" s="44"/>
      <c r="BVR26" s="44"/>
      <c r="BVS26" s="44"/>
      <c r="BVT26" s="44"/>
      <c r="BVU26" s="44"/>
      <c r="BVV26" s="44"/>
      <c r="BVW26" s="44"/>
      <c r="BVX26" s="44"/>
      <c r="BVY26" s="44"/>
      <c r="BVZ26" s="44"/>
      <c r="BWA26" s="44"/>
      <c r="BWB26" s="44"/>
      <c r="BWC26" s="44"/>
      <c r="BWD26" s="44"/>
      <c r="BWE26" s="44"/>
      <c r="BWF26" s="44"/>
      <c r="BWG26" s="44"/>
      <c r="BWH26" s="44"/>
      <c r="BWI26" s="44"/>
      <c r="BWJ26" s="44"/>
      <c r="BWK26" s="44"/>
      <c r="BWL26" s="44"/>
      <c r="BWM26" s="44"/>
      <c r="BWN26" s="44"/>
      <c r="BWO26" s="44"/>
      <c r="BWP26" s="44"/>
      <c r="BWQ26" s="44"/>
      <c r="BWR26" s="44"/>
      <c r="BWS26" s="44"/>
      <c r="BWT26" s="44"/>
      <c r="BWU26" s="44"/>
      <c r="BWV26" s="44"/>
      <c r="BWW26" s="44"/>
      <c r="BWX26" s="44"/>
      <c r="BWY26" s="44"/>
      <c r="BWZ26" s="44"/>
      <c r="BXA26" s="44"/>
      <c r="BXB26" s="44"/>
      <c r="BXC26" s="44"/>
      <c r="BXD26" s="44"/>
      <c r="BXE26" s="44"/>
      <c r="BXF26" s="44"/>
      <c r="BXG26" s="44"/>
      <c r="BXH26" s="44"/>
      <c r="BXI26" s="44"/>
      <c r="BXJ26" s="44"/>
      <c r="BXK26" s="44"/>
      <c r="BXL26" s="44"/>
      <c r="BXM26" s="44"/>
      <c r="BXN26" s="44"/>
      <c r="BXO26" s="44"/>
      <c r="BXP26" s="44"/>
      <c r="BXQ26" s="44"/>
      <c r="BXR26" s="44"/>
      <c r="BXS26" s="44"/>
      <c r="BXT26" s="44"/>
      <c r="BXU26" s="44"/>
      <c r="BXV26" s="44"/>
      <c r="BXW26" s="44"/>
      <c r="BXX26" s="44"/>
      <c r="BXY26" s="44"/>
      <c r="BXZ26" s="44"/>
      <c r="BYA26" s="44"/>
      <c r="BYB26" s="44"/>
      <c r="BYC26" s="44"/>
      <c r="BYD26" s="44"/>
      <c r="BYE26" s="44"/>
      <c r="BYF26" s="44"/>
      <c r="BYG26" s="44"/>
      <c r="BYH26" s="44"/>
      <c r="BYI26" s="44"/>
      <c r="BYJ26" s="44"/>
      <c r="BYK26" s="44"/>
      <c r="BYL26" s="44"/>
      <c r="BYM26" s="44"/>
      <c r="BYN26" s="44"/>
      <c r="BYO26" s="44"/>
      <c r="BYP26" s="44"/>
      <c r="BYQ26" s="44"/>
      <c r="BYR26" s="44"/>
      <c r="BYS26" s="44"/>
      <c r="BYT26" s="44"/>
      <c r="BYU26" s="44"/>
      <c r="BYV26" s="44"/>
      <c r="BYW26" s="44"/>
      <c r="BYX26" s="44"/>
      <c r="BYY26" s="44"/>
      <c r="BYZ26" s="44"/>
      <c r="BZA26" s="44"/>
      <c r="BZB26" s="44"/>
      <c r="BZC26" s="44"/>
      <c r="BZD26" s="44"/>
      <c r="BZE26" s="44"/>
      <c r="BZF26" s="44"/>
      <c r="BZG26" s="44"/>
      <c r="BZH26" s="44"/>
      <c r="BZI26" s="44"/>
      <c r="BZJ26" s="44"/>
      <c r="BZK26" s="44"/>
      <c r="BZL26" s="44"/>
      <c r="BZM26" s="44"/>
      <c r="BZN26" s="44"/>
      <c r="BZO26" s="44"/>
      <c r="BZP26" s="44"/>
      <c r="BZQ26" s="44"/>
      <c r="BZR26" s="44"/>
      <c r="BZS26" s="44"/>
      <c r="BZT26" s="44"/>
      <c r="BZU26" s="44"/>
      <c r="BZV26" s="44"/>
      <c r="BZW26" s="44"/>
      <c r="BZX26" s="44"/>
      <c r="BZY26" s="44"/>
      <c r="BZZ26" s="44"/>
      <c r="CAA26" s="44"/>
      <c r="CAB26" s="44"/>
      <c r="CAC26" s="44"/>
      <c r="CAD26" s="44"/>
      <c r="CAE26" s="44"/>
      <c r="CAF26" s="44"/>
      <c r="CAG26" s="44"/>
      <c r="CAH26" s="44"/>
      <c r="CAI26" s="44"/>
      <c r="CAJ26" s="44"/>
      <c r="CAK26" s="44"/>
      <c r="CAL26" s="44"/>
      <c r="CAM26" s="44"/>
      <c r="CAN26" s="44"/>
      <c r="CAO26" s="44"/>
      <c r="CAP26" s="44"/>
      <c r="CAQ26" s="44"/>
      <c r="CAR26" s="44"/>
      <c r="CAS26" s="44"/>
      <c r="CAT26" s="44"/>
      <c r="CAU26" s="44"/>
      <c r="CAV26" s="44"/>
      <c r="CAW26" s="44"/>
      <c r="CAX26" s="44"/>
      <c r="CAY26" s="44"/>
      <c r="CAZ26" s="44"/>
      <c r="CBA26" s="44"/>
      <c r="CBB26" s="44"/>
      <c r="CBC26" s="44"/>
      <c r="CBD26" s="44"/>
      <c r="CBE26" s="44"/>
      <c r="CBF26" s="44"/>
      <c r="CBG26" s="44"/>
      <c r="CBH26" s="44"/>
      <c r="CBI26" s="44"/>
      <c r="CBJ26" s="44"/>
      <c r="CBK26" s="44"/>
      <c r="CBL26" s="44"/>
      <c r="CBM26" s="44"/>
      <c r="CBN26" s="44"/>
      <c r="CBO26" s="44"/>
      <c r="CBP26" s="44"/>
      <c r="CBQ26" s="44"/>
      <c r="CBR26" s="44"/>
      <c r="CBS26" s="44"/>
      <c r="CBT26" s="44"/>
      <c r="CBU26" s="44"/>
      <c r="CBV26" s="44"/>
      <c r="CBW26" s="44"/>
      <c r="CBX26" s="44"/>
      <c r="CBY26" s="44"/>
      <c r="CBZ26" s="44"/>
      <c r="CCA26" s="44"/>
      <c r="CCB26" s="44"/>
      <c r="CCC26" s="44"/>
      <c r="CCD26" s="44"/>
      <c r="CCE26" s="44"/>
      <c r="CCF26" s="44"/>
      <c r="CCG26" s="44"/>
      <c r="CCH26" s="44"/>
      <c r="CCI26" s="44"/>
      <c r="CCJ26" s="44"/>
      <c r="CCK26" s="44"/>
      <c r="CCL26" s="44"/>
      <c r="CCM26" s="44"/>
      <c r="CCN26" s="44"/>
      <c r="CCO26" s="44"/>
      <c r="CCP26" s="44"/>
      <c r="CCQ26" s="44"/>
      <c r="CCR26" s="44"/>
      <c r="CCS26" s="44"/>
      <c r="CCT26" s="44"/>
      <c r="CCU26" s="44"/>
      <c r="CCV26" s="44"/>
      <c r="CCW26" s="44"/>
      <c r="CCX26" s="44"/>
      <c r="CCY26" s="44"/>
      <c r="CCZ26" s="44"/>
      <c r="CDA26" s="44"/>
      <c r="CDB26" s="44"/>
      <c r="CDC26" s="44"/>
      <c r="CDD26" s="44"/>
      <c r="CDE26" s="44"/>
      <c r="CDF26" s="44"/>
      <c r="CDG26" s="44"/>
      <c r="CDH26" s="44"/>
      <c r="CDI26" s="44"/>
      <c r="CDJ26" s="44"/>
      <c r="CDK26" s="44"/>
      <c r="CDL26" s="44"/>
      <c r="CDM26" s="44"/>
      <c r="CDN26" s="44"/>
      <c r="CDO26" s="44"/>
      <c r="CDP26" s="44"/>
      <c r="CDQ26" s="44"/>
      <c r="CDR26" s="44"/>
      <c r="CDS26" s="44"/>
      <c r="CDT26" s="44"/>
      <c r="CDU26" s="44"/>
      <c r="CDV26" s="44"/>
      <c r="CDW26" s="44"/>
      <c r="CDX26" s="44"/>
      <c r="CDY26" s="44"/>
      <c r="CDZ26" s="44"/>
      <c r="CEA26" s="44"/>
      <c r="CEB26" s="44"/>
      <c r="CEC26" s="44"/>
      <c r="CED26" s="44"/>
      <c r="CEE26" s="44"/>
      <c r="CEF26" s="44"/>
      <c r="CEG26" s="44"/>
      <c r="CEH26" s="44"/>
      <c r="CEI26" s="44"/>
      <c r="CEJ26" s="44"/>
      <c r="CEK26" s="44"/>
      <c r="CEL26" s="44"/>
      <c r="CEM26" s="44"/>
      <c r="CEN26" s="44"/>
      <c r="CEO26" s="44"/>
      <c r="CEP26" s="44"/>
      <c r="CEQ26" s="44"/>
      <c r="CER26" s="44"/>
      <c r="CES26" s="44"/>
      <c r="CET26" s="44"/>
      <c r="CEU26" s="44"/>
      <c r="CEV26" s="44"/>
      <c r="CEW26" s="44"/>
      <c r="CEX26" s="44"/>
      <c r="CEY26" s="44"/>
      <c r="CEZ26" s="44"/>
      <c r="CFA26" s="44"/>
      <c r="CFB26" s="44"/>
      <c r="CFC26" s="44"/>
      <c r="CFD26" s="44"/>
      <c r="CFE26" s="44"/>
      <c r="CFF26" s="44"/>
      <c r="CFG26" s="44"/>
      <c r="CFH26" s="44"/>
      <c r="CFI26" s="44"/>
      <c r="CFJ26" s="44"/>
      <c r="CFK26" s="44"/>
      <c r="CFL26" s="44"/>
      <c r="CFM26" s="44"/>
      <c r="CFN26" s="44"/>
      <c r="CFO26" s="44"/>
      <c r="CFP26" s="44"/>
      <c r="CFQ26" s="44"/>
      <c r="CFR26" s="44"/>
      <c r="CFS26" s="44"/>
      <c r="CFT26" s="44"/>
      <c r="CFU26" s="44"/>
      <c r="CFV26" s="44"/>
      <c r="CFW26" s="44"/>
      <c r="CFX26" s="44"/>
      <c r="CFY26" s="44"/>
      <c r="CFZ26" s="44"/>
      <c r="CGA26" s="44"/>
      <c r="CGB26" s="44"/>
      <c r="CGC26" s="44"/>
      <c r="CGD26" s="44"/>
      <c r="CGE26" s="44"/>
      <c r="CGF26" s="44"/>
      <c r="CGG26" s="44"/>
      <c r="CGH26" s="44"/>
      <c r="CGI26" s="44"/>
      <c r="CGJ26" s="44"/>
      <c r="CGK26" s="44"/>
      <c r="CGL26" s="44"/>
      <c r="CGM26" s="44"/>
      <c r="CGN26" s="44"/>
      <c r="CGO26" s="44"/>
      <c r="CGP26" s="44"/>
      <c r="CGQ26" s="44"/>
      <c r="CGR26" s="44"/>
      <c r="CGS26" s="44"/>
      <c r="CGT26" s="44"/>
      <c r="CGU26" s="44"/>
      <c r="CGV26" s="44"/>
      <c r="CGW26" s="44"/>
      <c r="CGX26" s="44"/>
      <c r="CGY26" s="44"/>
      <c r="CGZ26" s="44"/>
      <c r="CHA26" s="44"/>
      <c r="CHB26" s="44"/>
      <c r="CHC26" s="44"/>
      <c r="CHD26" s="44"/>
      <c r="CHE26" s="44"/>
      <c r="CHF26" s="44"/>
      <c r="CHG26" s="44"/>
      <c r="CHH26" s="44"/>
      <c r="CHI26" s="44"/>
      <c r="CHJ26" s="44"/>
      <c r="CHK26" s="44"/>
      <c r="CHL26" s="44"/>
      <c r="CHM26" s="44"/>
      <c r="CHN26" s="44"/>
      <c r="CHO26" s="44"/>
      <c r="CHP26" s="44"/>
      <c r="CHQ26" s="44"/>
      <c r="CHR26" s="44"/>
      <c r="CHS26" s="44"/>
      <c r="CHT26" s="44"/>
      <c r="CHU26" s="44"/>
      <c r="CHV26" s="44"/>
      <c r="CHW26" s="44"/>
      <c r="CHX26" s="44"/>
      <c r="CHY26" s="44"/>
      <c r="CHZ26" s="44"/>
      <c r="CIA26" s="44"/>
      <c r="CIB26" s="44"/>
      <c r="CIC26" s="44"/>
      <c r="CID26" s="44"/>
      <c r="CIE26" s="44"/>
      <c r="CIF26" s="44"/>
      <c r="CIG26" s="44"/>
      <c r="CIH26" s="44"/>
      <c r="CII26" s="44"/>
      <c r="CIJ26" s="44"/>
      <c r="CIK26" s="44"/>
      <c r="CIL26" s="44"/>
      <c r="CIM26" s="44"/>
      <c r="CIN26" s="44"/>
      <c r="CIO26" s="44"/>
      <c r="CIP26" s="44"/>
      <c r="CIQ26" s="44"/>
      <c r="CIR26" s="44"/>
      <c r="CIS26" s="44"/>
      <c r="CIT26" s="44"/>
      <c r="CIU26" s="44"/>
      <c r="CIV26" s="44"/>
      <c r="CIW26" s="44"/>
      <c r="CIX26" s="44"/>
      <c r="CIY26" s="44"/>
      <c r="CIZ26" s="44"/>
      <c r="CJA26" s="44"/>
      <c r="CJB26" s="44"/>
      <c r="CJC26" s="44"/>
      <c r="CJD26" s="44"/>
      <c r="CJE26" s="44"/>
      <c r="CJF26" s="44"/>
      <c r="CJG26" s="44"/>
      <c r="CJH26" s="44"/>
      <c r="CJI26" s="44"/>
      <c r="CJJ26" s="44"/>
      <c r="CJK26" s="44"/>
      <c r="CJL26" s="44"/>
      <c r="CJM26" s="44"/>
      <c r="CJN26" s="44"/>
      <c r="CJO26" s="44"/>
      <c r="CJP26" s="44"/>
      <c r="CJQ26" s="44"/>
      <c r="CJR26" s="44"/>
      <c r="CJS26" s="44"/>
      <c r="CJT26" s="44"/>
      <c r="CJU26" s="44"/>
      <c r="CJV26" s="44"/>
      <c r="CJW26" s="44"/>
      <c r="CJX26" s="44"/>
      <c r="CJY26" s="44"/>
      <c r="CJZ26" s="44"/>
      <c r="CKA26" s="44"/>
      <c r="CKB26" s="44"/>
      <c r="CKC26" s="44"/>
      <c r="CKD26" s="44"/>
      <c r="CKE26" s="44"/>
      <c r="CKF26" s="44"/>
      <c r="CKG26" s="44"/>
      <c r="CKH26" s="44"/>
      <c r="CKI26" s="44"/>
      <c r="CKJ26" s="44"/>
      <c r="CKK26" s="44"/>
      <c r="CKL26" s="44"/>
      <c r="CKM26" s="44"/>
      <c r="CKN26" s="44"/>
      <c r="CKO26" s="44"/>
      <c r="CKP26" s="44"/>
      <c r="CKQ26" s="44"/>
      <c r="CKR26" s="44"/>
      <c r="CKS26" s="44"/>
      <c r="CKT26" s="44"/>
      <c r="CKU26" s="44"/>
      <c r="CKV26" s="44"/>
      <c r="CKW26" s="44"/>
      <c r="CKX26" s="44"/>
      <c r="CKY26" s="44"/>
      <c r="CKZ26" s="44"/>
      <c r="CLA26" s="44"/>
      <c r="CLB26" s="44"/>
      <c r="CLC26" s="44"/>
      <c r="CLD26" s="44"/>
      <c r="CLE26" s="44"/>
      <c r="CLF26" s="44"/>
      <c r="CLG26" s="44"/>
      <c r="CLH26" s="44"/>
      <c r="CLI26" s="44"/>
      <c r="CLJ26" s="44"/>
      <c r="CLK26" s="44"/>
      <c r="CLL26" s="44"/>
      <c r="CLM26" s="44"/>
      <c r="CLN26" s="44"/>
      <c r="CLO26" s="44"/>
      <c r="CLP26" s="44"/>
      <c r="CLQ26" s="44"/>
      <c r="CLR26" s="44"/>
      <c r="CLS26" s="44"/>
      <c r="CLT26" s="44"/>
      <c r="CLU26" s="44"/>
      <c r="CLV26" s="44"/>
      <c r="CLW26" s="44"/>
      <c r="CLX26" s="44"/>
      <c r="CLY26" s="44"/>
      <c r="CLZ26" s="44"/>
      <c r="CMA26" s="44"/>
      <c r="CMB26" s="44"/>
      <c r="CMC26" s="44"/>
      <c r="CMD26" s="44"/>
      <c r="CME26" s="44"/>
      <c r="CMF26" s="44"/>
      <c r="CMG26" s="44"/>
      <c r="CMH26" s="44"/>
      <c r="CMI26" s="44"/>
      <c r="CMJ26" s="44"/>
      <c r="CMK26" s="44"/>
      <c r="CML26" s="44"/>
      <c r="CMM26" s="44"/>
      <c r="CMN26" s="44"/>
      <c r="CMO26" s="44"/>
      <c r="CMP26" s="44"/>
      <c r="CMQ26" s="44"/>
      <c r="CMR26" s="44"/>
      <c r="CMS26" s="44"/>
      <c r="CMT26" s="44"/>
      <c r="CMU26" s="44"/>
      <c r="CMV26" s="44"/>
      <c r="CMW26" s="44"/>
      <c r="CMX26" s="44"/>
      <c r="CMY26" s="44"/>
      <c r="CMZ26" s="44"/>
      <c r="CNA26" s="44"/>
      <c r="CNB26" s="44"/>
      <c r="CNC26" s="44"/>
      <c r="CND26" s="44"/>
      <c r="CNE26" s="44"/>
      <c r="CNF26" s="44"/>
      <c r="CNG26" s="44"/>
      <c r="CNH26" s="44"/>
      <c r="CNI26" s="44"/>
      <c r="CNJ26" s="44"/>
      <c r="CNK26" s="44"/>
      <c r="CNL26" s="44"/>
      <c r="CNM26" s="44"/>
      <c r="CNN26" s="44"/>
      <c r="CNO26" s="44"/>
      <c r="CNP26" s="44"/>
      <c r="CNQ26" s="44"/>
      <c r="CNR26" s="44"/>
      <c r="CNS26" s="44"/>
      <c r="CNT26" s="44"/>
      <c r="CNU26" s="44"/>
      <c r="CNV26" s="44"/>
      <c r="CNW26" s="44"/>
      <c r="CNX26" s="44"/>
      <c r="CNY26" s="44"/>
      <c r="CNZ26" s="44"/>
      <c r="COA26" s="44"/>
      <c r="COB26" s="44"/>
      <c r="COC26" s="44"/>
      <c r="COD26" s="44"/>
      <c r="COE26" s="44"/>
      <c r="COF26" s="44"/>
      <c r="COG26" s="44"/>
      <c r="COH26" s="44"/>
      <c r="COI26" s="44"/>
      <c r="COJ26" s="44"/>
      <c r="COK26" s="44"/>
      <c r="COL26" s="44"/>
      <c r="COM26" s="44"/>
      <c r="CON26" s="44"/>
      <c r="COO26" s="44"/>
      <c r="COP26" s="44"/>
      <c r="COQ26" s="44"/>
      <c r="COR26" s="44"/>
      <c r="COS26" s="44"/>
      <c r="COT26" s="44"/>
      <c r="COU26" s="44"/>
      <c r="COV26" s="44"/>
      <c r="COW26" s="44"/>
      <c r="COX26" s="44"/>
      <c r="COY26" s="44"/>
      <c r="COZ26" s="44"/>
      <c r="CPA26" s="44"/>
      <c r="CPB26" s="44"/>
      <c r="CPC26" s="44"/>
      <c r="CPD26" s="44"/>
      <c r="CPE26" s="44"/>
      <c r="CPF26" s="44"/>
      <c r="CPG26" s="44"/>
      <c r="CPH26" s="44"/>
      <c r="CPI26" s="44"/>
      <c r="CPJ26" s="44"/>
      <c r="CPK26" s="44"/>
      <c r="CPL26" s="44"/>
      <c r="CPM26" s="44"/>
      <c r="CPN26" s="44"/>
      <c r="CPO26" s="44"/>
      <c r="CPP26" s="44"/>
      <c r="CPQ26" s="44"/>
      <c r="CPR26" s="44"/>
      <c r="CPS26" s="44"/>
      <c r="CPT26" s="44"/>
      <c r="CPU26" s="44"/>
      <c r="CPV26" s="44"/>
      <c r="CPW26" s="44"/>
      <c r="CPX26" s="44"/>
      <c r="CPY26" s="44"/>
      <c r="CPZ26" s="44"/>
      <c r="CQA26" s="44"/>
      <c r="CQB26" s="44"/>
      <c r="CQC26" s="44"/>
      <c r="CQD26" s="44"/>
      <c r="CQE26" s="44"/>
      <c r="CQF26" s="44"/>
      <c r="CQG26" s="44"/>
      <c r="CQH26" s="44"/>
      <c r="CQI26" s="44"/>
      <c r="CQJ26" s="44"/>
      <c r="CQK26" s="44"/>
      <c r="CQL26" s="44"/>
      <c r="CQM26" s="44"/>
      <c r="CQN26" s="44"/>
      <c r="CQO26" s="44"/>
      <c r="CQP26" s="44"/>
      <c r="CQQ26" s="44"/>
      <c r="CQR26" s="44"/>
      <c r="CQS26" s="44"/>
      <c r="CQT26" s="44"/>
      <c r="CQU26" s="44"/>
      <c r="CQV26" s="44"/>
      <c r="CQW26" s="44"/>
      <c r="CQX26" s="44"/>
      <c r="CQY26" s="44"/>
      <c r="CQZ26" s="44"/>
      <c r="CRA26" s="44"/>
      <c r="CRB26" s="44"/>
      <c r="CRC26" s="44"/>
      <c r="CRD26" s="44"/>
      <c r="CRE26" s="44"/>
      <c r="CRF26" s="44"/>
      <c r="CRG26" s="44"/>
      <c r="CRH26" s="44"/>
      <c r="CRI26" s="44"/>
      <c r="CRJ26" s="44"/>
      <c r="CRK26" s="44"/>
      <c r="CRL26" s="44"/>
      <c r="CRM26" s="44"/>
      <c r="CRN26" s="44"/>
      <c r="CRO26" s="44"/>
      <c r="CRP26" s="44"/>
      <c r="CRQ26" s="44"/>
      <c r="CRR26" s="44"/>
      <c r="CRS26" s="44"/>
      <c r="CRT26" s="44"/>
      <c r="CRU26" s="44"/>
      <c r="CRV26" s="44"/>
      <c r="CRW26" s="44"/>
      <c r="CRX26" s="44"/>
      <c r="CRY26" s="44"/>
      <c r="CRZ26" s="44"/>
      <c r="CSA26" s="44"/>
      <c r="CSB26" s="44"/>
      <c r="CSC26" s="44"/>
      <c r="CSD26" s="44"/>
      <c r="CSE26" s="44"/>
      <c r="CSF26" s="44"/>
      <c r="CSG26" s="44"/>
      <c r="CSH26" s="44"/>
      <c r="CSI26" s="44"/>
      <c r="CSJ26" s="44"/>
      <c r="CSK26" s="44"/>
      <c r="CSL26" s="44"/>
      <c r="CSM26" s="44"/>
      <c r="CSN26" s="44"/>
      <c r="CSO26" s="44"/>
      <c r="CSP26" s="44"/>
      <c r="CSQ26" s="44"/>
      <c r="CSR26" s="44"/>
      <c r="CSS26" s="44"/>
      <c r="CST26" s="44"/>
      <c r="CSU26" s="44"/>
      <c r="CSV26" s="44"/>
      <c r="CSW26" s="44"/>
      <c r="CSX26" s="44"/>
      <c r="CSY26" s="44"/>
      <c r="CSZ26" s="44"/>
      <c r="CTA26" s="44"/>
      <c r="CTB26" s="44"/>
      <c r="CTC26" s="44"/>
      <c r="CTD26" s="44"/>
      <c r="CTE26" s="44"/>
      <c r="CTF26" s="44"/>
      <c r="CTG26" s="44"/>
      <c r="CTH26" s="44"/>
      <c r="CTI26" s="44"/>
      <c r="CTJ26" s="44"/>
      <c r="CTK26" s="44"/>
      <c r="CTL26" s="44"/>
      <c r="CTM26" s="44"/>
      <c r="CTN26" s="44"/>
      <c r="CTO26" s="44"/>
      <c r="CTP26" s="44"/>
      <c r="CTQ26" s="44"/>
      <c r="CTR26" s="44"/>
      <c r="CTS26" s="44"/>
      <c r="CTT26" s="44"/>
      <c r="CTU26" s="44"/>
      <c r="CTV26" s="44"/>
      <c r="CTW26" s="44"/>
      <c r="CTX26" s="44"/>
      <c r="CTY26" s="44"/>
      <c r="CTZ26" s="44"/>
      <c r="CUA26" s="44"/>
      <c r="CUB26" s="44"/>
      <c r="CUC26" s="44"/>
      <c r="CUD26" s="44"/>
      <c r="CUE26" s="44"/>
      <c r="CUF26" s="44"/>
      <c r="CUG26" s="44"/>
      <c r="CUH26" s="44"/>
      <c r="CUI26" s="44"/>
      <c r="CUJ26" s="44"/>
      <c r="CUK26" s="44"/>
      <c r="CUL26" s="44"/>
      <c r="CUM26" s="44"/>
      <c r="CUN26" s="44"/>
      <c r="CUO26" s="44"/>
      <c r="CUP26" s="44"/>
      <c r="CUQ26" s="44"/>
      <c r="CUR26" s="44"/>
      <c r="CUS26" s="44"/>
      <c r="CUT26" s="44"/>
      <c r="CUU26" s="44"/>
      <c r="CUV26" s="44"/>
      <c r="CUW26" s="44"/>
      <c r="CUX26" s="44"/>
      <c r="CUY26" s="44"/>
      <c r="CUZ26" s="44"/>
      <c r="CVA26" s="44"/>
      <c r="CVB26" s="44"/>
      <c r="CVC26" s="44"/>
      <c r="CVD26" s="44"/>
      <c r="CVE26" s="44"/>
      <c r="CVF26" s="44"/>
      <c r="CVG26" s="44"/>
      <c r="CVH26" s="44"/>
      <c r="CVI26" s="44"/>
      <c r="CVJ26" s="44"/>
      <c r="CVK26" s="44"/>
      <c r="CVL26" s="44"/>
      <c r="CVM26" s="44"/>
      <c r="CVN26" s="44"/>
      <c r="CVO26" s="44"/>
      <c r="CVP26" s="44"/>
      <c r="CVQ26" s="44"/>
      <c r="CVR26" s="44"/>
      <c r="CVS26" s="44"/>
      <c r="CVT26" s="44"/>
      <c r="CVU26" s="44"/>
      <c r="CVV26" s="44"/>
      <c r="CVW26" s="44"/>
      <c r="CVX26" s="44"/>
      <c r="CVY26" s="44"/>
      <c r="CVZ26" s="44"/>
      <c r="CWA26" s="44"/>
      <c r="CWB26" s="44"/>
      <c r="CWC26" s="44"/>
      <c r="CWD26" s="44"/>
      <c r="CWE26" s="44"/>
      <c r="CWF26" s="44"/>
      <c r="CWG26" s="44"/>
      <c r="CWH26" s="44"/>
      <c r="CWI26" s="44"/>
      <c r="CWJ26" s="44"/>
      <c r="CWK26" s="44"/>
      <c r="CWL26" s="44"/>
      <c r="CWM26" s="44"/>
      <c r="CWN26" s="44"/>
      <c r="CWO26" s="44"/>
      <c r="CWP26" s="44"/>
      <c r="CWQ26" s="44"/>
      <c r="CWR26" s="44"/>
      <c r="CWS26" s="44"/>
      <c r="CWT26" s="44"/>
      <c r="CWU26" s="44"/>
      <c r="CWV26" s="44"/>
      <c r="CWW26" s="44"/>
      <c r="CWX26" s="44"/>
      <c r="CWY26" s="44"/>
      <c r="CWZ26" s="44"/>
      <c r="CXA26" s="44"/>
      <c r="CXB26" s="44"/>
      <c r="CXC26" s="44"/>
      <c r="CXD26" s="44"/>
      <c r="CXE26" s="44"/>
      <c r="CXF26" s="44"/>
      <c r="CXG26" s="44"/>
      <c r="CXH26" s="44"/>
      <c r="CXI26" s="44"/>
      <c r="CXJ26" s="44"/>
      <c r="CXK26" s="44"/>
      <c r="CXL26" s="44"/>
      <c r="CXM26" s="44"/>
      <c r="CXN26" s="44"/>
      <c r="CXO26" s="44"/>
      <c r="CXP26" s="44"/>
      <c r="CXQ26" s="44"/>
      <c r="CXR26" s="44"/>
      <c r="CXS26" s="44"/>
      <c r="CXT26" s="44"/>
      <c r="CXU26" s="44"/>
      <c r="CXV26" s="44"/>
      <c r="CXW26" s="44"/>
      <c r="CXX26" s="44"/>
      <c r="CXY26" s="44"/>
      <c r="CXZ26" s="44"/>
      <c r="CYA26" s="44"/>
      <c r="CYB26" s="44"/>
      <c r="CYC26" s="44"/>
      <c r="CYD26" s="44"/>
      <c r="CYE26" s="44"/>
      <c r="CYF26" s="44"/>
      <c r="CYG26" s="44"/>
      <c r="CYH26" s="44"/>
      <c r="CYI26" s="44"/>
      <c r="CYJ26" s="44"/>
      <c r="CYK26" s="44"/>
      <c r="CYL26" s="44"/>
      <c r="CYM26" s="44"/>
      <c r="CYN26" s="44"/>
      <c r="CYO26" s="44"/>
      <c r="CYP26" s="44"/>
      <c r="CYQ26" s="44"/>
      <c r="CYR26" s="44"/>
      <c r="CYS26" s="44"/>
      <c r="CYT26" s="44"/>
      <c r="CYU26" s="44"/>
      <c r="CYV26" s="44"/>
      <c r="CYW26" s="44"/>
      <c r="CYX26" s="44"/>
      <c r="CYY26" s="44"/>
      <c r="CYZ26" s="44"/>
      <c r="CZA26" s="44"/>
      <c r="CZB26" s="44"/>
      <c r="CZC26" s="44"/>
      <c r="CZD26" s="44"/>
      <c r="CZE26" s="44"/>
      <c r="CZF26" s="44"/>
      <c r="CZG26" s="44"/>
      <c r="CZH26" s="44"/>
      <c r="CZI26" s="44"/>
      <c r="CZJ26" s="44"/>
      <c r="CZK26" s="44"/>
      <c r="CZL26" s="44"/>
      <c r="CZM26" s="44"/>
      <c r="CZN26" s="44"/>
      <c r="CZO26" s="44"/>
      <c r="CZP26" s="44"/>
      <c r="CZQ26" s="44"/>
      <c r="CZR26" s="44"/>
      <c r="CZS26" s="44"/>
      <c r="CZT26" s="44"/>
      <c r="CZU26" s="44"/>
      <c r="CZV26" s="44"/>
      <c r="CZW26" s="44"/>
      <c r="CZX26" s="44"/>
      <c r="CZY26" s="44"/>
      <c r="CZZ26" s="44"/>
      <c r="DAA26" s="44"/>
      <c r="DAB26" s="44"/>
      <c r="DAC26" s="44"/>
      <c r="DAD26" s="44"/>
      <c r="DAE26" s="44"/>
      <c r="DAF26" s="44"/>
      <c r="DAG26" s="44"/>
      <c r="DAH26" s="44"/>
      <c r="DAI26" s="44"/>
      <c r="DAJ26" s="44"/>
      <c r="DAK26" s="44"/>
      <c r="DAL26" s="44"/>
      <c r="DAM26" s="44"/>
      <c r="DAN26" s="44"/>
      <c r="DAO26" s="44"/>
      <c r="DAP26" s="44"/>
      <c r="DAQ26" s="44"/>
      <c r="DAR26" s="44"/>
      <c r="DAS26" s="44"/>
      <c r="DAT26" s="44"/>
      <c r="DAU26" s="44"/>
      <c r="DAV26" s="44"/>
      <c r="DAW26" s="44"/>
      <c r="DAX26" s="44"/>
      <c r="DAY26" s="44"/>
      <c r="DAZ26" s="44"/>
      <c r="DBA26" s="44"/>
      <c r="DBB26" s="44"/>
      <c r="DBC26" s="44"/>
      <c r="DBD26" s="44"/>
      <c r="DBE26" s="44"/>
      <c r="DBF26" s="44"/>
      <c r="DBG26" s="44"/>
      <c r="DBH26" s="44"/>
      <c r="DBI26" s="44"/>
      <c r="DBJ26" s="44"/>
      <c r="DBK26" s="44"/>
      <c r="DBL26" s="44"/>
      <c r="DBM26" s="44"/>
      <c r="DBN26" s="44"/>
      <c r="DBO26" s="44"/>
      <c r="DBP26" s="44"/>
      <c r="DBQ26" s="44"/>
      <c r="DBR26" s="44"/>
      <c r="DBS26" s="44"/>
      <c r="DBT26" s="44"/>
      <c r="DBU26" s="44"/>
      <c r="DBV26" s="44"/>
      <c r="DBW26" s="44"/>
      <c r="DBX26" s="44"/>
      <c r="DBY26" s="44"/>
      <c r="DBZ26" s="44"/>
      <c r="DCA26" s="44"/>
      <c r="DCB26" s="44"/>
      <c r="DCC26" s="44"/>
      <c r="DCD26" s="44"/>
      <c r="DCE26" s="44"/>
      <c r="DCF26" s="44"/>
      <c r="DCG26" s="44"/>
      <c r="DCH26" s="44"/>
      <c r="DCI26" s="44"/>
      <c r="DCJ26" s="44"/>
      <c r="DCK26" s="44"/>
      <c r="DCL26" s="44"/>
      <c r="DCM26" s="44"/>
      <c r="DCN26" s="44"/>
      <c r="DCO26" s="44"/>
      <c r="DCP26" s="44"/>
      <c r="DCQ26" s="44"/>
      <c r="DCR26" s="44"/>
      <c r="DCS26" s="44"/>
      <c r="DCT26" s="44"/>
      <c r="DCU26" s="44"/>
      <c r="DCV26" s="44"/>
      <c r="DCW26" s="44"/>
      <c r="DCX26" s="44"/>
      <c r="DCY26" s="44"/>
      <c r="DCZ26" s="44"/>
      <c r="DDA26" s="44"/>
      <c r="DDB26" s="44"/>
      <c r="DDC26" s="44"/>
      <c r="DDD26" s="44"/>
      <c r="DDE26" s="44"/>
      <c r="DDF26" s="44"/>
      <c r="DDG26" s="44"/>
      <c r="DDH26" s="44"/>
      <c r="DDI26" s="44"/>
      <c r="DDJ26" s="44"/>
      <c r="DDK26" s="44"/>
      <c r="DDL26" s="44"/>
      <c r="DDM26" s="44"/>
      <c r="DDN26" s="44"/>
      <c r="DDO26" s="44"/>
      <c r="DDP26" s="44"/>
      <c r="DDQ26" s="44"/>
      <c r="DDR26" s="44"/>
      <c r="DDS26" s="44"/>
      <c r="DDT26" s="44"/>
      <c r="DDU26" s="44"/>
      <c r="DDV26" s="44"/>
      <c r="DDW26" s="44"/>
      <c r="DDX26" s="44"/>
      <c r="DDY26" s="44"/>
      <c r="DDZ26" s="44"/>
      <c r="DEA26" s="44"/>
      <c r="DEB26" s="44"/>
      <c r="DEC26" s="44"/>
      <c r="DED26" s="44"/>
      <c r="DEE26" s="44"/>
      <c r="DEF26" s="44"/>
      <c r="DEG26" s="44"/>
      <c r="DEH26" s="44"/>
      <c r="DEI26" s="44"/>
      <c r="DEJ26" s="44"/>
      <c r="DEK26" s="44"/>
      <c r="DEL26" s="44"/>
      <c r="DEM26" s="44"/>
      <c r="DEN26" s="44"/>
      <c r="DEO26" s="44"/>
      <c r="DEP26" s="44"/>
      <c r="DEQ26" s="44"/>
      <c r="DER26" s="44"/>
      <c r="DES26" s="44"/>
      <c r="DET26" s="44"/>
      <c r="DEU26" s="44"/>
      <c r="DEV26" s="44"/>
      <c r="DEW26" s="44"/>
      <c r="DEX26" s="44"/>
      <c r="DEY26" s="44"/>
      <c r="DEZ26" s="44"/>
      <c r="DFA26" s="44"/>
      <c r="DFB26" s="44"/>
      <c r="DFC26" s="44"/>
      <c r="DFD26" s="44"/>
      <c r="DFE26" s="44"/>
      <c r="DFF26" s="44"/>
      <c r="DFG26" s="44"/>
      <c r="DFH26" s="44"/>
      <c r="DFI26" s="44"/>
      <c r="DFJ26" s="44"/>
      <c r="DFK26" s="44"/>
      <c r="DFL26" s="44"/>
      <c r="DFM26" s="44"/>
      <c r="DFN26" s="44"/>
      <c r="DFO26" s="44"/>
      <c r="DFP26" s="44"/>
      <c r="DFQ26" s="44"/>
      <c r="DFR26" s="44"/>
      <c r="DFS26" s="44"/>
      <c r="DFT26" s="44"/>
      <c r="DFU26" s="44"/>
      <c r="DFV26" s="44"/>
      <c r="DFW26" s="44"/>
      <c r="DFX26" s="44"/>
      <c r="DFY26" s="44"/>
      <c r="DFZ26" s="44"/>
      <c r="DGA26" s="44"/>
      <c r="DGB26" s="44"/>
      <c r="DGC26" s="44"/>
      <c r="DGD26" s="44"/>
      <c r="DGE26" s="44"/>
      <c r="DGF26" s="44"/>
      <c r="DGG26" s="44"/>
      <c r="DGH26" s="44"/>
      <c r="DGI26" s="44"/>
      <c r="DGJ26" s="44"/>
      <c r="DGK26" s="44"/>
      <c r="DGL26" s="44"/>
      <c r="DGM26" s="44"/>
      <c r="DGN26" s="44"/>
      <c r="DGO26" s="44"/>
      <c r="DGP26" s="44"/>
      <c r="DGQ26" s="44"/>
      <c r="DGR26" s="44"/>
      <c r="DGS26" s="44"/>
      <c r="DGT26" s="44"/>
      <c r="DGU26" s="44"/>
      <c r="DGV26" s="44"/>
      <c r="DGW26" s="44"/>
      <c r="DGX26" s="44"/>
      <c r="DGY26" s="44"/>
      <c r="DGZ26" s="44"/>
      <c r="DHA26" s="44"/>
      <c r="DHB26" s="44"/>
      <c r="DHC26" s="44"/>
      <c r="DHD26" s="44"/>
      <c r="DHE26" s="44"/>
      <c r="DHF26" s="44"/>
      <c r="DHG26" s="44"/>
      <c r="DHH26" s="44"/>
      <c r="DHI26" s="44"/>
      <c r="DHJ26" s="44"/>
      <c r="DHK26" s="44"/>
      <c r="DHL26" s="44"/>
      <c r="DHM26" s="44"/>
      <c r="DHN26" s="44"/>
      <c r="DHO26" s="44"/>
      <c r="DHP26" s="44"/>
      <c r="DHQ26" s="44"/>
      <c r="DHR26" s="44"/>
      <c r="DHS26" s="44"/>
      <c r="DHT26" s="44"/>
      <c r="DHU26" s="44"/>
      <c r="DHV26" s="44"/>
      <c r="DHW26" s="44"/>
      <c r="DHX26" s="44"/>
      <c r="DHY26" s="44"/>
      <c r="DHZ26" s="44"/>
      <c r="DIA26" s="44"/>
      <c r="DIB26" s="44"/>
      <c r="DIC26" s="44"/>
      <c r="DID26" s="44"/>
      <c r="DIE26" s="44"/>
      <c r="DIF26" s="44"/>
      <c r="DIG26" s="44"/>
      <c r="DIH26" s="44"/>
      <c r="DII26" s="44"/>
      <c r="DIJ26" s="44"/>
      <c r="DIK26" s="44"/>
      <c r="DIL26" s="44"/>
      <c r="DIM26" s="44"/>
      <c r="DIN26" s="44"/>
      <c r="DIO26" s="44"/>
      <c r="DIP26" s="44"/>
      <c r="DIQ26" s="44"/>
      <c r="DIR26" s="44"/>
      <c r="DIS26" s="44"/>
      <c r="DIT26" s="44"/>
      <c r="DIU26" s="44"/>
      <c r="DIV26" s="44"/>
      <c r="DIW26" s="44"/>
      <c r="DIX26" s="44"/>
      <c r="DIY26" s="44"/>
      <c r="DIZ26" s="44"/>
      <c r="DJA26" s="44"/>
      <c r="DJB26" s="44"/>
      <c r="DJC26" s="44"/>
      <c r="DJD26" s="44"/>
      <c r="DJE26" s="44"/>
      <c r="DJF26" s="44"/>
      <c r="DJG26" s="44"/>
      <c r="DJH26" s="44"/>
      <c r="DJI26" s="44"/>
      <c r="DJJ26" s="44"/>
      <c r="DJK26" s="44"/>
      <c r="DJL26" s="44"/>
      <c r="DJM26" s="44"/>
      <c r="DJN26" s="44"/>
      <c r="DJO26" s="44"/>
      <c r="DJP26" s="44"/>
      <c r="DJQ26" s="44"/>
      <c r="DJR26" s="44"/>
      <c r="DJS26" s="44"/>
      <c r="DJT26" s="44"/>
      <c r="DJU26" s="44"/>
      <c r="DJV26" s="44"/>
      <c r="DJW26" s="44"/>
      <c r="DJX26" s="44"/>
      <c r="DJY26" s="44"/>
      <c r="DJZ26" s="44"/>
      <c r="DKA26" s="44"/>
      <c r="DKB26" s="44"/>
      <c r="DKC26" s="44"/>
      <c r="DKD26" s="44"/>
      <c r="DKE26" s="44"/>
      <c r="DKF26" s="44"/>
      <c r="DKG26" s="44"/>
      <c r="DKH26" s="44"/>
      <c r="DKI26" s="44"/>
      <c r="DKJ26" s="44"/>
      <c r="DKK26" s="44"/>
      <c r="DKL26" s="44"/>
      <c r="DKM26" s="44"/>
      <c r="DKN26" s="44"/>
      <c r="DKO26" s="44"/>
      <c r="DKP26" s="44"/>
      <c r="DKQ26" s="44"/>
      <c r="DKR26" s="44"/>
      <c r="DKS26" s="44"/>
      <c r="DKT26" s="44"/>
      <c r="DKU26" s="44"/>
      <c r="DKV26" s="44"/>
      <c r="DKW26" s="44"/>
      <c r="DKX26" s="44"/>
      <c r="DKY26" s="44"/>
      <c r="DKZ26" s="44"/>
      <c r="DLA26" s="44"/>
      <c r="DLB26" s="44"/>
      <c r="DLC26" s="44"/>
      <c r="DLD26" s="44"/>
      <c r="DLE26" s="44"/>
      <c r="DLF26" s="44"/>
      <c r="DLG26" s="44"/>
      <c r="DLH26" s="44"/>
      <c r="DLI26" s="44"/>
      <c r="DLJ26" s="44"/>
      <c r="DLK26" s="44"/>
      <c r="DLL26" s="44"/>
      <c r="DLM26" s="44"/>
      <c r="DLN26" s="44"/>
      <c r="DLO26" s="44"/>
      <c r="DLP26" s="44"/>
      <c r="DLQ26" s="44"/>
      <c r="DLR26" s="44"/>
      <c r="DLS26" s="44"/>
      <c r="DLT26" s="44"/>
      <c r="DLU26" s="44"/>
      <c r="DLV26" s="44"/>
      <c r="DLW26" s="44"/>
      <c r="DLX26" s="44"/>
      <c r="DLY26" s="44"/>
      <c r="DLZ26" s="44"/>
      <c r="DMA26" s="44"/>
      <c r="DMB26" s="44"/>
      <c r="DMC26" s="44"/>
      <c r="DMD26" s="44"/>
      <c r="DME26" s="44"/>
      <c r="DMF26" s="44"/>
      <c r="DMG26" s="44"/>
      <c r="DMH26" s="44"/>
      <c r="DMI26" s="44"/>
      <c r="DMJ26" s="44"/>
      <c r="DMK26" s="44"/>
      <c r="DML26" s="44"/>
      <c r="DMM26" s="44"/>
      <c r="DMN26" s="44"/>
      <c r="DMO26" s="44"/>
      <c r="DMP26" s="44"/>
      <c r="DMQ26" s="44"/>
      <c r="DMR26" s="44"/>
      <c r="DMS26" s="44"/>
      <c r="DMT26" s="44"/>
      <c r="DMU26" s="44"/>
      <c r="DMV26" s="44"/>
      <c r="DMW26" s="44"/>
      <c r="DMX26" s="44"/>
      <c r="DMY26" s="44"/>
      <c r="DMZ26" s="44"/>
      <c r="DNA26" s="44"/>
      <c r="DNB26" s="44"/>
      <c r="DNC26" s="44"/>
      <c r="DND26" s="44"/>
      <c r="DNE26" s="44"/>
      <c r="DNF26" s="44"/>
      <c r="DNG26" s="44"/>
      <c r="DNH26" s="44"/>
      <c r="DNI26" s="44"/>
      <c r="DNJ26" s="44"/>
      <c r="DNK26" s="44"/>
      <c r="DNL26" s="44"/>
      <c r="DNM26" s="44"/>
      <c r="DNN26" s="44"/>
      <c r="DNO26" s="44"/>
      <c r="DNP26" s="44"/>
      <c r="DNQ26" s="44"/>
      <c r="DNR26" s="44"/>
      <c r="DNS26" s="44"/>
      <c r="DNT26" s="44"/>
      <c r="DNU26" s="44"/>
      <c r="DNV26" s="44"/>
      <c r="DNW26" s="44"/>
      <c r="DNX26" s="44"/>
      <c r="DNY26" s="44"/>
      <c r="DNZ26" s="44"/>
      <c r="DOA26" s="44"/>
      <c r="DOB26" s="44"/>
      <c r="DOC26" s="44"/>
      <c r="DOD26" s="44"/>
      <c r="DOE26" s="44"/>
      <c r="DOF26" s="44"/>
      <c r="DOG26" s="44"/>
      <c r="DOH26" s="44"/>
      <c r="DOI26" s="44"/>
      <c r="DOJ26" s="44"/>
      <c r="DOK26" s="44"/>
      <c r="DOL26" s="44"/>
      <c r="DOM26" s="44"/>
      <c r="DON26" s="44"/>
      <c r="DOO26" s="44"/>
      <c r="DOP26" s="44"/>
      <c r="DOQ26" s="44"/>
      <c r="DOR26" s="44"/>
      <c r="DOS26" s="44"/>
      <c r="DOT26" s="44"/>
      <c r="DOU26" s="44"/>
      <c r="DOV26" s="44"/>
      <c r="DOW26" s="44"/>
      <c r="DOX26" s="44"/>
      <c r="DOY26" s="44"/>
      <c r="DOZ26" s="44"/>
      <c r="DPA26" s="44"/>
      <c r="DPB26" s="44"/>
      <c r="DPC26" s="44"/>
      <c r="DPD26" s="44"/>
      <c r="DPE26" s="44"/>
      <c r="DPF26" s="44"/>
      <c r="DPG26" s="44"/>
      <c r="DPH26" s="44"/>
      <c r="DPI26" s="44"/>
      <c r="DPJ26" s="44"/>
      <c r="DPK26" s="44"/>
      <c r="DPL26" s="44"/>
      <c r="DPM26" s="44"/>
      <c r="DPN26" s="44"/>
      <c r="DPO26" s="44"/>
      <c r="DPP26" s="44"/>
      <c r="DPQ26" s="44"/>
      <c r="DPR26" s="44"/>
      <c r="DPS26" s="44"/>
      <c r="DPT26" s="44"/>
      <c r="DPU26" s="44"/>
      <c r="DPV26" s="44"/>
      <c r="DPW26" s="44"/>
      <c r="DPX26" s="44"/>
      <c r="DPY26" s="44"/>
      <c r="DPZ26" s="44"/>
      <c r="DQA26" s="44"/>
      <c r="DQB26" s="44"/>
      <c r="DQC26" s="44"/>
      <c r="DQD26" s="44"/>
      <c r="DQE26" s="44"/>
      <c r="DQF26" s="44"/>
      <c r="DQG26" s="44"/>
      <c r="DQH26" s="44"/>
      <c r="DQI26" s="44"/>
      <c r="DQJ26" s="44"/>
      <c r="DQK26" s="44"/>
      <c r="DQL26" s="44"/>
      <c r="DQM26" s="44"/>
      <c r="DQN26" s="44"/>
      <c r="DQO26" s="44"/>
      <c r="DQP26" s="44"/>
      <c r="DQQ26" s="44"/>
      <c r="DQR26" s="44"/>
      <c r="DQS26" s="44"/>
      <c r="DQT26" s="44"/>
      <c r="DQU26" s="44"/>
      <c r="DQV26" s="44"/>
      <c r="DQW26" s="44"/>
      <c r="DQX26" s="44"/>
      <c r="DQY26" s="44"/>
      <c r="DQZ26" s="44"/>
      <c r="DRA26" s="44"/>
      <c r="DRB26" s="44"/>
      <c r="DRC26" s="44"/>
      <c r="DRD26" s="44"/>
      <c r="DRE26" s="44"/>
      <c r="DRF26" s="44"/>
      <c r="DRG26" s="44"/>
      <c r="DRH26" s="44"/>
      <c r="DRI26" s="44"/>
      <c r="DRJ26" s="44"/>
      <c r="DRK26" s="44"/>
      <c r="DRL26" s="44"/>
      <c r="DRM26" s="44"/>
      <c r="DRN26" s="44"/>
      <c r="DRO26" s="44"/>
      <c r="DRP26" s="44"/>
      <c r="DRQ26" s="44"/>
      <c r="DRR26" s="44"/>
      <c r="DRS26" s="44"/>
      <c r="DRT26" s="44"/>
      <c r="DRU26" s="44"/>
      <c r="DRV26" s="44"/>
      <c r="DRW26" s="44"/>
      <c r="DRX26" s="44"/>
      <c r="DRY26" s="44"/>
      <c r="DRZ26" s="44"/>
      <c r="DSA26" s="44"/>
      <c r="DSB26" s="44"/>
      <c r="DSC26" s="44"/>
      <c r="DSD26" s="44"/>
      <c r="DSE26" s="44"/>
      <c r="DSF26" s="44"/>
      <c r="DSG26" s="44"/>
      <c r="DSH26" s="44"/>
      <c r="DSI26" s="44"/>
      <c r="DSJ26" s="44"/>
      <c r="DSK26" s="44"/>
      <c r="DSL26" s="44"/>
      <c r="DSM26" s="44"/>
      <c r="DSN26" s="44"/>
      <c r="DSO26" s="44"/>
      <c r="DSP26" s="44"/>
      <c r="DSQ26" s="44"/>
      <c r="DSR26" s="44"/>
      <c r="DSS26" s="44"/>
      <c r="DST26" s="44"/>
      <c r="DSU26" s="44"/>
      <c r="DSV26" s="44"/>
      <c r="DSW26" s="44"/>
      <c r="DSX26" s="44"/>
      <c r="DSY26" s="44"/>
      <c r="DSZ26" s="44"/>
      <c r="DTA26" s="44"/>
      <c r="DTB26" s="44"/>
      <c r="DTC26" s="44"/>
      <c r="DTD26" s="44"/>
      <c r="DTE26" s="44"/>
      <c r="DTF26" s="44"/>
      <c r="DTG26" s="44"/>
      <c r="DTH26" s="44"/>
      <c r="DTI26" s="44"/>
      <c r="DTJ26" s="44"/>
      <c r="DTK26" s="44"/>
      <c r="DTL26" s="44"/>
      <c r="DTM26" s="44"/>
      <c r="DTN26" s="44"/>
      <c r="DTO26" s="44"/>
      <c r="DTP26" s="44"/>
      <c r="DTQ26" s="44"/>
      <c r="DTR26" s="44"/>
      <c r="DTS26" s="44"/>
      <c r="DTT26" s="44"/>
      <c r="DTU26" s="44"/>
      <c r="DTV26" s="44"/>
      <c r="DTW26" s="44"/>
      <c r="DTX26" s="44"/>
      <c r="DTY26" s="44"/>
      <c r="DTZ26" s="44"/>
      <c r="DUA26" s="44"/>
      <c r="DUB26" s="44"/>
      <c r="DUC26" s="44"/>
      <c r="DUD26" s="44"/>
      <c r="DUE26" s="44"/>
      <c r="DUF26" s="44"/>
      <c r="DUG26" s="44"/>
      <c r="DUH26" s="44"/>
      <c r="DUI26" s="44"/>
      <c r="DUJ26" s="44"/>
      <c r="DUK26" s="44"/>
      <c r="DUL26" s="44"/>
      <c r="DUM26" s="44"/>
      <c r="DUN26" s="44"/>
      <c r="DUO26" s="44"/>
      <c r="DUP26" s="44"/>
      <c r="DUQ26" s="44"/>
      <c r="DUR26" s="44"/>
      <c r="DUS26" s="44"/>
      <c r="DUT26" s="44"/>
      <c r="DUU26" s="44"/>
      <c r="DUV26" s="44"/>
      <c r="DUW26" s="44"/>
      <c r="DUX26" s="44"/>
      <c r="DUY26" s="44"/>
      <c r="DUZ26" s="44"/>
      <c r="DVA26" s="44"/>
      <c r="DVB26" s="44"/>
      <c r="DVC26" s="44"/>
      <c r="DVD26" s="44"/>
      <c r="DVE26" s="44"/>
      <c r="DVF26" s="44"/>
      <c r="DVG26" s="44"/>
      <c r="DVH26" s="44"/>
      <c r="DVI26" s="44"/>
      <c r="DVJ26" s="44"/>
      <c r="DVK26" s="44"/>
      <c r="DVL26" s="44"/>
      <c r="DVM26" s="44"/>
      <c r="DVN26" s="44"/>
      <c r="DVO26" s="44"/>
      <c r="DVP26" s="44"/>
      <c r="DVQ26" s="44"/>
      <c r="DVR26" s="44"/>
      <c r="DVS26" s="44"/>
      <c r="DVT26" s="44"/>
      <c r="DVU26" s="44"/>
      <c r="DVV26" s="44"/>
      <c r="DVW26" s="44"/>
      <c r="DVX26" s="44"/>
      <c r="DVY26" s="44"/>
      <c r="DVZ26" s="44"/>
      <c r="DWA26" s="44"/>
      <c r="DWB26" s="44"/>
      <c r="DWC26" s="44"/>
      <c r="DWD26" s="44"/>
      <c r="DWE26" s="44"/>
      <c r="DWF26" s="44"/>
      <c r="DWG26" s="44"/>
      <c r="DWH26" s="44"/>
      <c r="DWI26" s="44"/>
      <c r="DWJ26" s="44"/>
      <c r="DWK26" s="44"/>
      <c r="DWL26" s="44"/>
      <c r="DWM26" s="44"/>
      <c r="DWN26" s="44"/>
      <c r="DWO26" s="44"/>
      <c r="DWP26" s="44"/>
      <c r="DWQ26" s="44"/>
      <c r="DWR26" s="44"/>
      <c r="DWS26" s="44"/>
      <c r="DWT26" s="44"/>
      <c r="DWU26" s="44"/>
      <c r="DWV26" s="44"/>
      <c r="DWW26" s="44"/>
      <c r="DWX26" s="44"/>
      <c r="DWY26" s="44"/>
      <c r="DWZ26" s="44"/>
      <c r="DXA26" s="44"/>
      <c r="DXB26" s="44"/>
      <c r="DXC26" s="44"/>
      <c r="DXD26" s="44"/>
      <c r="DXE26" s="44"/>
      <c r="DXF26" s="44"/>
      <c r="DXG26" s="44"/>
      <c r="DXH26" s="44"/>
      <c r="DXI26" s="44"/>
      <c r="DXJ26" s="44"/>
      <c r="DXK26" s="44"/>
      <c r="DXL26" s="44"/>
      <c r="DXM26" s="44"/>
      <c r="DXN26" s="44"/>
      <c r="DXO26" s="44"/>
      <c r="DXP26" s="44"/>
      <c r="DXQ26" s="44"/>
      <c r="DXR26" s="44"/>
      <c r="DXS26" s="44"/>
      <c r="DXT26" s="44"/>
      <c r="DXU26" s="44"/>
      <c r="DXV26" s="44"/>
      <c r="DXW26" s="44"/>
      <c r="DXX26" s="44"/>
      <c r="DXY26" s="44"/>
      <c r="DXZ26" s="44"/>
      <c r="DYA26" s="44"/>
      <c r="DYB26" s="44"/>
      <c r="DYC26" s="44"/>
      <c r="DYD26" s="44"/>
      <c r="DYE26" s="44"/>
      <c r="DYF26" s="44"/>
      <c r="DYG26" s="44"/>
      <c r="DYH26" s="44"/>
      <c r="DYI26" s="44"/>
      <c r="DYJ26" s="44"/>
      <c r="DYK26" s="44"/>
      <c r="DYL26" s="44"/>
      <c r="DYM26" s="44"/>
      <c r="DYN26" s="44"/>
      <c r="DYO26" s="44"/>
      <c r="DYP26" s="44"/>
      <c r="DYQ26" s="44"/>
      <c r="DYR26" s="44"/>
      <c r="DYS26" s="44"/>
      <c r="DYT26" s="44"/>
      <c r="DYU26" s="44"/>
      <c r="DYV26" s="44"/>
      <c r="DYW26" s="44"/>
      <c r="DYX26" s="44"/>
      <c r="DYY26" s="44"/>
      <c r="DYZ26" s="44"/>
      <c r="DZA26" s="44"/>
      <c r="DZB26" s="44"/>
      <c r="DZC26" s="44"/>
      <c r="DZD26" s="44"/>
      <c r="DZE26" s="44"/>
      <c r="DZF26" s="44"/>
      <c r="DZG26" s="44"/>
      <c r="DZH26" s="44"/>
      <c r="DZI26" s="44"/>
      <c r="DZJ26" s="44"/>
      <c r="DZK26" s="44"/>
      <c r="DZL26" s="44"/>
      <c r="DZM26" s="44"/>
      <c r="DZN26" s="44"/>
      <c r="DZO26" s="44"/>
      <c r="DZP26" s="44"/>
      <c r="DZQ26" s="44"/>
      <c r="DZR26" s="44"/>
      <c r="DZS26" s="44"/>
      <c r="DZT26" s="44"/>
      <c r="DZU26" s="44"/>
      <c r="DZV26" s="44"/>
      <c r="DZW26" s="44"/>
      <c r="DZX26" s="44"/>
      <c r="DZY26" s="44"/>
      <c r="DZZ26" s="44"/>
      <c r="EAA26" s="44"/>
      <c r="EAB26" s="44"/>
      <c r="EAC26" s="44"/>
      <c r="EAD26" s="44"/>
      <c r="EAE26" s="44"/>
      <c r="EAF26" s="44"/>
      <c r="EAG26" s="44"/>
      <c r="EAH26" s="44"/>
      <c r="EAI26" s="44"/>
      <c r="EAJ26" s="44"/>
      <c r="EAK26" s="44"/>
      <c r="EAL26" s="44"/>
      <c r="EAM26" s="44"/>
      <c r="EAN26" s="44"/>
      <c r="EAO26" s="44"/>
      <c r="EAP26" s="44"/>
      <c r="EAQ26" s="44"/>
      <c r="EAR26" s="44"/>
      <c r="EAS26" s="44"/>
      <c r="EAT26" s="44"/>
      <c r="EAU26" s="44"/>
      <c r="EAV26" s="44"/>
      <c r="EAW26" s="44"/>
      <c r="EAX26" s="44"/>
      <c r="EAY26" s="44"/>
      <c r="EAZ26" s="44"/>
      <c r="EBA26" s="44"/>
      <c r="EBB26" s="44"/>
      <c r="EBC26" s="44"/>
      <c r="EBD26" s="44"/>
      <c r="EBE26" s="44"/>
      <c r="EBF26" s="44"/>
      <c r="EBG26" s="44"/>
      <c r="EBH26" s="44"/>
      <c r="EBI26" s="44"/>
      <c r="EBJ26" s="44"/>
      <c r="EBK26" s="44"/>
      <c r="EBL26" s="44"/>
      <c r="EBM26" s="44"/>
      <c r="EBN26" s="44"/>
      <c r="EBO26" s="44"/>
      <c r="EBP26" s="44"/>
      <c r="EBQ26" s="44"/>
      <c r="EBR26" s="44"/>
      <c r="EBS26" s="44"/>
      <c r="EBT26" s="44"/>
      <c r="EBU26" s="44"/>
      <c r="EBV26" s="44"/>
      <c r="EBW26" s="44"/>
      <c r="EBX26" s="44"/>
      <c r="EBY26" s="44"/>
      <c r="EBZ26" s="44"/>
      <c r="ECA26" s="44"/>
      <c r="ECB26" s="44"/>
      <c r="ECC26" s="44"/>
      <c r="ECD26" s="44"/>
      <c r="ECE26" s="44"/>
      <c r="ECF26" s="44"/>
      <c r="ECG26" s="44"/>
      <c r="ECH26" s="44"/>
      <c r="ECI26" s="44"/>
      <c r="ECJ26" s="44"/>
      <c r="ECK26" s="44"/>
      <c r="ECL26" s="44"/>
      <c r="ECM26" s="44"/>
      <c r="ECN26" s="44"/>
      <c r="ECO26" s="44"/>
      <c r="ECP26" s="44"/>
      <c r="ECQ26" s="44"/>
      <c r="ECR26" s="44"/>
      <c r="ECS26" s="44"/>
      <c r="ECT26" s="44"/>
      <c r="ECU26" s="44"/>
      <c r="ECV26" s="44"/>
      <c r="ECW26" s="44"/>
      <c r="ECX26" s="44"/>
      <c r="ECY26" s="44"/>
      <c r="ECZ26" s="44"/>
      <c r="EDA26" s="44"/>
      <c r="EDB26" s="44"/>
      <c r="EDC26" s="44"/>
      <c r="EDD26" s="44"/>
      <c r="EDE26" s="44"/>
      <c r="EDF26" s="44"/>
      <c r="EDG26" s="44"/>
      <c r="EDH26" s="44"/>
      <c r="EDI26" s="44"/>
      <c r="EDJ26" s="44"/>
      <c r="EDK26" s="44"/>
      <c r="EDL26" s="44"/>
      <c r="EDM26" s="44"/>
      <c r="EDN26" s="44"/>
      <c r="EDO26" s="44"/>
      <c r="EDP26" s="44"/>
      <c r="EDQ26" s="44"/>
      <c r="EDR26" s="44"/>
      <c r="EDS26" s="44"/>
      <c r="EDT26" s="44"/>
      <c r="EDU26" s="44"/>
      <c r="EDV26" s="44"/>
      <c r="EDW26" s="44"/>
      <c r="EDX26" s="44"/>
      <c r="EDY26" s="44"/>
      <c r="EDZ26" s="44"/>
      <c r="EEA26" s="44"/>
      <c r="EEB26" s="44"/>
      <c r="EEC26" s="44"/>
      <c r="EED26" s="44"/>
      <c r="EEE26" s="44"/>
      <c r="EEF26" s="44"/>
      <c r="EEG26" s="44"/>
      <c r="EEH26" s="44"/>
      <c r="EEI26" s="44"/>
      <c r="EEJ26" s="44"/>
      <c r="EEK26" s="44"/>
      <c r="EEL26" s="44"/>
      <c r="EEM26" s="44"/>
      <c r="EEN26" s="44"/>
      <c r="EEO26" s="44"/>
      <c r="EEP26" s="44"/>
      <c r="EEQ26" s="44"/>
      <c r="EER26" s="44"/>
      <c r="EES26" s="44"/>
      <c r="EET26" s="44"/>
      <c r="EEU26" s="44"/>
      <c r="EEV26" s="44"/>
      <c r="EEW26" s="44"/>
      <c r="EEX26" s="44"/>
      <c r="EEY26" s="44"/>
      <c r="EEZ26" s="44"/>
      <c r="EFA26" s="44"/>
      <c r="EFB26" s="44"/>
      <c r="EFC26" s="44"/>
      <c r="EFD26" s="44"/>
      <c r="EFE26" s="44"/>
      <c r="EFF26" s="44"/>
      <c r="EFG26" s="44"/>
      <c r="EFH26" s="44"/>
      <c r="EFI26" s="44"/>
      <c r="EFJ26" s="44"/>
      <c r="EFK26" s="44"/>
      <c r="EFL26" s="44"/>
      <c r="EFM26" s="44"/>
      <c r="EFN26" s="44"/>
      <c r="EFO26" s="44"/>
      <c r="EFP26" s="44"/>
      <c r="EFQ26" s="44"/>
      <c r="EFR26" s="44"/>
      <c r="EFS26" s="44"/>
      <c r="EFT26" s="44"/>
      <c r="EFU26" s="44"/>
      <c r="EFV26" s="44"/>
      <c r="EFW26" s="44"/>
      <c r="EFX26" s="44"/>
      <c r="EFY26" s="44"/>
      <c r="EFZ26" s="44"/>
      <c r="EGA26" s="44"/>
      <c r="EGB26" s="44"/>
      <c r="EGC26" s="44"/>
      <c r="EGD26" s="44"/>
      <c r="EGE26" s="44"/>
      <c r="EGF26" s="44"/>
      <c r="EGG26" s="44"/>
      <c r="EGH26" s="44"/>
      <c r="EGI26" s="44"/>
      <c r="EGJ26" s="44"/>
      <c r="EGK26" s="44"/>
      <c r="EGL26" s="44"/>
      <c r="EGM26" s="44"/>
      <c r="EGN26" s="44"/>
      <c r="EGO26" s="44"/>
      <c r="EGP26" s="44"/>
      <c r="EGQ26" s="44"/>
      <c r="EGR26" s="44"/>
      <c r="EGS26" s="44"/>
      <c r="EGT26" s="44"/>
      <c r="EGU26" s="44"/>
      <c r="EGV26" s="44"/>
      <c r="EGW26" s="44"/>
      <c r="EGX26" s="44"/>
      <c r="EGY26" s="44"/>
      <c r="EGZ26" s="44"/>
      <c r="EHA26" s="44"/>
      <c r="EHB26" s="44"/>
      <c r="EHC26" s="44"/>
      <c r="EHD26" s="44"/>
      <c r="EHE26" s="44"/>
      <c r="EHF26" s="44"/>
      <c r="EHG26" s="44"/>
      <c r="EHH26" s="44"/>
      <c r="EHI26" s="44"/>
      <c r="EHJ26" s="44"/>
      <c r="EHK26" s="44"/>
      <c r="EHL26" s="44"/>
      <c r="EHM26" s="44"/>
      <c r="EHN26" s="44"/>
      <c r="EHO26" s="44"/>
      <c r="EHP26" s="44"/>
      <c r="EHQ26" s="44"/>
      <c r="EHR26" s="44"/>
      <c r="EHS26" s="44"/>
      <c r="EHT26" s="44"/>
      <c r="EHU26" s="44"/>
      <c r="EHV26" s="44"/>
      <c r="EHW26" s="44"/>
      <c r="EHX26" s="44"/>
      <c r="EHY26" s="44"/>
      <c r="EHZ26" s="44"/>
      <c r="EIA26" s="44"/>
      <c r="EIB26" s="44"/>
      <c r="EIC26" s="44"/>
      <c r="EID26" s="44"/>
      <c r="EIE26" s="44"/>
      <c r="EIF26" s="44"/>
      <c r="EIG26" s="44"/>
      <c r="EIH26" s="44"/>
      <c r="EII26" s="44"/>
      <c r="EIJ26" s="44"/>
      <c r="EIK26" s="44"/>
      <c r="EIL26" s="44"/>
      <c r="EIM26" s="44"/>
      <c r="EIN26" s="44"/>
      <c r="EIO26" s="44"/>
      <c r="EIP26" s="44"/>
      <c r="EIQ26" s="44"/>
      <c r="EIR26" s="44"/>
      <c r="EIS26" s="44"/>
      <c r="EIT26" s="44"/>
      <c r="EIU26" s="44"/>
      <c r="EIV26" s="44"/>
      <c r="EIW26" s="44"/>
      <c r="EIX26" s="44"/>
      <c r="EIY26" s="44"/>
      <c r="EIZ26" s="44"/>
      <c r="EJA26" s="44"/>
      <c r="EJB26" s="44"/>
      <c r="EJC26" s="44"/>
      <c r="EJD26" s="44"/>
      <c r="EJE26" s="44"/>
      <c r="EJF26" s="44"/>
      <c r="EJG26" s="44"/>
      <c r="EJH26" s="44"/>
      <c r="EJI26" s="44"/>
      <c r="EJJ26" s="44"/>
      <c r="EJK26" s="44"/>
      <c r="EJL26" s="44"/>
      <c r="EJM26" s="44"/>
      <c r="EJN26" s="44"/>
      <c r="EJO26" s="44"/>
      <c r="EJP26" s="44"/>
      <c r="EJQ26" s="44"/>
      <c r="EJR26" s="44"/>
      <c r="EJS26" s="44"/>
      <c r="EJT26" s="44"/>
      <c r="EJU26" s="44"/>
      <c r="EJV26" s="44"/>
      <c r="EJW26" s="44"/>
      <c r="EJX26" s="44"/>
      <c r="EJY26" s="44"/>
      <c r="EJZ26" s="44"/>
      <c r="EKA26" s="44"/>
      <c r="EKB26" s="44"/>
      <c r="EKC26" s="44"/>
      <c r="EKD26" s="44"/>
      <c r="EKE26" s="44"/>
      <c r="EKF26" s="44"/>
      <c r="EKG26" s="44"/>
      <c r="EKH26" s="44"/>
      <c r="EKI26" s="44"/>
      <c r="EKJ26" s="44"/>
      <c r="EKK26" s="44"/>
      <c r="EKL26" s="44"/>
      <c r="EKM26" s="44"/>
      <c r="EKN26" s="44"/>
      <c r="EKO26" s="44"/>
      <c r="EKP26" s="44"/>
      <c r="EKQ26" s="44"/>
      <c r="EKR26" s="44"/>
      <c r="EKS26" s="44"/>
      <c r="EKT26" s="44"/>
      <c r="EKU26" s="44"/>
      <c r="EKV26" s="44"/>
      <c r="EKW26" s="44"/>
      <c r="EKX26" s="44"/>
      <c r="EKY26" s="44"/>
      <c r="EKZ26" s="44"/>
      <c r="ELA26" s="44"/>
      <c r="ELB26" s="44"/>
      <c r="ELC26" s="44"/>
      <c r="ELD26" s="44"/>
      <c r="ELE26" s="44"/>
      <c r="ELF26" s="44"/>
      <c r="ELG26" s="44"/>
      <c r="ELH26" s="44"/>
      <c r="ELI26" s="44"/>
      <c r="ELJ26" s="44"/>
      <c r="ELK26" s="44"/>
      <c r="ELL26" s="44"/>
      <c r="ELM26" s="44"/>
      <c r="ELN26" s="44"/>
      <c r="ELO26" s="44"/>
      <c r="ELP26" s="44"/>
      <c r="ELQ26" s="44"/>
      <c r="ELR26" s="44"/>
      <c r="ELS26" s="44"/>
      <c r="ELT26" s="44"/>
      <c r="ELU26" s="44"/>
      <c r="ELV26" s="44"/>
      <c r="ELW26" s="44"/>
      <c r="ELX26" s="44"/>
      <c r="ELY26" s="44"/>
      <c r="ELZ26" s="44"/>
      <c r="EMA26" s="44"/>
      <c r="EMB26" s="44"/>
      <c r="EMC26" s="44"/>
      <c r="EMD26" s="44"/>
      <c r="EME26" s="44"/>
      <c r="EMF26" s="44"/>
      <c r="EMG26" s="44"/>
      <c r="EMH26" s="44"/>
      <c r="EMI26" s="44"/>
      <c r="EMJ26" s="44"/>
      <c r="EMK26" s="44"/>
      <c r="EML26" s="44"/>
      <c r="EMM26" s="44"/>
      <c r="EMN26" s="44"/>
      <c r="EMO26" s="44"/>
      <c r="EMP26" s="44"/>
      <c r="EMQ26" s="44"/>
      <c r="EMR26" s="44"/>
      <c r="EMS26" s="44"/>
      <c r="EMT26" s="44"/>
      <c r="EMU26" s="44"/>
      <c r="EMV26" s="44"/>
      <c r="EMW26" s="44"/>
      <c r="EMX26" s="44"/>
      <c r="EMY26" s="44"/>
      <c r="EMZ26" s="44"/>
      <c r="ENA26" s="44"/>
      <c r="ENB26" s="44"/>
      <c r="ENC26" s="44"/>
      <c r="END26" s="44"/>
      <c r="ENE26" s="44"/>
      <c r="ENF26" s="44"/>
      <c r="ENG26" s="44"/>
      <c r="ENH26" s="44"/>
      <c r="ENI26" s="44"/>
      <c r="ENJ26" s="44"/>
      <c r="ENK26" s="44"/>
      <c r="ENL26" s="44"/>
      <c r="ENM26" s="44"/>
      <c r="ENN26" s="44"/>
      <c r="ENO26" s="44"/>
      <c r="ENP26" s="44"/>
      <c r="ENQ26" s="44"/>
      <c r="ENR26" s="44"/>
      <c r="ENS26" s="44"/>
      <c r="ENT26" s="44"/>
      <c r="ENU26" s="44"/>
      <c r="ENV26" s="44"/>
      <c r="ENW26" s="44"/>
      <c r="ENX26" s="44"/>
      <c r="ENY26" s="44"/>
      <c r="ENZ26" s="44"/>
      <c r="EOA26" s="44"/>
      <c r="EOB26" s="44"/>
      <c r="EOC26" s="44"/>
      <c r="EOD26" s="44"/>
      <c r="EOE26" s="44"/>
      <c r="EOF26" s="44"/>
      <c r="EOG26" s="44"/>
      <c r="EOH26" s="44"/>
      <c r="EOI26" s="44"/>
      <c r="EOJ26" s="44"/>
      <c r="EOK26" s="44"/>
      <c r="EOL26" s="44"/>
      <c r="EOM26" s="44"/>
      <c r="EON26" s="44"/>
      <c r="EOO26" s="44"/>
      <c r="EOP26" s="44"/>
      <c r="EOQ26" s="44"/>
      <c r="EOR26" s="44"/>
      <c r="EOS26" s="44"/>
      <c r="EOT26" s="44"/>
      <c r="EOU26" s="44"/>
      <c r="EOV26" s="44"/>
      <c r="EOW26" s="44"/>
      <c r="EOX26" s="44"/>
      <c r="EOY26" s="44"/>
      <c r="EOZ26" s="44"/>
      <c r="EPA26" s="44"/>
      <c r="EPB26" s="44"/>
      <c r="EPC26" s="44"/>
      <c r="EPD26" s="44"/>
      <c r="EPE26" s="44"/>
      <c r="EPF26" s="44"/>
      <c r="EPG26" s="44"/>
      <c r="EPH26" s="44"/>
      <c r="EPI26" s="44"/>
      <c r="EPJ26" s="44"/>
      <c r="EPK26" s="44"/>
      <c r="EPL26" s="44"/>
      <c r="EPM26" s="44"/>
      <c r="EPN26" s="44"/>
      <c r="EPO26" s="44"/>
      <c r="EPP26" s="44"/>
      <c r="EPQ26" s="44"/>
      <c r="EPR26" s="44"/>
      <c r="EPS26" s="44"/>
      <c r="EPT26" s="44"/>
      <c r="EPU26" s="44"/>
      <c r="EPV26" s="44"/>
      <c r="EPW26" s="44"/>
      <c r="EPX26" s="44"/>
      <c r="EPY26" s="44"/>
      <c r="EPZ26" s="44"/>
      <c r="EQA26" s="44"/>
      <c r="EQB26" s="44"/>
      <c r="EQC26" s="44"/>
      <c r="EQD26" s="44"/>
      <c r="EQE26" s="44"/>
      <c r="EQF26" s="44"/>
      <c r="EQG26" s="44"/>
      <c r="EQH26" s="44"/>
      <c r="EQI26" s="44"/>
      <c r="EQJ26" s="44"/>
      <c r="EQK26" s="44"/>
      <c r="EQL26" s="44"/>
      <c r="EQM26" s="44"/>
      <c r="EQN26" s="44"/>
      <c r="EQO26" s="44"/>
      <c r="EQP26" s="44"/>
      <c r="EQQ26" s="44"/>
      <c r="EQR26" s="44"/>
      <c r="EQS26" s="44"/>
      <c r="EQT26" s="44"/>
      <c r="EQU26" s="44"/>
      <c r="EQV26" s="44"/>
      <c r="EQW26" s="44"/>
      <c r="EQX26" s="44"/>
      <c r="EQY26" s="44"/>
      <c r="EQZ26" s="44"/>
      <c r="ERA26" s="44"/>
      <c r="ERB26" s="44"/>
      <c r="ERC26" s="44"/>
      <c r="ERD26" s="44"/>
      <c r="ERE26" s="44"/>
      <c r="ERF26" s="44"/>
      <c r="ERG26" s="44"/>
      <c r="ERH26" s="44"/>
      <c r="ERI26" s="44"/>
      <c r="ERJ26" s="44"/>
      <c r="ERK26" s="44"/>
      <c r="ERL26" s="44"/>
      <c r="ERM26" s="44"/>
      <c r="ERN26" s="44"/>
      <c r="ERO26" s="44"/>
      <c r="ERP26" s="44"/>
      <c r="ERQ26" s="44"/>
      <c r="ERR26" s="44"/>
      <c r="ERS26" s="44"/>
      <c r="ERT26" s="44"/>
      <c r="ERU26" s="44"/>
      <c r="ERV26" s="44"/>
      <c r="ERW26" s="44"/>
      <c r="ERX26" s="44"/>
      <c r="ERY26" s="44"/>
      <c r="ERZ26" s="44"/>
      <c r="ESA26" s="44"/>
      <c r="ESB26" s="44"/>
      <c r="ESC26" s="44"/>
      <c r="ESD26" s="44"/>
      <c r="ESE26" s="44"/>
      <c r="ESF26" s="44"/>
      <c r="ESG26" s="44"/>
      <c r="ESH26" s="44"/>
      <c r="ESI26" s="44"/>
      <c r="ESJ26" s="44"/>
      <c r="ESK26" s="44"/>
      <c r="ESL26" s="44"/>
      <c r="ESM26" s="44"/>
      <c r="ESN26" s="44"/>
      <c r="ESO26" s="44"/>
      <c r="ESP26" s="44"/>
      <c r="ESQ26" s="44"/>
      <c r="ESR26" s="44"/>
      <c r="ESS26" s="44"/>
      <c r="EST26" s="44"/>
      <c r="ESU26" s="44"/>
      <c r="ESV26" s="44"/>
      <c r="ESW26" s="44"/>
      <c r="ESX26" s="44"/>
      <c r="ESY26" s="44"/>
      <c r="ESZ26" s="44"/>
      <c r="ETA26" s="44"/>
      <c r="ETB26" s="44"/>
      <c r="ETC26" s="44"/>
      <c r="ETD26" s="44"/>
      <c r="ETE26" s="44"/>
      <c r="ETF26" s="44"/>
      <c r="ETG26" s="44"/>
      <c r="ETH26" s="44"/>
      <c r="ETI26" s="44"/>
      <c r="ETJ26" s="44"/>
      <c r="ETK26" s="44"/>
      <c r="ETL26" s="44"/>
      <c r="ETM26" s="44"/>
      <c r="ETN26" s="44"/>
      <c r="ETO26" s="44"/>
      <c r="ETP26" s="44"/>
      <c r="ETQ26" s="44"/>
      <c r="ETR26" s="44"/>
      <c r="ETS26" s="44"/>
      <c r="ETT26" s="44"/>
      <c r="ETU26" s="44"/>
      <c r="ETV26" s="44"/>
      <c r="ETW26" s="44"/>
      <c r="ETX26" s="44"/>
      <c r="ETY26" s="44"/>
      <c r="ETZ26" s="44"/>
      <c r="EUA26" s="44"/>
      <c r="EUB26" s="44"/>
      <c r="EUC26" s="44"/>
      <c r="EUD26" s="44"/>
      <c r="EUE26" s="44"/>
      <c r="EUF26" s="44"/>
      <c r="EUG26" s="44"/>
      <c r="EUH26" s="44"/>
      <c r="EUI26" s="44"/>
      <c r="EUJ26" s="44"/>
      <c r="EUK26" s="44"/>
      <c r="EUL26" s="44"/>
      <c r="EUM26" s="44"/>
      <c r="EUN26" s="44"/>
      <c r="EUO26" s="44"/>
      <c r="EUP26" s="44"/>
      <c r="EUQ26" s="44"/>
      <c r="EUR26" s="44"/>
      <c r="EUS26" s="44"/>
      <c r="EUT26" s="44"/>
      <c r="EUU26" s="44"/>
      <c r="EUV26" s="44"/>
      <c r="EUW26" s="44"/>
      <c r="EUX26" s="44"/>
      <c r="EUY26" s="44"/>
      <c r="EUZ26" s="44"/>
      <c r="EVA26" s="44"/>
      <c r="EVB26" s="44"/>
      <c r="EVC26" s="44"/>
      <c r="EVD26" s="44"/>
      <c r="EVE26" s="44"/>
      <c r="EVF26" s="44"/>
      <c r="EVG26" s="44"/>
      <c r="EVH26" s="44"/>
      <c r="EVI26" s="44"/>
      <c r="EVJ26" s="44"/>
      <c r="EVK26" s="44"/>
      <c r="EVL26" s="44"/>
      <c r="EVM26" s="44"/>
      <c r="EVN26" s="44"/>
      <c r="EVO26" s="44"/>
      <c r="EVP26" s="44"/>
      <c r="EVQ26" s="44"/>
      <c r="EVR26" s="44"/>
      <c r="EVS26" s="44"/>
      <c r="EVT26" s="44"/>
      <c r="EVU26" s="44"/>
      <c r="EVV26" s="44"/>
      <c r="EVW26" s="44"/>
      <c r="EVX26" s="44"/>
      <c r="EVY26" s="44"/>
      <c r="EVZ26" s="44"/>
      <c r="EWA26" s="44"/>
      <c r="EWB26" s="44"/>
      <c r="EWC26" s="44"/>
      <c r="EWD26" s="44"/>
      <c r="EWE26" s="44"/>
      <c r="EWF26" s="44"/>
      <c r="EWG26" s="44"/>
      <c r="EWH26" s="44"/>
      <c r="EWI26" s="44"/>
      <c r="EWJ26" s="44"/>
      <c r="EWK26" s="44"/>
      <c r="EWL26" s="44"/>
      <c r="EWM26" s="44"/>
      <c r="EWN26" s="44"/>
      <c r="EWO26" s="44"/>
      <c r="EWP26" s="44"/>
      <c r="EWQ26" s="44"/>
      <c r="EWR26" s="44"/>
      <c r="EWS26" s="44"/>
      <c r="EWT26" s="44"/>
      <c r="EWU26" s="44"/>
      <c r="EWV26" s="44"/>
      <c r="EWW26" s="44"/>
      <c r="EWX26" s="44"/>
      <c r="EWY26" s="44"/>
      <c r="EWZ26" s="44"/>
      <c r="EXA26" s="44"/>
      <c r="EXB26" s="44"/>
      <c r="EXC26" s="44"/>
      <c r="EXD26" s="44"/>
      <c r="EXE26" s="44"/>
      <c r="EXF26" s="44"/>
      <c r="EXG26" s="44"/>
      <c r="EXH26" s="44"/>
      <c r="EXI26" s="44"/>
      <c r="EXJ26" s="44"/>
      <c r="EXK26" s="44"/>
      <c r="EXL26" s="44"/>
      <c r="EXM26" s="44"/>
      <c r="EXN26" s="44"/>
      <c r="EXO26" s="44"/>
      <c r="EXP26" s="44"/>
      <c r="EXQ26" s="44"/>
      <c r="EXR26" s="44"/>
      <c r="EXS26" s="44"/>
      <c r="EXT26" s="44"/>
      <c r="EXU26" s="44"/>
      <c r="EXV26" s="44"/>
      <c r="EXW26" s="44"/>
      <c r="EXX26" s="44"/>
      <c r="EXY26" s="44"/>
      <c r="EXZ26" s="44"/>
      <c r="EYA26" s="44"/>
      <c r="EYB26" s="44"/>
      <c r="EYC26" s="44"/>
      <c r="EYD26" s="44"/>
      <c r="EYE26" s="44"/>
      <c r="EYF26" s="44"/>
      <c r="EYG26" s="44"/>
      <c r="EYH26" s="44"/>
      <c r="EYI26" s="44"/>
      <c r="EYJ26" s="44"/>
      <c r="EYK26" s="44"/>
      <c r="EYL26" s="44"/>
      <c r="EYM26" s="44"/>
      <c r="EYN26" s="44"/>
      <c r="EYO26" s="44"/>
      <c r="EYP26" s="44"/>
      <c r="EYQ26" s="44"/>
      <c r="EYR26" s="44"/>
      <c r="EYS26" s="44"/>
      <c r="EYT26" s="44"/>
      <c r="EYU26" s="44"/>
      <c r="EYV26" s="44"/>
      <c r="EYW26" s="44"/>
      <c r="EYX26" s="44"/>
      <c r="EYY26" s="44"/>
      <c r="EYZ26" s="44"/>
      <c r="EZA26" s="44"/>
      <c r="EZB26" s="44"/>
      <c r="EZC26" s="44"/>
      <c r="EZD26" s="44"/>
      <c r="EZE26" s="44"/>
      <c r="EZF26" s="44"/>
      <c r="EZG26" s="44"/>
      <c r="EZH26" s="44"/>
      <c r="EZI26" s="44"/>
      <c r="EZJ26" s="44"/>
      <c r="EZK26" s="44"/>
      <c r="EZL26" s="44"/>
      <c r="EZM26" s="44"/>
      <c r="EZN26" s="44"/>
      <c r="EZO26" s="44"/>
      <c r="EZP26" s="44"/>
      <c r="EZQ26" s="44"/>
      <c r="EZR26" s="44"/>
      <c r="EZS26" s="44"/>
      <c r="EZT26" s="44"/>
      <c r="EZU26" s="44"/>
      <c r="EZV26" s="44"/>
      <c r="EZW26" s="44"/>
      <c r="EZX26" s="44"/>
      <c r="EZY26" s="44"/>
      <c r="EZZ26" s="44"/>
      <c r="FAA26" s="44"/>
      <c r="FAB26" s="44"/>
      <c r="FAC26" s="44"/>
      <c r="FAD26" s="44"/>
      <c r="FAE26" s="44"/>
      <c r="FAF26" s="44"/>
      <c r="FAG26" s="44"/>
      <c r="FAH26" s="44"/>
      <c r="FAI26" s="44"/>
      <c r="FAJ26" s="44"/>
      <c r="FAK26" s="44"/>
      <c r="FAL26" s="44"/>
      <c r="FAM26" s="44"/>
      <c r="FAN26" s="44"/>
      <c r="FAO26" s="44"/>
      <c r="FAP26" s="44"/>
      <c r="FAQ26" s="44"/>
      <c r="FAR26" s="44"/>
      <c r="FAS26" s="44"/>
      <c r="FAT26" s="44"/>
      <c r="FAU26" s="44"/>
      <c r="FAV26" s="44"/>
      <c r="FAW26" s="44"/>
      <c r="FAX26" s="44"/>
      <c r="FAY26" s="44"/>
      <c r="FAZ26" s="44"/>
      <c r="FBA26" s="44"/>
      <c r="FBB26" s="44"/>
      <c r="FBC26" s="44"/>
      <c r="FBD26" s="44"/>
      <c r="FBE26" s="44"/>
      <c r="FBF26" s="44"/>
      <c r="FBG26" s="44"/>
      <c r="FBH26" s="44"/>
      <c r="FBI26" s="44"/>
      <c r="FBJ26" s="44"/>
      <c r="FBK26" s="44"/>
      <c r="FBL26" s="44"/>
      <c r="FBM26" s="44"/>
      <c r="FBN26" s="44"/>
      <c r="FBO26" s="44"/>
      <c r="FBP26" s="44"/>
      <c r="FBQ26" s="44"/>
      <c r="FBR26" s="44"/>
      <c r="FBS26" s="44"/>
      <c r="FBT26" s="44"/>
      <c r="FBU26" s="44"/>
      <c r="FBV26" s="44"/>
      <c r="FBW26" s="44"/>
      <c r="FBX26" s="44"/>
      <c r="FBY26" s="44"/>
      <c r="FBZ26" s="44"/>
      <c r="FCA26" s="44"/>
      <c r="FCB26" s="44"/>
      <c r="FCC26" s="44"/>
      <c r="FCD26" s="44"/>
      <c r="FCE26" s="44"/>
      <c r="FCF26" s="44"/>
      <c r="FCG26" s="44"/>
      <c r="FCH26" s="44"/>
      <c r="FCI26" s="44"/>
      <c r="FCJ26" s="44"/>
      <c r="FCK26" s="44"/>
      <c r="FCL26" s="44"/>
      <c r="FCM26" s="44"/>
      <c r="FCN26" s="44"/>
      <c r="FCO26" s="44"/>
      <c r="FCP26" s="44"/>
      <c r="FCQ26" s="44"/>
      <c r="FCR26" s="44"/>
      <c r="FCS26" s="44"/>
      <c r="FCT26" s="44"/>
      <c r="FCU26" s="44"/>
      <c r="FCV26" s="44"/>
      <c r="FCW26" s="44"/>
      <c r="FCX26" s="44"/>
      <c r="FCY26" s="44"/>
      <c r="FCZ26" s="44"/>
      <c r="FDA26" s="44"/>
      <c r="FDB26" s="44"/>
      <c r="FDC26" s="44"/>
      <c r="FDD26" s="44"/>
      <c r="FDE26" s="44"/>
      <c r="FDF26" s="44"/>
      <c r="FDG26" s="44"/>
      <c r="FDH26" s="44"/>
      <c r="FDI26" s="44"/>
      <c r="FDJ26" s="44"/>
      <c r="FDK26" s="44"/>
      <c r="FDL26" s="44"/>
      <c r="FDM26" s="44"/>
      <c r="FDN26" s="44"/>
      <c r="FDO26" s="44"/>
      <c r="FDP26" s="44"/>
      <c r="FDQ26" s="44"/>
      <c r="FDR26" s="44"/>
      <c r="FDS26" s="44"/>
      <c r="FDT26" s="44"/>
      <c r="FDU26" s="44"/>
      <c r="FDV26" s="44"/>
      <c r="FDW26" s="44"/>
      <c r="FDX26" s="44"/>
      <c r="FDY26" s="44"/>
      <c r="FDZ26" s="44"/>
      <c r="FEA26" s="44"/>
      <c r="FEB26" s="44"/>
      <c r="FEC26" s="44"/>
      <c r="FED26" s="44"/>
      <c r="FEE26" s="44"/>
      <c r="FEF26" s="44"/>
      <c r="FEG26" s="44"/>
      <c r="FEH26" s="44"/>
      <c r="FEI26" s="44"/>
      <c r="FEJ26" s="44"/>
      <c r="FEK26" s="44"/>
      <c r="FEL26" s="44"/>
      <c r="FEM26" s="44"/>
      <c r="FEN26" s="44"/>
      <c r="FEO26" s="44"/>
      <c r="FEP26" s="44"/>
      <c r="FEQ26" s="44"/>
      <c r="FER26" s="44"/>
      <c r="FES26" s="44"/>
      <c r="FET26" s="44"/>
      <c r="FEU26" s="44"/>
      <c r="FEV26" s="44"/>
      <c r="FEW26" s="44"/>
      <c r="FEX26" s="44"/>
      <c r="FEY26" s="44"/>
      <c r="FEZ26" s="44"/>
      <c r="FFA26" s="44"/>
      <c r="FFB26" s="44"/>
      <c r="FFC26" s="44"/>
      <c r="FFD26" s="44"/>
      <c r="FFE26" s="44"/>
      <c r="FFF26" s="44"/>
      <c r="FFG26" s="44"/>
      <c r="FFH26" s="44"/>
      <c r="FFI26" s="44"/>
      <c r="FFJ26" s="44"/>
      <c r="FFK26" s="44"/>
      <c r="FFL26" s="44"/>
      <c r="FFM26" s="44"/>
      <c r="FFN26" s="44"/>
      <c r="FFO26" s="44"/>
      <c r="FFP26" s="44"/>
      <c r="FFQ26" s="44"/>
      <c r="FFR26" s="44"/>
      <c r="FFS26" s="44"/>
      <c r="FFT26" s="44"/>
      <c r="FFU26" s="44"/>
      <c r="FFV26" s="44"/>
      <c r="FFW26" s="44"/>
      <c r="FFX26" s="44"/>
      <c r="FFY26" s="44"/>
      <c r="FFZ26" s="44"/>
      <c r="FGA26" s="44"/>
      <c r="FGB26" s="44"/>
      <c r="FGC26" s="44"/>
      <c r="FGD26" s="44"/>
      <c r="FGE26" s="44"/>
      <c r="FGF26" s="44"/>
      <c r="FGG26" s="44"/>
      <c r="FGH26" s="44"/>
      <c r="FGI26" s="44"/>
      <c r="FGJ26" s="44"/>
      <c r="FGK26" s="44"/>
      <c r="FGL26" s="44"/>
      <c r="FGM26" s="44"/>
      <c r="FGN26" s="44"/>
      <c r="FGO26" s="44"/>
      <c r="FGP26" s="44"/>
      <c r="FGQ26" s="44"/>
      <c r="FGR26" s="44"/>
      <c r="FGS26" s="44"/>
      <c r="FGT26" s="44"/>
      <c r="FGU26" s="44"/>
      <c r="FGV26" s="44"/>
      <c r="FGW26" s="44"/>
      <c r="FGX26" s="44"/>
      <c r="FGY26" s="44"/>
      <c r="FGZ26" s="44"/>
      <c r="FHA26" s="44"/>
      <c r="FHB26" s="44"/>
      <c r="FHC26" s="44"/>
      <c r="FHD26" s="44"/>
      <c r="FHE26" s="44"/>
      <c r="FHF26" s="44"/>
      <c r="FHG26" s="44"/>
      <c r="FHH26" s="44"/>
      <c r="FHI26" s="44"/>
      <c r="FHJ26" s="44"/>
      <c r="FHK26" s="44"/>
      <c r="FHL26" s="44"/>
      <c r="FHM26" s="44"/>
      <c r="FHN26" s="44"/>
      <c r="FHO26" s="44"/>
      <c r="FHP26" s="44"/>
      <c r="FHQ26" s="44"/>
      <c r="FHR26" s="44"/>
      <c r="FHS26" s="44"/>
      <c r="FHT26" s="44"/>
      <c r="FHU26" s="44"/>
      <c r="FHV26" s="44"/>
      <c r="FHW26" s="44"/>
      <c r="FHX26" s="44"/>
      <c r="FHY26" s="44"/>
      <c r="FHZ26" s="44"/>
      <c r="FIA26" s="44"/>
      <c r="FIB26" s="44"/>
      <c r="FIC26" s="44"/>
      <c r="FID26" s="44"/>
      <c r="FIE26" s="44"/>
      <c r="FIF26" s="44"/>
      <c r="FIG26" s="44"/>
      <c r="FIH26" s="44"/>
      <c r="FII26" s="44"/>
      <c r="FIJ26" s="44"/>
      <c r="FIK26" s="44"/>
      <c r="FIL26" s="44"/>
      <c r="FIM26" s="44"/>
      <c r="FIN26" s="44"/>
      <c r="FIO26" s="44"/>
      <c r="FIP26" s="44"/>
      <c r="FIQ26" s="44"/>
      <c r="FIR26" s="44"/>
      <c r="FIS26" s="44"/>
      <c r="FIT26" s="44"/>
      <c r="FIU26" s="44"/>
      <c r="FIV26" s="44"/>
      <c r="FIW26" s="44"/>
      <c r="FIX26" s="44"/>
      <c r="FIY26" s="44"/>
      <c r="FIZ26" s="44"/>
      <c r="FJA26" s="44"/>
      <c r="FJB26" s="44"/>
      <c r="FJC26" s="44"/>
      <c r="FJD26" s="44"/>
      <c r="FJE26" s="44"/>
      <c r="FJF26" s="44"/>
      <c r="FJG26" s="44"/>
      <c r="FJH26" s="44"/>
      <c r="FJI26" s="44"/>
      <c r="FJJ26" s="44"/>
      <c r="FJK26" s="44"/>
      <c r="FJL26" s="44"/>
      <c r="FJM26" s="44"/>
      <c r="FJN26" s="44"/>
      <c r="FJO26" s="44"/>
      <c r="FJP26" s="44"/>
      <c r="FJQ26" s="44"/>
      <c r="FJR26" s="44"/>
      <c r="FJS26" s="44"/>
      <c r="FJT26" s="44"/>
      <c r="FJU26" s="44"/>
      <c r="FJV26" s="44"/>
      <c r="FJW26" s="44"/>
      <c r="FJX26" s="44"/>
      <c r="FJY26" s="44"/>
      <c r="FJZ26" s="44"/>
      <c r="FKA26" s="44"/>
      <c r="FKB26" s="44"/>
      <c r="FKC26" s="44"/>
      <c r="FKD26" s="44"/>
      <c r="FKE26" s="44"/>
      <c r="FKF26" s="44"/>
      <c r="FKG26" s="44"/>
      <c r="FKH26" s="44"/>
      <c r="FKI26" s="44"/>
      <c r="FKJ26" s="44"/>
      <c r="FKK26" s="44"/>
      <c r="FKL26" s="44"/>
      <c r="FKM26" s="44"/>
      <c r="FKN26" s="44"/>
      <c r="FKO26" s="44"/>
      <c r="FKP26" s="44"/>
      <c r="FKQ26" s="44"/>
      <c r="FKR26" s="44"/>
      <c r="FKS26" s="44"/>
      <c r="FKT26" s="44"/>
      <c r="FKU26" s="44"/>
      <c r="FKV26" s="44"/>
      <c r="FKW26" s="44"/>
      <c r="FKX26" s="44"/>
      <c r="FKY26" s="44"/>
      <c r="FKZ26" s="44"/>
      <c r="FLA26" s="44"/>
      <c r="FLB26" s="44"/>
      <c r="FLC26" s="44"/>
      <c r="FLD26" s="44"/>
      <c r="FLE26" s="44"/>
      <c r="FLF26" s="44"/>
      <c r="FLG26" s="44"/>
      <c r="FLH26" s="44"/>
      <c r="FLI26" s="44"/>
      <c r="FLJ26" s="44"/>
      <c r="FLK26" s="44"/>
      <c r="FLL26" s="44"/>
      <c r="FLM26" s="44"/>
      <c r="FLN26" s="44"/>
      <c r="FLO26" s="44"/>
      <c r="FLP26" s="44"/>
      <c r="FLQ26" s="44"/>
      <c r="FLR26" s="44"/>
      <c r="FLS26" s="44"/>
      <c r="FLT26" s="44"/>
      <c r="FLU26" s="44"/>
      <c r="FLV26" s="44"/>
      <c r="FLW26" s="44"/>
      <c r="FLX26" s="44"/>
      <c r="FLY26" s="44"/>
      <c r="FLZ26" s="44"/>
      <c r="FMA26" s="44"/>
      <c r="FMB26" s="44"/>
      <c r="FMC26" s="44"/>
      <c r="FMD26" s="44"/>
      <c r="FME26" s="44"/>
      <c r="FMF26" s="44"/>
      <c r="FMG26" s="44"/>
      <c r="FMH26" s="44"/>
      <c r="FMI26" s="44"/>
      <c r="FMJ26" s="44"/>
      <c r="FMK26" s="44"/>
      <c r="FML26" s="44"/>
      <c r="FMM26" s="44"/>
      <c r="FMN26" s="44"/>
      <c r="FMO26" s="44"/>
      <c r="FMP26" s="44"/>
      <c r="FMQ26" s="44"/>
      <c r="FMR26" s="44"/>
      <c r="FMS26" s="44"/>
      <c r="FMT26" s="44"/>
      <c r="FMU26" s="44"/>
      <c r="FMV26" s="44"/>
      <c r="FMW26" s="44"/>
      <c r="FMX26" s="44"/>
      <c r="FMY26" s="44"/>
      <c r="FMZ26" s="44"/>
      <c r="FNA26" s="44"/>
      <c r="FNB26" s="44"/>
      <c r="FNC26" s="44"/>
      <c r="FND26" s="44"/>
      <c r="FNE26" s="44"/>
      <c r="FNF26" s="44"/>
      <c r="FNG26" s="44"/>
      <c r="FNH26" s="44"/>
      <c r="FNI26" s="44"/>
      <c r="FNJ26" s="44"/>
      <c r="FNK26" s="44"/>
      <c r="FNL26" s="44"/>
      <c r="FNM26" s="44"/>
      <c r="FNN26" s="44"/>
      <c r="FNO26" s="44"/>
      <c r="FNP26" s="44"/>
      <c r="FNQ26" s="44"/>
      <c r="FNR26" s="44"/>
      <c r="FNS26" s="44"/>
      <c r="FNT26" s="44"/>
      <c r="FNU26" s="44"/>
      <c r="FNV26" s="44"/>
      <c r="FNW26" s="44"/>
      <c r="FNX26" s="44"/>
      <c r="FNY26" s="44"/>
      <c r="FNZ26" s="44"/>
      <c r="FOA26" s="44"/>
      <c r="FOB26" s="44"/>
      <c r="FOC26" s="44"/>
      <c r="FOD26" s="44"/>
      <c r="FOE26" s="44"/>
      <c r="FOF26" s="44"/>
      <c r="FOG26" s="44"/>
      <c r="FOH26" s="44"/>
      <c r="FOI26" s="44"/>
      <c r="FOJ26" s="44"/>
      <c r="FOK26" s="44"/>
      <c r="FOL26" s="44"/>
      <c r="FOM26" s="44"/>
      <c r="FON26" s="44"/>
      <c r="FOO26" s="44"/>
      <c r="FOP26" s="44"/>
      <c r="FOQ26" s="44"/>
      <c r="FOR26" s="44"/>
      <c r="FOS26" s="44"/>
      <c r="FOT26" s="44"/>
      <c r="FOU26" s="44"/>
      <c r="FOV26" s="44"/>
      <c r="FOW26" s="44"/>
      <c r="FOX26" s="44"/>
      <c r="FOY26" s="44"/>
      <c r="FOZ26" s="44"/>
      <c r="FPA26" s="44"/>
      <c r="FPB26" s="44"/>
      <c r="FPC26" s="44"/>
      <c r="FPD26" s="44"/>
      <c r="FPE26" s="44"/>
      <c r="FPF26" s="44"/>
      <c r="FPG26" s="44"/>
      <c r="FPH26" s="44"/>
      <c r="FPI26" s="44"/>
      <c r="FPJ26" s="44"/>
      <c r="FPK26" s="44"/>
      <c r="FPL26" s="44"/>
      <c r="FPM26" s="44"/>
      <c r="FPN26" s="44"/>
      <c r="FPO26" s="44"/>
      <c r="FPP26" s="44"/>
      <c r="FPQ26" s="44"/>
      <c r="FPR26" s="44"/>
      <c r="FPS26" s="44"/>
      <c r="FPT26" s="44"/>
      <c r="FPU26" s="44"/>
      <c r="FPV26" s="44"/>
      <c r="FPW26" s="44"/>
      <c r="FPX26" s="44"/>
      <c r="FPY26" s="44"/>
      <c r="FPZ26" s="44"/>
      <c r="FQA26" s="44"/>
      <c r="FQB26" s="44"/>
      <c r="FQC26" s="44"/>
      <c r="FQD26" s="44"/>
      <c r="FQE26" s="44"/>
      <c r="FQF26" s="44"/>
      <c r="FQG26" s="44"/>
      <c r="FQH26" s="44"/>
      <c r="FQI26" s="44"/>
      <c r="FQJ26" s="44"/>
      <c r="FQK26" s="44"/>
      <c r="FQL26" s="44"/>
      <c r="FQM26" s="44"/>
      <c r="FQN26" s="44"/>
      <c r="FQO26" s="44"/>
      <c r="FQP26" s="44"/>
      <c r="FQQ26" s="44"/>
      <c r="FQR26" s="44"/>
      <c r="FQS26" s="44"/>
      <c r="FQT26" s="44"/>
      <c r="FQU26" s="44"/>
      <c r="FQV26" s="44"/>
      <c r="FQW26" s="44"/>
      <c r="FQX26" s="44"/>
      <c r="FQY26" s="44"/>
      <c r="FQZ26" s="44"/>
      <c r="FRA26" s="44"/>
      <c r="FRB26" s="44"/>
      <c r="FRC26" s="44"/>
      <c r="FRD26" s="44"/>
      <c r="FRE26" s="44"/>
      <c r="FRF26" s="44"/>
      <c r="FRG26" s="44"/>
      <c r="FRH26" s="44"/>
      <c r="FRI26" s="44"/>
      <c r="FRJ26" s="44"/>
      <c r="FRK26" s="44"/>
      <c r="FRL26" s="44"/>
      <c r="FRM26" s="44"/>
      <c r="FRN26" s="44"/>
      <c r="FRO26" s="44"/>
      <c r="FRP26" s="44"/>
      <c r="FRQ26" s="44"/>
      <c r="FRR26" s="44"/>
      <c r="FRS26" s="44"/>
      <c r="FRT26" s="44"/>
      <c r="FRU26" s="44"/>
      <c r="FRV26" s="44"/>
      <c r="FRW26" s="44"/>
      <c r="FRX26" s="44"/>
      <c r="FRY26" s="44"/>
      <c r="FRZ26" s="44"/>
      <c r="FSA26" s="44"/>
      <c r="FSB26" s="44"/>
      <c r="FSC26" s="44"/>
      <c r="FSD26" s="44"/>
      <c r="FSE26" s="44"/>
      <c r="FSF26" s="44"/>
      <c r="FSG26" s="44"/>
      <c r="FSH26" s="44"/>
      <c r="FSI26" s="44"/>
      <c r="FSJ26" s="44"/>
      <c r="FSK26" s="44"/>
      <c r="FSL26" s="44"/>
      <c r="FSM26" s="44"/>
      <c r="FSN26" s="44"/>
      <c r="FSO26" s="44"/>
      <c r="FSP26" s="44"/>
      <c r="FSQ26" s="44"/>
      <c r="FSR26" s="44"/>
      <c r="FSS26" s="44"/>
      <c r="FST26" s="44"/>
      <c r="FSU26" s="44"/>
      <c r="FSV26" s="44"/>
      <c r="FSW26" s="44"/>
      <c r="FSX26" s="44"/>
      <c r="FSY26" s="44"/>
      <c r="FSZ26" s="44"/>
      <c r="FTA26" s="44"/>
      <c r="FTB26" s="44"/>
      <c r="FTC26" s="44"/>
      <c r="FTD26" s="44"/>
      <c r="FTE26" s="44"/>
      <c r="FTF26" s="44"/>
      <c r="FTG26" s="44"/>
      <c r="FTH26" s="44"/>
      <c r="FTI26" s="44"/>
      <c r="FTJ26" s="44"/>
      <c r="FTK26" s="44"/>
      <c r="FTL26" s="44"/>
      <c r="FTM26" s="44"/>
      <c r="FTN26" s="44"/>
      <c r="FTO26" s="44"/>
      <c r="FTP26" s="44"/>
      <c r="FTQ26" s="44"/>
      <c r="FTR26" s="44"/>
      <c r="FTS26" s="44"/>
      <c r="FTT26" s="44"/>
      <c r="FTU26" s="44"/>
      <c r="FTV26" s="44"/>
      <c r="FTW26" s="44"/>
      <c r="FTX26" s="44"/>
      <c r="FTY26" s="44"/>
      <c r="FTZ26" s="44"/>
      <c r="FUA26" s="44"/>
      <c r="FUB26" s="44"/>
      <c r="FUC26" s="44"/>
      <c r="FUD26" s="44"/>
      <c r="FUE26" s="44"/>
      <c r="FUF26" s="44"/>
      <c r="FUG26" s="44"/>
      <c r="FUH26" s="44"/>
      <c r="FUI26" s="44"/>
      <c r="FUJ26" s="44"/>
      <c r="FUK26" s="44"/>
      <c r="FUL26" s="44"/>
      <c r="FUM26" s="44"/>
      <c r="FUN26" s="44"/>
      <c r="FUO26" s="44"/>
      <c r="FUP26" s="44"/>
      <c r="FUQ26" s="44"/>
      <c r="FUR26" s="44"/>
      <c r="FUS26" s="44"/>
      <c r="FUT26" s="44"/>
      <c r="FUU26" s="44"/>
      <c r="FUV26" s="44"/>
      <c r="FUW26" s="44"/>
      <c r="FUX26" s="44"/>
      <c r="FUY26" s="44"/>
      <c r="FUZ26" s="44"/>
      <c r="FVA26" s="44"/>
      <c r="FVB26" s="44"/>
      <c r="FVC26" s="44"/>
      <c r="FVD26" s="44"/>
      <c r="FVE26" s="44"/>
      <c r="FVF26" s="44"/>
      <c r="FVG26" s="44"/>
      <c r="FVH26" s="44"/>
      <c r="FVI26" s="44"/>
      <c r="FVJ26" s="44"/>
      <c r="FVK26" s="44"/>
      <c r="FVL26" s="44"/>
      <c r="FVM26" s="44"/>
      <c r="FVN26" s="44"/>
      <c r="FVO26" s="44"/>
      <c r="FVP26" s="44"/>
      <c r="FVQ26" s="44"/>
      <c r="FVR26" s="44"/>
      <c r="FVS26" s="44"/>
      <c r="FVT26" s="44"/>
      <c r="FVU26" s="44"/>
      <c r="FVV26" s="44"/>
      <c r="FVW26" s="44"/>
      <c r="FVX26" s="44"/>
      <c r="FVY26" s="44"/>
      <c r="FVZ26" s="44"/>
      <c r="FWA26" s="44"/>
      <c r="FWB26" s="44"/>
      <c r="FWC26" s="44"/>
      <c r="FWD26" s="44"/>
      <c r="FWE26" s="44"/>
      <c r="FWF26" s="44"/>
      <c r="FWG26" s="44"/>
      <c r="FWH26" s="44"/>
      <c r="FWI26" s="44"/>
      <c r="FWJ26" s="44"/>
      <c r="FWK26" s="44"/>
      <c r="FWL26" s="44"/>
      <c r="FWM26" s="44"/>
      <c r="FWN26" s="44"/>
      <c r="FWO26" s="44"/>
      <c r="FWP26" s="44"/>
      <c r="FWQ26" s="44"/>
      <c r="FWR26" s="44"/>
      <c r="FWS26" s="44"/>
      <c r="FWT26" s="44"/>
      <c r="FWU26" s="44"/>
      <c r="FWV26" s="44"/>
      <c r="FWW26" s="44"/>
      <c r="FWX26" s="44"/>
      <c r="FWY26" s="44"/>
      <c r="FWZ26" s="44"/>
      <c r="FXA26" s="44"/>
      <c r="FXB26" s="44"/>
      <c r="FXC26" s="44"/>
      <c r="FXD26" s="44"/>
      <c r="FXE26" s="44"/>
      <c r="FXF26" s="44"/>
      <c r="FXG26" s="44"/>
      <c r="FXH26" s="44"/>
      <c r="FXI26" s="44"/>
      <c r="FXJ26" s="44"/>
      <c r="FXK26" s="44"/>
      <c r="FXL26" s="44"/>
      <c r="FXM26" s="44"/>
      <c r="FXN26" s="44"/>
      <c r="FXO26" s="44"/>
      <c r="FXP26" s="44"/>
      <c r="FXQ26" s="44"/>
      <c r="FXR26" s="44"/>
      <c r="FXS26" s="44"/>
      <c r="FXT26" s="44"/>
      <c r="FXU26" s="44"/>
      <c r="FXV26" s="44"/>
      <c r="FXW26" s="44"/>
      <c r="FXX26" s="44"/>
      <c r="FXY26" s="44"/>
      <c r="FXZ26" s="44"/>
      <c r="FYA26" s="44"/>
      <c r="FYB26" s="44"/>
      <c r="FYC26" s="44"/>
      <c r="FYD26" s="44"/>
      <c r="FYE26" s="44"/>
      <c r="FYF26" s="44"/>
      <c r="FYG26" s="44"/>
      <c r="FYH26" s="44"/>
      <c r="FYI26" s="44"/>
      <c r="FYJ26" s="44"/>
      <c r="FYK26" s="44"/>
      <c r="FYL26" s="44"/>
      <c r="FYM26" s="44"/>
      <c r="FYN26" s="44"/>
      <c r="FYO26" s="44"/>
      <c r="FYP26" s="44"/>
      <c r="FYQ26" s="44"/>
      <c r="FYR26" s="44"/>
      <c r="FYS26" s="44"/>
      <c r="FYT26" s="44"/>
      <c r="FYU26" s="44"/>
      <c r="FYV26" s="44"/>
      <c r="FYW26" s="44"/>
      <c r="FYX26" s="44"/>
      <c r="FYY26" s="44"/>
      <c r="FYZ26" s="44"/>
      <c r="FZA26" s="44"/>
      <c r="FZB26" s="44"/>
      <c r="FZC26" s="44"/>
      <c r="FZD26" s="44"/>
      <c r="FZE26" s="44"/>
      <c r="FZF26" s="44"/>
      <c r="FZG26" s="44"/>
      <c r="FZH26" s="44"/>
      <c r="FZI26" s="44"/>
      <c r="FZJ26" s="44"/>
      <c r="FZK26" s="44"/>
      <c r="FZL26" s="44"/>
      <c r="FZM26" s="44"/>
      <c r="FZN26" s="44"/>
      <c r="FZO26" s="44"/>
      <c r="FZP26" s="44"/>
      <c r="FZQ26" s="44"/>
      <c r="FZR26" s="44"/>
      <c r="FZS26" s="44"/>
      <c r="FZT26" s="44"/>
      <c r="FZU26" s="44"/>
      <c r="FZV26" s="44"/>
      <c r="FZW26" s="44"/>
      <c r="FZX26" s="44"/>
      <c r="FZY26" s="44"/>
      <c r="FZZ26" s="44"/>
      <c r="GAA26" s="44"/>
      <c r="GAB26" s="44"/>
      <c r="GAC26" s="44"/>
      <c r="GAD26" s="44"/>
      <c r="GAE26" s="44"/>
      <c r="GAF26" s="44"/>
      <c r="GAG26" s="44"/>
      <c r="GAH26" s="44"/>
      <c r="GAI26" s="44"/>
      <c r="GAJ26" s="44"/>
      <c r="GAK26" s="44"/>
      <c r="GAL26" s="44"/>
      <c r="GAM26" s="44"/>
      <c r="GAN26" s="44"/>
      <c r="GAO26" s="44"/>
      <c r="GAP26" s="44"/>
      <c r="GAQ26" s="44"/>
      <c r="GAR26" s="44"/>
      <c r="GAS26" s="44"/>
      <c r="GAT26" s="44"/>
      <c r="GAU26" s="44"/>
      <c r="GAV26" s="44"/>
      <c r="GAW26" s="44"/>
      <c r="GAX26" s="44"/>
      <c r="GAY26" s="44"/>
      <c r="GAZ26" s="44"/>
      <c r="GBA26" s="44"/>
      <c r="GBB26" s="44"/>
      <c r="GBC26" s="44"/>
      <c r="GBD26" s="44"/>
      <c r="GBE26" s="44"/>
      <c r="GBF26" s="44"/>
      <c r="GBG26" s="44"/>
      <c r="GBH26" s="44"/>
      <c r="GBI26" s="44"/>
      <c r="GBJ26" s="44"/>
      <c r="GBK26" s="44"/>
      <c r="GBL26" s="44"/>
      <c r="GBM26" s="44"/>
      <c r="GBN26" s="44"/>
      <c r="GBO26" s="44"/>
      <c r="GBP26" s="44"/>
      <c r="GBQ26" s="44"/>
      <c r="GBR26" s="44"/>
      <c r="GBS26" s="44"/>
      <c r="GBT26" s="44"/>
      <c r="GBU26" s="44"/>
      <c r="GBV26" s="44"/>
      <c r="GBW26" s="44"/>
      <c r="GBX26" s="44"/>
      <c r="GBY26" s="44"/>
      <c r="GBZ26" s="44"/>
      <c r="GCA26" s="44"/>
      <c r="GCB26" s="44"/>
      <c r="GCC26" s="44"/>
      <c r="GCD26" s="44"/>
      <c r="GCE26" s="44"/>
      <c r="GCF26" s="44"/>
      <c r="GCG26" s="44"/>
      <c r="GCH26" s="44"/>
      <c r="GCI26" s="44"/>
      <c r="GCJ26" s="44"/>
      <c r="GCK26" s="44"/>
      <c r="GCL26" s="44"/>
      <c r="GCM26" s="44"/>
      <c r="GCN26" s="44"/>
      <c r="GCO26" s="44"/>
      <c r="GCP26" s="44"/>
      <c r="GCQ26" s="44"/>
      <c r="GCR26" s="44"/>
      <c r="GCS26" s="44"/>
      <c r="GCT26" s="44"/>
      <c r="GCU26" s="44"/>
      <c r="GCV26" s="44"/>
      <c r="GCW26" s="44"/>
      <c r="GCX26" s="44"/>
      <c r="GCY26" s="44"/>
      <c r="GCZ26" s="44"/>
      <c r="GDA26" s="44"/>
      <c r="GDB26" s="44"/>
      <c r="GDC26" s="44"/>
      <c r="GDD26" s="44"/>
      <c r="GDE26" s="44"/>
      <c r="GDF26" s="44"/>
      <c r="GDG26" s="44"/>
      <c r="GDH26" s="44"/>
      <c r="GDI26" s="44"/>
      <c r="GDJ26" s="44"/>
      <c r="GDK26" s="44"/>
      <c r="GDL26" s="44"/>
      <c r="GDM26" s="44"/>
      <c r="GDN26" s="44"/>
      <c r="GDO26" s="44"/>
      <c r="GDP26" s="44"/>
      <c r="GDQ26" s="44"/>
      <c r="GDR26" s="44"/>
      <c r="GDS26" s="44"/>
      <c r="GDT26" s="44"/>
      <c r="GDU26" s="44"/>
      <c r="GDV26" s="44"/>
      <c r="GDW26" s="44"/>
      <c r="GDX26" s="44"/>
      <c r="GDY26" s="44"/>
      <c r="GDZ26" s="44"/>
      <c r="GEA26" s="44"/>
      <c r="GEB26" s="44"/>
      <c r="GEC26" s="44"/>
      <c r="GED26" s="44"/>
      <c r="GEE26" s="44"/>
      <c r="GEF26" s="44"/>
      <c r="GEG26" s="44"/>
      <c r="GEH26" s="44"/>
      <c r="GEI26" s="44"/>
      <c r="GEJ26" s="44"/>
      <c r="GEK26" s="44"/>
      <c r="GEL26" s="44"/>
      <c r="GEM26" s="44"/>
      <c r="GEN26" s="44"/>
      <c r="GEO26" s="44"/>
      <c r="GEP26" s="44"/>
      <c r="GEQ26" s="44"/>
      <c r="GER26" s="44"/>
      <c r="GES26" s="44"/>
      <c r="GET26" s="44"/>
      <c r="GEU26" s="44"/>
      <c r="GEV26" s="44"/>
      <c r="GEW26" s="44"/>
      <c r="GEX26" s="44"/>
      <c r="GEY26" s="44"/>
      <c r="GEZ26" s="44"/>
      <c r="GFA26" s="44"/>
      <c r="GFB26" s="44"/>
      <c r="GFC26" s="44"/>
      <c r="GFD26" s="44"/>
      <c r="GFE26" s="44"/>
      <c r="GFF26" s="44"/>
      <c r="GFG26" s="44"/>
      <c r="GFH26" s="44"/>
      <c r="GFI26" s="44"/>
      <c r="GFJ26" s="44"/>
      <c r="GFK26" s="44"/>
      <c r="GFL26" s="44"/>
      <c r="GFM26" s="44"/>
      <c r="GFN26" s="44"/>
      <c r="GFO26" s="44"/>
      <c r="GFP26" s="44"/>
      <c r="GFQ26" s="44"/>
      <c r="GFR26" s="44"/>
      <c r="GFS26" s="44"/>
      <c r="GFT26" s="44"/>
      <c r="GFU26" s="44"/>
      <c r="GFV26" s="44"/>
      <c r="GFW26" s="44"/>
      <c r="GFX26" s="44"/>
      <c r="GFY26" s="44"/>
      <c r="GFZ26" s="44"/>
      <c r="GGA26" s="44"/>
      <c r="GGB26" s="44"/>
      <c r="GGC26" s="44"/>
      <c r="GGD26" s="44"/>
      <c r="GGE26" s="44"/>
      <c r="GGF26" s="44"/>
      <c r="GGG26" s="44"/>
      <c r="GGH26" s="44"/>
      <c r="GGI26" s="44"/>
      <c r="GGJ26" s="44"/>
      <c r="GGK26" s="44"/>
      <c r="GGL26" s="44"/>
      <c r="GGM26" s="44"/>
      <c r="GGN26" s="44"/>
      <c r="GGO26" s="44"/>
      <c r="GGP26" s="44"/>
      <c r="GGQ26" s="44"/>
      <c r="GGR26" s="44"/>
      <c r="GGS26" s="44"/>
      <c r="GGT26" s="44"/>
      <c r="GGU26" s="44"/>
      <c r="GGV26" s="44"/>
      <c r="GGW26" s="44"/>
      <c r="GGX26" s="44"/>
      <c r="GGY26" s="44"/>
      <c r="GGZ26" s="44"/>
      <c r="GHA26" s="44"/>
      <c r="GHB26" s="44"/>
      <c r="GHC26" s="44"/>
      <c r="GHD26" s="44"/>
      <c r="GHE26" s="44"/>
      <c r="GHF26" s="44"/>
      <c r="GHG26" s="44"/>
      <c r="GHH26" s="44"/>
      <c r="GHI26" s="44"/>
      <c r="GHJ26" s="44"/>
      <c r="GHK26" s="44"/>
      <c r="GHL26" s="44"/>
      <c r="GHM26" s="44"/>
      <c r="GHN26" s="44"/>
      <c r="GHO26" s="44"/>
      <c r="GHP26" s="44"/>
      <c r="GHQ26" s="44"/>
      <c r="GHR26" s="44"/>
      <c r="GHS26" s="44"/>
      <c r="GHT26" s="44"/>
      <c r="GHU26" s="44"/>
      <c r="GHV26" s="44"/>
      <c r="GHW26" s="44"/>
      <c r="GHX26" s="44"/>
      <c r="GHY26" s="44"/>
      <c r="GHZ26" s="44"/>
      <c r="GIA26" s="44"/>
      <c r="GIB26" s="44"/>
      <c r="GIC26" s="44"/>
      <c r="GID26" s="44"/>
      <c r="GIE26" s="44"/>
      <c r="GIF26" s="44"/>
      <c r="GIG26" s="44"/>
      <c r="GIH26" s="44"/>
      <c r="GII26" s="44"/>
      <c r="GIJ26" s="44"/>
      <c r="GIK26" s="44"/>
      <c r="GIL26" s="44"/>
      <c r="GIM26" s="44"/>
      <c r="GIN26" s="44"/>
      <c r="GIO26" s="44"/>
      <c r="GIP26" s="44"/>
      <c r="GIQ26" s="44"/>
      <c r="GIR26" s="44"/>
      <c r="GIS26" s="44"/>
      <c r="GIT26" s="44"/>
      <c r="GIU26" s="44"/>
      <c r="GIV26" s="44"/>
      <c r="GIW26" s="44"/>
      <c r="GIX26" s="44"/>
      <c r="GIY26" s="44"/>
      <c r="GIZ26" s="44"/>
      <c r="GJA26" s="44"/>
      <c r="GJB26" s="44"/>
      <c r="GJC26" s="44"/>
      <c r="GJD26" s="44"/>
      <c r="GJE26" s="44"/>
      <c r="GJF26" s="44"/>
      <c r="GJG26" s="44"/>
      <c r="GJH26" s="44"/>
      <c r="GJI26" s="44"/>
      <c r="GJJ26" s="44"/>
      <c r="GJK26" s="44"/>
      <c r="GJL26" s="44"/>
      <c r="GJM26" s="44"/>
      <c r="GJN26" s="44"/>
      <c r="GJO26" s="44"/>
      <c r="GJP26" s="44"/>
      <c r="GJQ26" s="44"/>
      <c r="GJR26" s="44"/>
      <c r="GJS26" s="44"/>
      <c r="GJT26" s="44"/>
      <c r="GJU26" s="44"/>
      <c r="GJV26" s="44"/>
      <c r="GJW26" s="44"/>
      <c r="GJX26" s="44"/>
      <c r="GJY26" s="44"/>
      <c r="GJZ26" s="44"/>
      <c r="GKA26" s="44"/>
      <c r="GKB26" s="44"/>
      <c r="GKC26" s="44"/>
      <c r="GKD26" s="44"/>
      <c r="GKE26" s="44"/>
      <c r="GKF26" s="44"/>
      <c r="GKG26" s="44"/>
      <c r="GKH26" s="44"/>
      <c r="GKI26" s="44"/>
      <c r="GKJ26" s="44"/>
      <c r="GKK26" s="44"/>
      <c r="GKL26" s="44"/>
      <c r="GKM26" s="44"/>
      <c r="GKN26" s="44"/>
      <c r="GKO26" s="44"/>
      <c r="GKP26" s="44"/>
      <c r="GKQ26" s="44"/>
      <c r="GKR26" s="44"/>
      <c r="GKS26" s="44"/>
      <c r="GKT26" s="44"/>
      <c r="GKU26" s="44"/>
      <c r="GKV26" s="44"/>
      <c r="GKW26" s="44"/>
      <c r="GKX26" s="44"/>
      <c r="GKY26" s="44"/>
      <c r="GKZ26" s="44"/>
      <c r="GLA26" s="44"/>
      <c r="GLB26" s="44"/>
      <c r="GLC26" s="44"/>
      <c r="GLD26" s="44"/>
      <c r="GLE26" s="44"/>
      <c r="GLF26" s="44"/>
      <c r="GLG26" s="44"/>
      <c r="GLH26" s="44"/>
      <c r="GLI26" s="44"/>
      <c r="GLJ26" s="44"/>
      <c r="GLK26" s="44"/>
      <c r="GLL26" s="44"/>
      <c r="GLM26" s="44"/>
      <c r="GLN26" s="44"/>
      <c r="GLO26" s="44"/>
      <c r="GLP26" s="44"/>
      <c r="GLQ26" s="44"/>
      <c r="GLR26" s="44"/>
      <c r="GLS26" s="44"/>
      <c r="GLT26" s="44"/>
      <c r="GLU26" s="44"/>
      <c r="GLV26" s="44"/>
      <c r="GLW26" s="44"/>
      <c r="GLX26" s="44"/>
      <c r="GLY26" s="44"/>
      <c r="GLZ26" s="44"/>
      <c r="GMA26" s="44"/>
      <c r="GMB26" s="44"/>
      <c r="GMC26" s="44"/>
      <c r="GMD26" s="44"/>
      <c r="GME26" s="44"/>
      <c r="GMF26" s="44"/>
      <c r="GMG26" s="44"/>
      <c r="GMH26" s="44"/>
      <c r="GMI26" s="44"/>
      <c r="GMJ26" s="44"/>
      <c r="GMK26" s="44"/>
      <c r="GML26" s="44"/>
      <c r="GMM26" s="44"/>
      <c r="GMN26" s="44"/>
      <c r="GMO26" s="44"/>
      <c r="GMP26" s="44"/>
      <c r="GMQ26" s="44"/>
      <c r="GMR26" s="44"/>
      <c r="GMS26" s="44"/>
      <c r="GMT26" s="44"/>
      <c r="GMU26" s="44"/>
      <c r="GMV26" s="44"/>
      <c r="GMW26" s="44"/>
      <c r="GMX26" s="44"/>
      <c r="GMY26" s="44"/>
      <c r="GMZ26" s="44"/>
      <c r="GNA26" s="44"/>
      <c r="GNB26" s="44"/>
      <c r="GNC26" s="44"/>
      <c r="GND26" s="44"/>
      <c r="GNE26" s="44"/>
      <c r="GNF26" s="44"/>
      <c r="GNG26" s="44"/>
      <c r="GNH26" s="44"/>
      <c r="GNI26" s="44"/>
      <c r="GNJ26" s="44"/>
      <c r="GNK26" s="44"/>
      <c r="GNL26" s="44"/>
      <c r="GNM26" s="44"/>
      <c r="GNN26" s="44"/>
      <c r="GNO26" s="44"/>
      <c r="GNP26" s="44"/>
      <c r="GNQ26" s="44"/>
      <c r="GNR26" s="44"/>
      <c r="GNS26" s="44"/>
      <c r="GNT26" s="44"/>
      <c r="GNU26" s="44"/>
      <c r="GNV26" s="44"/>
      <c r="GNW26" s="44"/>
      <c r="GNX26" s="44"/>
      <c r="GNY26" s="44"/>
      <c r="GNZ26" s="44"/>
      <c r="GOA26" s="44"/>
      <c r="GOB26" s="44"/>
      <c r="GOC26" s="44"/>
      <c r="GOD26" s="44"/>
      <c r="GOE26" s="44"/>
      <c r="GOF26" s="44"/>
      <c r="GOG26" s="44"/>
      <c r="GOH26" s="44"/>
      <c r="GOI26" s="44"/>
      <c r="GOJ26" s="44"/>
      <c r="GOK26" s="44"/>
      <c r="GOL26" s="44"/>
      <c r="GOM26" s="44"/>
      <c r="GON26" s="44"/>
      <c r="GOO26" s="44"/>
      <c r="GOP26" s="44"/>
      <c r="GOQ26" s="44"/>
      <c r="GOR26" s="44"/>
      <c r="GOS26" s="44"/>
      <c r="GOT26" s="44"/>
      <c r="GOU26" s="44"/>
      <c r="GOV26" s="44"/>
      <c r="GOW26" s="44"/>
      <c r="GOX26" s="44"/>
      <c r="GOY26" s="44"/>
      <c r="GOZ26" s="44"/>
      <c r="GPA26" s="44"/>
      <c r="GPB26" s="44"/>
      <c r="GPC26" s="44"/>
      <c r="GPD26" s="44"/>
      <c r="GPE26" s="44"/>
      <c r="GPF26" s="44"/>
      <c r="GPG26" s="44"/>
      <c r="GPH26" s="44"/>
      <c r="GPI26" s="44"/>
      <c r="GPJ26" s="44"/>
      <c r="GPK26" s="44"/>
      <c r="GPL26" s="44"/>
      <c r="GPM26" s="44"/>
      <c r="GPN26" s="44"/>
      <c r="GPO26" s="44"/>
      <c r="GPP26" s="44"/>
      <c r="GPQ26" s="44"/>
      <c r="GPR26" s="44"/>
      <c r="GPS26" s="44"/>
      <c r="GPT26" s="44"/>
      <c r="GPU26" s="44"/>
      <c r="GPV26" s="44"/>
      <c r="GPW26" s="44"/>
      <c r="GPX26" s="44"/>
      <c r="GPY26" s="44"/>
      <c r="GPZ26" s="44"/>
      <c r="GQA26" s="44"/>
      <c r="GQB26" s="44"/>
      <c r="GQC26" s="44"/>
      <c r="GQD26" s="44"/>
      <c r="GQE26" s="44"/>
      <c r="GQF26" s="44"/>
      <c r="GQG26" s="44"/>
      <c r="GQH26" s="44"/>
      <c r="GQI26" s="44"/>
      <c r="GQJ26" s="44"/>
      <c r="GQK26" s="44"/>
      <c r="GQL26" s="44"/>
      <c r="GQM26" s="44"/>
      <c r="GQN26" s="44"/>
      <c r="GQO26" s="44"/>
      <c r="GQP26" s="44"/>
      <c r="GQQ26" s="44"/>
      <c r="GQR26" s="44"/>
      <c r="GQS26" s="44"/>
      <c r="GQT26" s="44"/>
      <c r="GQU26" s="44"/>
      <c r="GQV26" s="44"/>
      <c r="GQW26" s="44"/>
      <c r="GQX26" s="44"/>
      <c r="GQY26" s="44"/>
      <c r="GQZ26" s="44"/>
      <c r="GRA26" s="44"/>
      <c r="GRB26" s="44"/>
      <c r="GRC26" s="44"/>
      <c r="GRD26" s="44"/>
      <c r="GRE26" s="44"/>
      <c r="GRF26" s="44"/>
      <c r="GRG26" s="44"/>
      <c r="GRH26" s="44"/>
      <c r="GRI26" s="44"/>
      <c r="GRJ26" s="44"/>
      <c r="GRK26" s="44"/>
      <c r="GRL26" s="44"/>
      <c r="GRM26" s="44"/>
      <c r="GRN26" s="44"/>
      <c r="GRO26" s="44"/>
      <c r="GRP26" s="44"/>
      <c r="GRQ26" s="44"/>
      <c r="GRR26" s="44"/>
      <c r="GRS26" s="44"/>
      <c r="GRT26" s="44"/>
      <c r="GRU26" s="44"/>
      <c r="GRV26" s="44"/>
      <c r="GRW26" s="44"/>
      <c r="GRX26" s="44"/>
      <c r="GRY26" s="44"/>
      <c r="GRZ26" s="44"/>
      <c r="GSA26" s="44"/>
      <c r="GSB26" s="44"/>
      <c r="GSC26" s="44"/>
      <c r="GSD26" s="44"/>
      <c r="GSE26" s="44"/>
      <c r="GSF26" s="44"/>
      <c r="GSG26" s="44"/>
      <c r="GSH26" s="44"/>
      <c r="GSI26" s="44"/>
      <c r="GSJ26" s="44"/>
      <c r="GSK26" s="44"/>
      <c r="GSL26" s="44"/>
      <c r="GSM26" s="44"/>
      <c r="GSN26" s="44"/>
      <c r="GSO26" s="44"/>
      <c r="GSP26" s="44"/>
      <c r="GSQ26" s="44"/>
      <c r="GSR26" s="44"/>
      <c r="GSS26" s="44"/>
      <c r="GST26" s="44"/>
      <c r="GSU26" s="44"/>
      <c r="GSV26" s="44"/>
      <c r="GSW26" s="44"/>
      <c r="GSX26" s="44"/>
      <c r="GSY26" s="44"/>
      <c r="GSZ26" s="44"/>
      <c r="GTA26" s="44"/>
      <c r="GTB26" s="44"/>
      <c r="GTC26" s="44"/>
      <c r="GTD26" s="44"/>
      <c r="GTE26" s="44"/>
      <c r="GTF26" s="44"/>
      <c r="GTG26" s="44"/>
      <c r="GTH26" s="44"/>
      <c r="GTI26" s="44"/>
      <c r="GTJ26" s="44"/>
      <c r="GTK26" s="44"/>
      <c r="GTL26" s="44"/>
      <c r="GTM26" s="44"/>
      <c r="GTN26" s="44"/>
      <c r="GTO26" s="44"/>
      <c r="GTP26" s="44"/>
      <c r="GTQ26" s="44"/>
      <c r="GTR26" s="44"/>
      <c r="GTS26" s="44"/>
      <c r="GTT26" s="44"/>
      <c r="GTU26" s="44"/>
      <c r="GTV26" s="44"/>
      <c r="GTW26" s="44"/>
      <c r="GTX26" s="44"/>
      <c r="GTY26" s="44"/>
      <c r="GTZ26" s="44"/>
      <c r="GUA26" s="44"/>
      <c r="GUB26" s="44"/>
      <c r="GUC26" s="44"/>
      <c r="GUD26" s="44"/>
      <c r="GUE26" s="44"/>
      <c r="GUF26" s="44"/>
      <c r="GUG26" s="44"/>
      <c r="GUH26" s="44"/>
      <c r="GUI26" s="44"/>
      <c r="GUJ26" s="44"/>
      <c r="GUK26" s="44"/>
      <c r="GUL26" s="44"/>
      <c r="GUM26" s="44"/>
      <c r="GUN26" s="44"/>
      <c r="GUO26" s="44"/>
      <c r="GUP26" s="44"/>
      <c r="GUQ26" s="44"/>
      <c r="GUR26" s="44"/>
      <c r="GUS26" s="44"/>
      <c r="GUT26" s="44"/>
      <c r="GUU26" s="44"/>
      <c r="GUV26" s="44"/>
      <c r="GUW26" s="44"/>
      <c r="GUX26" s="44"/>
      <c r="GUY26" s="44"/>
      <c r="GUZ26" s="44"/>
      <c r="GVA26" s="44"/>
      <c r="GVB26" s="44"/>
      <c r="GVC26" s="44"/>
      <c r="GVD26" s="44"/>
      <c r="GVE26" s="44"/>
      <c r="GVF26" s="44"/>
      <c r="GVG26" s="44"/>
      <c r="GVH26" s="44"/>
      <c r="GVI26" s="44"/>
      <c r="GVJ26" s="44"/>
      <c r="GVK26" s="44"/>
      <c r="GVL26" s="44"/>
      <c r="GVM26" s="44"/>
      <c r="GVN26" s="44"/>
      <c r="GVO26" s="44"/>
      <c r="GVP26" s="44"/>
      <c r="GVQ26" s="44"/>
      <c r="GVR26" s="44"/>
      <c r="GVS26" s="44"/>
      <c r="GVT26" s="44"/>
      <c r="GVU26" s="44"/>
      <c r="GVV26" s="44"/>
      <c r="GVW26" s="44"/>
      <c r="GVX26" s="44"/>
      <c r="GVY26" s="44"/>
      <c r="GVZ26" s="44"/>
      <c r="GWA26" s="44"/>
      <c r="GWB26" s="44"/>
      <c r="GWC26" s="44"/>
      <c r="GWD26" s="44"/>
      <c r="GWE26" s="44"/>
      <c r="GWF26" s="44"/>
      <c r="GWG26" s="44"/>
      <c r="GWH26" s="44"/>
      <c r="GWI26" s="44"/>
      <c r="GWJ26" s="44"/>
      <c r="GWK26" s="44"/>
      <c r="GWL26" s="44"/>
      <c r="GWM26" s="44"/>
      <c r="GWN26" s="44"/>
      <c r="GWO26" s="44"/>
      <c r="GWP26" s="44"/>
      <c r="GWQ26" s="44"/>
      <c r="GWR26" s="44"/>
      <c r="GWS26" s="44"/>
      <c r="GWT26" s="44"/>
      <c r="GWU26" s="44"/>
      <c r="GWV26" s="44"/>
      <c r="GWW26" s="44"/>
      <c r="GWX26" s="44"/>
      <c r="GWY26" s="44"/>
      <c r="GWZ26" s="44"/>
      <c r="GXA26" s="44"/>
      <c r="GXB26" s="44"/>
      <c r="GXC26" s="44"/>
      <c r="GXD26" s="44"/>
      <c r="GXE26" s="44"/>
      <c r="GXF26" s="44"/>
      <c r="GXG26" s="44"/>
      <c r="GXH26" s="44"/>
      <c r="GXI26" s="44"/>
      <c r="GXJ26" s="44"/>
      <c r="GXK26" s="44"/>
      <c r="GXL26" s="44"/>
      <c r="GXM26" s="44"/>
      <c r="GXN26" s="44"/>
      <c r="GXO26" s="44"/>
      <c r="GXP26" s="44"/>
      <c r="GXQ26" s="44"/>
      <c r="GXR26" s="44"/>
      <c r="GXS26" s="44"/>
      <c r="GXT26" s="44"/>
      <c r="GXU26" s="44"/>
      <c r="GXV26" s="44"/>
      <c r="GXW26" s="44"/>
      <c r="GXX26" s="44"/>
      <c r="GXY26" s="44"/>
      <c r="GXZ26" s="44"/>
      <c r="GYA26" s="44"/>
      <c r="GYB26" s="44"/>
      <c r="GYC26" s="44"/>
      <c r="GYD26" s="44"/>
      <c r="GYE26" s="44"/>
      <c r="GYF26" s="44"/>
      <c r="GYG26" s="44"/>
      <c r="GYH26" s="44"/>
      <c r="GYI26" s="44"/>
      <c r="GYJ26" s="44"/>
      <c r="GYK26" s="44"/>
      <c r="GYL26" s="44"/>
      <c r="GYM26" s="44"/>
      <c r="GYN26" s="44"/>
      <c r="GYO26" s="44"/>
      <c r="GYP26" s="44"/>
      <c r="GYQ26" s="44"/>
      <c r="GYR26" s="44"/>
      <c r="GYS26" s="44"/>
      <c r="GYT26" s="44"/>
      <c r="GYU26" s="44"/>
      <c r="GYV26" s="44"/>
      <c r="GYW26" s="44"/>
      <c r="GYX26" s="44"/>
      <c r="GYY26" s="44"/>
      <c r="GYZ26" s="44"/>
      <c r="GZA26" s="44"/>
      <c r="GZB26" s="44"/>
      <c r="GZC26" s="44"/>
      <c r="GZD26" s="44"/>
      <c r="GZE26" s="44"/>
      <c r="GZF26" s="44"/>
      <c r="GZG26" s="44"/>
      <c r="GZH26" s="44"/>
      <c r="GZI26" s="44"/>
      <c r="GZJ26" s="44"/>
      <c r="GZK26" s="44"/>
      <c r="GZL26" s="44"/>
      <c r="GZM26" s="44"/>
      <c r="GZN26" s="44"/>
      <c r="GZO26" s="44"/>
      <c r="GZP26" s="44"/>
      <c r="GZQ26" s="44"/>
      <c r="GZR26" s="44"/>
      <c r="GZS26" s="44"/>
      <c r="GZT26" s="44"/>
      <c r="GZU26" s="44"/>
      <c r="GZV26" s="44"/>
      <c r="GZW26" s="44"/>
      <c r="GZX26" s="44"/>
      <c r="GZY26" s="44"/>
      <c r="GZZ26" s="44"/>
      <c r="HAA26" s="44"/>
      <c r="HAB26" s="44"/>
      <c r="HAC26" s="44"/>
      <c r="HAD26" s="44"/>
      <c r="HAE26" s="44"/>
      <c r="HAF26" s="44"/>
      <c r="HAG26" s="44"/>
      <c r="HAH26" s="44"/>
      <c r="HAI26" s="44"/>
      <c r="HAJ26" s="44"/>
      <c r="HAK26" s="44"/>
      <c r="HAL26" s="44"/>
      <c r="HAM26" s="44"/>
      <c r="HAN26" s="44"/>
      <c r="HAO26" s="44"/>
      <c r="HAP26" s="44"/>
      <c r="HAQ26" s="44"/>
      <c r="HAR26" s="44"/>
      <c r="HAS26" s="44"/>
      <c r="HAT26" s="44"/>
      <c r="HAU26" s="44"/>
      <c r="HAV26" s="44"/>
      <c r="HAW26" s="44"/>
      <c r="HAX26" s="44"/>
      <c r="HAY26" s="44"/>
      <c r="HAZ26" s="44"/>
      <c r="HBA26" s="44"/>
      <c r="HBB26" s="44"/>
      <c r="HBC26" s="44"/>
      <c r="HBD26" s="44"/>
      <c r="HBE26" s="44"/>
      <c r="HBF26" s="44"/>
      <c r="HBG26" s="44"/>
      <c r="HBH26" s="44"/>
      <c r="HBI26" s="44"/>
      <c r="HBJ26" s="44"/>
      <c r="HBK26" s="44"/>
      <c r="HBL26" s="44"/>
      <c r="HBM26" s="44"/>
      <c r="HBN26" s="44"/>
      <c r="HBO26" s="44"/>
      <c r="HBP26" s="44"/>
      <c r="HBQ26" s="44"/>
      <c r="HBR26" s="44"/>
      <c r="HBS26" s="44"/>
      <c r="HBT26" s="44"/>
      <c r="HBU26" s="44"/>
      <c r="HBV26" s="44"/>
      <c r="HBW26" s="44"/>
      <c r="HBX26" s="44"/>
      <c r="HBY26" s="44"/>
      <c r="HBZ26" s="44"/>
      <c r="HCA26" s="44"/>
      <c r="HCB26" s="44"/>
      <c r="HCC26" s="44"/>
      <c r="HCD26" s="44"/>
      <c r="HCE26" s="44"/>
      <c r="HCF26" s="44"/>
      <c r="HCG26" s="44"/>
      <c r="HCH26" s="44"/>
      <c r="HCI26" s="44"/>
      <c r="HCJ26" s="44"/>
      <c r="HCK26" s="44"/>
      <c r="HCL26" s="44"/>
      <c r="HCM26" s="44"/>
      <c r="HCN26" s="44"/>
      <c r="HCO26" s="44"/>
      <c r="HCP26" s="44"/>
      <c r="HCQ26" s="44"/>
      <c r="HCR26" s="44"/>
      <c r="HCS26" s="44"/>
      <c r="HCT26" s="44"/>
      <c r="HCU26" s="44"/>
      <c r="HCV26" s="44"/>
      <c r="HCW26" s="44"/>
      <c r="HCX26" s="44"/>
      <c r="HCY26" s="44"/>
      <c r="HCZ26" s="44"/>
      <c r="HDA26" s="44"/>
      <c r="HDB26" s="44"/>
      <c r="HDC26" s="44"/>
      <c r="HDD26" s="44"/>
      <c r="HDE26" s="44"/>
      <c r="HDF26" s="44"/>
      <c r="HDG26" s="44"/>
      <c r="HDH26" s="44"/>
      <c r="HDI26" s="44"/>
      <c r="HDJ26" s="44"/>
      <c r="HDK26" s="44"/>
      <c r="HDL26" s="44"/>
      <c r="HDM26" s="44"/>
      <c r="HDN26" s="44"/>
      <c r="HDO26" s="44"/>
      <c r="HDP26" s="44"/>
      <c r="HDQ26" s="44"/>
      <c r="HDR26" s="44"/>
      <c r="HDS26" s="44"/>
      <c r="HDT26" s="44"/>
      <c r="HDU26" s="44"/>
      <c r="HDV26" s="44"/>
      <c r="HDW26" s="44"/>
      <c r="HDX26" s="44"/>
      <c r="HDY26" s="44"/>
      <c r="HDZ26" s="44"/>
      <c r="HEA26" s="44"/>
      <c r="HEB26" s="44"/>
      <c r="HEC26" s="44"/>
      <c r="HED26" s="44"/>
      <c r="HEE26" s="44"/>
      <c r="HEF26" s="44"/>
      <c r="HEG26" s="44"/>
      <c r="HEH26" s="44"/>
      <c r="HEI26" s="44"/>
      <c r="HEJ26" s="44"/>
      <c r="HEK26" s="44"/>
      <c r="HEL26" s="44"/>
      <c r="HEM26" s="44"/>
      <c r="HEN26" s="44"/>
      <c r="HEO26" s="44"/>
      <c r="HEP26" s="44"/>
      <c r="HEQ26" s="44"/>
      <c r="HER26" s="44"/>
      <c r="HES26" s="44"/>
      <c r="HET26" s="44"/>
      <c r="HEU26" s="44"/>
      <c r="HEV26" s="44"/>
      <c r="HEW26" s="44"/>
      <c r="HEX26" s="44"/>
      <c r="HEY26" s="44"/>
      <c r="HEZ26" s="44"/>
      <c r="HFA26" s="44"/>
      <c r="HFB26" s="44"/>
      <c r="HFC26" s="44"/>
      <c r="HFD26" s="44"/>
      <c r="HFE26" s="44"/>
      <c r="HFF26" s="44"/>
      <c r="HFG26" s="44"/>
      <c r="HFH26" s="44"/>
      <c r="HFI26" s="44"/>
      <c r="HFJ26" s="44"/>
      <c r="HFK26" s="44"/>
      <c r="HFL26" s="44"/>
      <c r="HFM26" s="44"/>
      <c r="HFN26" s="44"/>
      <c r="HFO26" s="44"/>
      <c r="HFP26" s="44"/>
      <c r="HFQ26" s="44"/>
      <c r="HFR26" s="44"/>
      <c r="HFS26" s="44"/>
      <c r="HFT26" s="44"/>
      <c r="HFU26" s="44"/>
      <c r="HFV26" s="44"/>
      <c r="HFW26" s="44"/>
      <c r="HFX26" s="44"/>
      <c r="HFY26" s="44"/>
      <c r="HFZ26" s="44"/>
      <c r="HGA26" s="44"/>
      <c r="HGB26" s="44"/>
      <c r="HGC26" s="44"/>
      <c r="HGD26" s="44"/>
      <c r="HGE26" s="44"/>
      <c r="HGF26" s="44"/>
      <c r="HGG26" s="44"/>
      <c r="HGH26" s="44"/>
      <c r="HGI26" s="44"/>
      <c r="HGJ26" s="44"/>
      <c r="HGK26" s="44"/>
      <c r="HGL26" s="44"/>
      <c r="HGM26" s="44"/>
      <c r="HGN26" s="44"/>
      <c r="HGO26" s="44"/>
      <c r="HGP26" s="44"/>
      <c r="HGQ26" s="44"/>
      <c r="HGR26" s="44"/>
      <c r="HGS26" s="44"/>
      <c r="HGT26" s="44"/>
      <c r="HGU26" s="44"/>
      <c r="HGV26" s="44"/>
      <c r="HGW26" s="44"/>
      <c r="HGX26" s="44"/>
      <c r="HGY26" s="44"/>
      <c r="HGZ26" s="44"/>
      <c r="HHA26" s="44"/>
      <c r="HHB26" s="44"/>
      <c r="HHC26" s="44"/>
      <c r="HHD26" s="44"/>
      <c r="HHE26" s="44"/>
      <c r="HHF26" s="44"/>
      <c r="HHG26" s="44"/>
      <c r="HHH26" s="44"/>
      <c r="HHI26" s="44"/>
      <c r="HHJ26" s="44"/>
      <c r="HHK26" s="44"/>
      <c r="HHL26" s="44"/>
      <c r="HHM26" s="44"/>
      <c r="HHN26" s="44"/>
      <c r="HHO26" s="44"/>
      <c r="HHP26" s="44"/>
      <c r="HHQ26" s="44"/>
      <c r="HHR26" s="44"/>
      <c r="HHS26" s="44"/>
      <c r="HHT26" s="44"/>
      <c r="HHU26" s="44"/>
      <c r="HHV26" s="44"/>
      <c r="HHW26" s="44"/>
      <c r="HHX26" s="44"/>
      <c r="HHY26" s="44"/>
      <c r="HHZ26" s="44"/>
      <c r="HIA26" s="44"/>
      <c r="HIB26" s="44"/>
      <c r="HIC26" s="44"/>
      <c r="HID26" s="44"/>
      <c r="HIE26" s="44"/>
      <c r="HIF26" s="44"/>
      <c r="HIG26" s="44"/>
      <c r="HIH26" s="44"/>
      <c r="HII26" s="44"/>
      <c r="HIJ26" s="44"/>
      <c r="HIK26" s="44"/>
      <c r="HIL26" s="44"/>
      <c r="HIM26" s="44"/>
      <c r="HIN26" s="44"/>
      <c r="HIO26" s="44"/>
      <c r="HIP26" s="44"/>
      <c r="HIQ26" s="44"/>
      <c r="HIR26" s="44"/>
      <c r="HIS26" s="44"/>
      <c r="HIT26" s="44"/>
      <c r="HIU26" s="44"/>
      <c r="HIV26" s="44"/>
      <c r="HIW26" s="44"/>
      <c r="HIX26" s="44"/>
      <c r="HIY26" s="44"/>
      <c r="HIZ26" s="44"/>
      <c r="HJA26" s="44"/>
      <c r="HJB26" s="44"/>
      <c r="HJC26" s="44"/>
      <c r="HJD26" s="44"/>
      <c r="HJE26" s="44"/>
      <c r="HJF26" s="44"/>
      <c r="HJG26" s="44"/>
      <c r="HJH26" s="44"/>
      <c r="HJI26" s="44"/>
      <c r="HJJ26" s="44"/>
      <c r="HJK26" s="44"/>
      <c r="HJL26" s="44"/>
      <c r="HJM26" s="44"/>
      <c r="HJN26" s="44"/>
      <c r="HJO26" s="44"/>
      <c r="HJP26" s="44"/>
      <c r="HJQ26" s="44"/>
      <c r="HJR26" s="44"/>
      <c r="HJS26" s="44"/>
      <c r="HJT26" s="44"/>
      <c r="HJU26" s="44"/>
      <c r="HJV26" s="44"/>
      <c r="HJW26" s="44"/>
      <c r="HJX26" s="44"/>
      <c r="HJY26" s="44"/>
      <c r="HJZ26" s="44"/>
      <c r="HKA26" s="44"/>
      <c r="HKB26" s="44"/>
      <c r="HKC26" s="44"/>
      <c r="HKD26" s="44"/>
      <c r="HKE26" s="44"/>
      <c r="HKF26" s="44"/>
      <c r="HKG26" s="44"/>
      <c r="HKH26" s="44"/>
      <c r="HKI26" s="44"/>
      <c r="HKJ26" s="44"/>
      <c r="HKK26" s="44"/>
      <c r="HKL26" s="44"/>
      <c r="HKM26" s="44"/>
      <c r="HKN26" s="44"/>
      <c r="HKO26" s="44"/>
      <c r="HKP26" s="44"/>
      <c r="HKQ26" s="44"/>
      <c r="HKR26" s="44"/>
      <c r="HKS26" s="44"/>
      <c r="HKT26" s="44"/>
      <c r="HKU26" s="44"/>
      <c r="HKV26" s="44"/>
      <c r="HKW26" s="44"/>
      <c r="HKX26" s="44"/>
      <c r="HKY26" s="44"/>
      <c r="HKZ26" s="44"/>
      <c r="HLA26" s="44"/>
      <c r="HLB26" s="44"/>
      <c r="HLC26" s="44"/>
      <c r="HLD26" s="44"/>
      <c r="HLE26" s="44"/>
      <c r="HLF26" s="44"/>
      <c r="HLG26" s="44"/>
      <c r="HLH26" s="44"/>
      <c r="HLI26" s="44"/>
      <c r="HLJ26" s="44"/>
      <c r="HLK26" s="44"/>
      <c r="HLL26" s="44"/>
      <c r="HLM26" s="44"/>
      <c r="HLN26" s="44"/>
      <c r="HLO26" s="44"/>
      <c r="HLP26" s="44"/>
      <c r="HLQ26" s="44"/>
      <c r="HLR26" s="44"/>
      <c r="HLS26" s="44"/>
      <c r="HLT26" s="44"/>
      <c r="HLU26" s="44"/>
      <c r="HLV26" s="44"/>
      <c r="HLW26" s="44"/>
      <c r="HLX26" s="44"/>
      <c r="HLY26" s="44"/>
      <c r="HLZ26" s="44"/>
      <c r="HMA26" s="44"/>
      <c r="HMB26" s="44"/>
      <c r="HMC26" s="44"/>
      <c r="HMD26" s="44"/>
      <c r="HME26" s="44"/>
      <c r="HMF26" s="44"/>
      <c r="HMG26" s="44"/>
      <c r="HMH26" s="44"/>
      <c r="HMI26" s="44"/>
      <c r="HMJ26" s="44"/>
      <c r="HMK26" s="44"/>
      <c r="HML26" s="44"/>
      <c r="HMM26" s="44"/>
      <c r="HMN26" s="44"/>
      <c r="HMO26" s="44"/>
      <c r="HMP26" s="44"/>
      <c r="HMQ26" s="44"/>
      <c r="HMR26" s="44"/>
      <c r="HMS26" s="44"/>
      <c r="HMT26" s="44"/>
      <c r="HMU26" s="44"/>
      <c r="HMV26" s="44"/>
      <c r="HMW26" s="44"/>
      <c r="HMX26" s="44"/>
      <c r="HMY26" s="44"/>
      <c r="HMZ26" s="44"/>
      <c r="HNA26" s="44"/>
      <c r="HNB26" s="44"/>
      <c r="HNC26" s="44"/>
      <c r="HND26" s="44"/>
      <c r="HNE26" s="44"/>
      <c r="HNF26" s="44"/>
      <c r="HNG26" s="44"/>
      <c r="HNH26" s="44"/>
      <c r="HNI26" s="44"/>
      <c r="HNJ26" s="44"/>
      <c r="HNK26" s="44"/>
      <c r="HNL26" s="44"/>
      <c r="HNM26" s="44"/>
      <c r="HNN26" s="44"/>
      <c r="HNO26" s="44"/>
      <c r="HNP26" s="44"/>
      <c r="HNQ26" s="44"/>
      <c r="HNR26" s="44"/>
      <c r="HNS26" s="44"/>
      <c r="HNT26" s="44"/>
      <c r="HNU26" s="44"/>
      <c r="HNV26" s="44"/>
      <c r="HNW26" s="44"/>
      <c r="HNX26" s="44"/>
      <c r="HNY26" s="44"/>
      <c r="HNZ26" s="44"/>
      <c r="HOA26" s="44"/>
      <c r="HOB26" s="44"/>
      <c r="HOC26" s="44"/>
      <c r="HOD26" s="44"/>
      <c r="HOE26" s="44"/>
      <c r="HOF26" s="44"/>
      <c r="HOG26" s="44"/>
      <c r="HOH26" s="44"/>
      <c r="HOI26" s="44"/>
      <c r="HOJ26" s="44"/>
      <c r="HOK26" s="44"/>
      <c r="HOL26" s="44"/>
      <c r="HOM26" s="44"/>
      <c r="HON26" s="44"/>
      <c r="HOO26" s="44"/>
      <c r="HOP26" s="44"/>
      <c r="HOQ26" s="44"/>
      <c r="HOR26" s="44"/>
      <c r="HOS26" s="44"/>
      <c r="HOT26" s="44"/>
      <c r="HOU26" s="44"/>
      <c r="HOV26" s="44"/>
      <c r="HOW26" s="44"/>
      <c r="HOX26" s="44"/>
      <c r="HOY26" s="44"/>
      <c r="HOZ26" s="44"/>
      <c r="HPA26" s="44"/>
      <c r="HPB26" s="44"/>
      <c r="HPC26" s="44"/>
      <c r="HPD26" s="44"/>
      <c r="HPE26" s="44"/>
      <c r="HPF26" s="44"/>
      <c r="HPG26" s="44"/>
      <c r="HPH26" s="44"/>
      <c r="HPI26" s="44"/>
      <c r="HPJ26" s="44"/>
      <c r="HPK26" s="44"/>
      <c r="HPL26" s="44"/>
      <c r="HPM26" s="44"/>
      <c r="HPN26" s="44"/>
      <c r="HPO26" s="44"/>
      <c r="HPP26" s="44"/>
      <c r="HPQ26" s="44"/>
      <c r="HPR26" s="44"/>
      <c r="HPS26" s="44"/>
      <c r="HPT26" s="44"/>
      <c r="HPU26" s="44"/>
      <c r="HPV26" s="44"/>
      <c r="HPW26" s="44"/>
      <c r="HPX26" s="44"/>
      <c r="HPY26" s="44"/>
      <c r="HPZ26" s="44"/>
      <c r="HQA26" s="44"/>
      <c r="HQB26" s="44"/>
      <c r="HQC26" s="44"/>
      <c r="HQD26" s="44"/>
      <c r="HQE26" s="44"/>
      <c r="HQF26" s="44"/>
      <c r="HQG26" s="44"/>
      <c r="HQH26" s="44"/>
      <c r="HQI26" s="44"/>
      <c r="HQJ26" s="44"/>
      <c r="HQK26" s="44"/>
      <c r="HQL26" s="44"/>
      <c r="HQM26" s="44"/>
      <c r="HQN26" s="44"/>
      <c r="HQO26" s="44"/>
      <c r="HQP26" s="44"/>
      <c r="HQQ26" s="44"/>
      <c r="HQR26" s="44"/>
      <c r="HQS26" s="44"/>
      <c r="HQT26" s="44"/>
      <c r="HQU26" s="44"/>
      <c r="HQV26" s="44"/>
      <c r="HQW26" s="44"/>
      <c r="HQX26" s="44"/>
      <c r="HQY26" s="44"/>
      <c r="HQZ26" s="44"/>
      <c r="HRA26" s="44"/>
      <c r="HRB26" s="44"/>
      <c r="HRC26" s="44"/>
      <c r="HRD26" s="44"/>
      <c r="HRE26" s="44"/>
      <c r="HRF26" s="44"/>
      <c r="HRG26" s="44"/>
      <c r="HRH26" s="44"/>
      <c r="HRI26" s="44"/>
      <c r="HRJ26" s="44"/>
      <c r="HRK26" s="44"/>
      <c r="HRL26" s="44"/>
      <c r="HRM26" s="44"/>
      <c r="HRN26" s="44"/>
      <c r="HRO26" s="44"/>
      <c r="HRP26" s="44"/>
      <c r="HRQ26" s="44"/>
      <c r="HRR26" s="44"/>
      <c r="HRS26" s="44"/>
      <c r="HRT26" s="44"/>
      <c r="HRU26" s="44"/>
      <c r="HRV26" s="44"/>
      <c r="HRW26" s="44"/>
      <c r="HRX26" s="44"/>
      <c r="HRY26" s="44"/>
      <c r="HRZ26" s="44"/>
      <c r="HSA26" s="44"/>
      <c r="HSB26" s="44"/>
      <c r="HSC26" s="44"/>
      <c r="HSD26" s="44"/>
      <c r="HSE26" s="44"/>
      <c r="HSF26" s="44"/>
      <c r="HSG26" s="44"/>
      <c r="HSH26" s="44"/>
      <c r="HSI26" s="44"/>
      <c r="HSJ26" s="44"/>
      <c r="HSK26" s="44"/>
      <c r="HSL26" s="44"/>
      <c r="HSM26" s="44"/>
      <c r="HSN26" s="44"/>
      <c r="HSO26" s="44"/>
      <c r="HSP26" s="44"/>
      <c r="HSQ26" s="44"/>
      <c r="HSR26" s="44"/>
      <c r="HSS26" s="44"/>
      <c r="HST26" s="44"/>
      <c r="HSU26" s="44"/>
      <c r="HSV26" s="44"/>
      <c r="HSW26" s="44"/>
      <c r="HSX26" s="44"/>
      <c r="HSY26" s="44"/>
      <c r="HSZ26" s="44"/>
      <c r="HTA26" s="44"/>
      <c r="HTB26" s="44"/>
      <c r="HTC26" s="44"/>
      <c r="HTD26" s="44"/>
      <c r="HTE26" s="44"/>
      <c r="HTF26" s="44"/>
      <c r="HTG26" s="44"/>
      <c r="HTH26" s="44"/>
      <c r="HTI26" s="44"/>
      <c r="HTJ26" s="44"/>
      <c r="HTK26" s="44"/>
      <c r="HTL26" s="44"/>
      <c r="HTM26" s="44"/>
      <c r="HTN26" s="44"/>
      <c r="HTO26" s="44"/>
      <c r="HTP26" s="44"/>
      <c r="HTQ26" s="44"/>
      <c r="HTR26" s="44"/>
      <c r="HTS26" s="44"/>
      <c r="HTT26" s="44"/>
      <c r="HTU26" s="44"/>
      <c r="HTV26" s="44"/>
      <c r="HTW26" s="44"/>
      <c r="HTX26" s="44"/>
      <c r="HTY26" s="44"/>
      <c r="HTZ26" s="44"/>
      <c r="HUA26" s="44"/>
      <c r="HUB26" s="44"/>
      <c r="HUC26" s="44"/>
      <c r="HUD26" s="44"/>
      <c r="HUE26" s="44"/>
      <c r="HUF26" s="44"/>
      <c r="HUG26" s="44"/>
      <c r="HUH26" s="44"/>
      <c r="HUI26" s="44"/>
      <c r="HUJ26" s="44"/>
      <c r="HUK26" s="44"/>
      <c r="HUL26" s="44"/>
      <c r="HUM26" s="44"/>
      <c r="HUN26" s="44"/>
      <c r="HUO26" s="44"/>
      <c r="HUP26" s="44"/>
      <c r="HUQ26" s="44"/>
      <c r="HUR26" s="44"/>
      <c r="HUS26" s="44"/>
      <c r="HUT26" s="44"/>
      <c r="HUU26" s="44"/>
      <c r="HUV26" s="44"/>
      <c r="HUW26" s="44"/>
      <c r="HUX26" s="44"/>
      <c r="HUY26" s="44"/>
      <c r="HUZ26" s="44"/>
      <c r="HVA26" s="44"/>
      <c r="HVB26" s="44"/>
      <c r="HVC26" s="44"/>
      <c r="HVD26" s="44"/>
      <c r="HVE26" s="44"/>
      <c r="HVF26" s="44"/>
      <c r="HVG26" s="44"/>
      <c r="HVH26" s="44"/>
      <c r="HVI26" s="44"/>
      <c r="HVJ26" s="44"/>
      <c r="HVK26" s="44"/>
      <c r="HVL26" s="44"/>
      <c r="HVM26" s="44"/>
      <c r="HVN26" s="44"/>
      <c r="HVO26" s="44"/>
      <c r="HVP26" s="44"/>
      <c r="HVQ26" s="44"/>
      <c r="HVR26" s="44"/>
      <c r="HVS26" s="44"/>
      <c r="HVT26" s="44"/>
      <c r="HVU26" s="44"/>
      <c r="HVV26" s="44"/>
      <c r="HVW26" s="44"/>
      <c r="HVX26" s="44"/>
      <c r="HVY26" s="44"/>
      <c r="HVZ26" s="44"/>
      <c r="HWA26" s="44"/>
      <c r="HWB26" s="44"/>
      <c r="HWC26" s="44"/>
      <c r="HWD26" s="44"/>
      <c r="HWE26" s="44"/>
      <c r="HWF26" s="44"/>
      <c r="HWG26" s="44"/>
      <c r="HWH26" s="44"/>
      <c r="HWI26" s="44"/>
      <c r="HWJ26" s="44"/>
      <c r="HWK26" s="44"/>
      <c r="HWL26" s="44"/>
      <c r="HWM26" s="44"/>
      <c r="HWN26" s="44"/>
      <c r="HWO26" s="44"/>
      <c r="HWP26" s="44"/>
      <c r="HWQ26" s="44"/>
      <c r="HWR26" s="44"/>
      <c r="HWS26" s="44"/>
      <c r="HWT26" s="44"/>
      <c r="HWU26" s="44"/>
      <c r="HWV26" s="44"/>
      <c r="HWW26" s="44"/>
      <c r="HWX26" s="44"/>
      <c r="HWY26" s="44"/>
      <c r="HWZ26" s="44"/>
      <c r="HXA26" s="44"/>
      <c r="HXB26" s="44"/>
      <c r="HXC26" s="44"/>
      <c r="HXD26" s="44"/>
      <c r="HXE26" s="44"/>
      <c r="HXF26" s="44"/>
      <c r="HXG26" s="44"/>
      <c r="HXH26" s="44"/>
      <c r="HXI26" s="44"/>
      <c r="HXJ26" s="44"/>
      <c r="HXK26" s="44"/>
      <c r="HXL26" s="44"/>
      <c r="HXM26" s="44"/>
      <c r="HXN26" s="44"/>
      <c r="HXO26" s="44"/>
      <c r="HXP26" s="44"/>
      <c r="HXQ26" s="44"/>
      <c r="HXR26" s="44"/>
      <c r="HXS26" s="44"/>
      <c r="HXT26" s="44"/>
      <c r="HXU26" s="44"/>
      <c r="HXV26" s="44"/>
      <c r="HXW26" s="44"/>
      <c r="HXX26" s="44"/>
      <c r="HXY26" s="44"/>
      <c r="HXZ26" s="44"/>
      <c r="HYA26" s="44"/>
      <c r="HYB26" s="44"/>
      <c r="HYC26" s="44"/>
      <c r="HYD26" s="44"/>
      <c r="HYE26" s="44"/>
      <c r="HYF26" s="44"/>
      <c r="HYG26" s="44"/>
      <c r="HYH26" s="44"/>
      <c r="HYI26" s="44"/>
      <c r="HYJ26" s="44"/>
      <c r="HYK26" s="44"/>
      <c r="HYL26" s="44"/>
      <c r="HYM26" s="44"/>
      <c r="HYN26" s="44"/>
      <c r="HYO26" s="44"/>
      <c r="HYP26" s="44"/>
      <c r="HYQ26" s="44"/>
      <c r="HYR26" s="44"/>
      <c r="HYS26" s="44"/>
      <c r="HYT26" s="44"/>
      <c r="HYU26" s="44"/>
      <c r="HYV26" s="44"/>
      <c r="HYW26" s="44"/>
      <c r="HYX26" s="44"/>
      <c r="HYY26" s="44"/>
      <c r="HYZ26" s="44"/>
      <c r="HZA26" s="44"/>
      <c r="HZB26" s="44"/>
      <c r="HZC26" s="44"/>
      <c r="HZD26" s="44"/>
      <c r="HZE26" s="44"/>
      <c r="HZF26" s="44"/>
      <c r="HZG26" s="44"/>
      <c r="HZH26" s="44"/>
      <c r="HZI26" s="44"/>
      <c r="HZJ26" s="44"/>
      <c r="HZK26" s="44"/>
      <c r="HZL26" s="44"/>
      <c r="HZM26" s="44"/>
      <c r="HZN26" s="44"/>
      <c r="HZO26" s="44"/>
      <c r="HZP26" s="44"/>
      <c r="HZQ26" s="44"/>
      <c r="HZR26" s="44"/>
      <c r="HZS26" s="44"/>
      <c r="HZT26" s="44"/>
      <c r="HZU26" s="44"/>
      <c r="HZV26" s="44"/>
      <c r="HZW26" s="44"/>
      <c r="HZX26" s="44"/>
      <c r="HZY26" s="44"/>
      <c r="HZZ26" s="44"/>
      <c r="IAA26" s="44"/>
      <c r="IAB26" s="44"/>
      <c r="IAC26" s="44"/>
      <c r="IAD26" s="44"/>
      <c r="IAE26" s="44"/>
      <c r="IAF26" s="44"/>
      <c r="IAG26" s="44"/>
      <c r="IAH26" s="44"/>
      <c r="IAI26" s="44"/>
      <c r="IAJ26" s="44"/>
      <c r="IAK26" s="44"/>
      <c r="IAL26" s="44"/>
      <c r="IAM26" s="44"/>
      <c r="IAN26" s="44"/>
      <c r="IAO26" s="44"/>
      <c r="IAP26" s="44"/>
      <c r="IAQ26" s="44"/>
      <c r="IAR26" s="44"/>
      <c r="IAS26" s="44"/>
      <c r="IAT26" s="44"/>
      <c r="IAU26" s="44"/>
      <c r="IAV26" s="44"/>
      <c r="IAW26" s="44"/>
      <c r="IAX26" s="44"/>
      <c r="IAY26" s="44"/>
      <c r="IAZ26" s="44"/>
      <c r="IBA26" s="44"/>
      <c r="IBB26" s="44"/>
      <c r="IBC26" s="44"/>
      <c r="IBD26" s="44"/>
      <c r="IBE26" s="44"/>
      <c r="IBF26" s="44"/>
      <c r="IBG26" s="44"/>
      <c r="IBH26" s="44"/>
      <c r="IBI26" s="44"/>
      <c r="IBJ26" s="44"/>
      <c r="IBK26" s="44"/>
      <c r="IBL26" s="44"/>
      <c r="IBM26" s="44"/>
      <c r="IBN26" s="44"/>
      <c r="IBO26" s="44"/>
      <c r="IBP26" s="44"/>
      <c r="IBQ26" s="44"/>
      <c r="IBR26" s="44"/>
      <c r="IBS26" s="44"/>
      <c r="IBT26" s="44"/>
      <c r="IBU26" s="44"/>
      <c r="IBV26" s="44"/>
      <c r="IBW26" s="44"/>
      <c r="IBX26" s="44"/>
      <c r="IBY26" s="44"/>
      <c r="IBZ26" s="44"/>
      <c r="ICA26" s="44"/>
      <c r="ICB26" s="44"/>
      <c r="ICC26" s="44"/>
      <c r="ICD26" s="44"/>
      <c r="ICE26" s="44"/>
      <c r="ICF26" s="44"/>
      <c r="ICG26" s="44"/>
      <c r="ICH26" s="44"/>
      <c r="ICI26" s="44"/>
      <c r="ICJ26" s="44"/>
      <c r="ICK26" s="44"/>
      <c r="ICL26" s="44"/>
      <c r="ICM26" s="44"/>
      <c r="ICN26" s="44"/>
      <c r="ICO26" s="44"/>
      <c r="ICP26" s="44"/>
      <c r="ICQ26" s="44"/>
      <c r="ICR26" s="44"/>
      <c r="ICS26" s="44"/>
      <c r="ICT26" s="44"/>
      <c r="ICU26" s="44"/>
      <c r="ICV26" s="44"/>
      <c r="ICW26" s="44"/>
      <c r="ICX26" s="44"/>
      <c r="ICY26" s="44"/>
      <c r="ICZ26" s="44"/>
      <c r="IDA26" s="44"/>
      <c r="IDB26" s="44"/>
      <c r="IDC26" s="44"/>
      <c r="IDD26" s="44"/>
      <c r="IDE26" s="44"/>
      <c r="IDF26" s="44"/>
      <c r="IDG26" s="44"/>
      <c r="IDH26" s="44"/>
      <c r="IDI26" s="44"/>
      <c r="IDJ26" s="44"/>
      <c r="IDK26" s="44"/>
      <c r="IDL26" s="44"/>
      <c r="IDM26" s="44"/>
      <c r="IDN26" s="44"/>
      <c r="IDO26" s="44"/>
      <c r="IDP26" s="44"/>
      <c r="IDQ26" s="44"/>
      <c r="IDR26" s="44"/>
      <c r="IDS26" s="44"/>
      <c r="IDT26" s="44"/>
      <c r="IDU26" s="44"/>
      <c r="IDV26" s="44"/>
      <c r="IDW26" s="44"/>
      <c r="IDX26" s="44"/>
      <c r="IDY26" s="44"/>
      <c r="IDZ26" s="44"/>
      <c r="IEA26" s="44"/>
      <c r="IEB26" s="44"/>
      <c r="IEC26" s="44"/>
      <c r="IED26" s="44"/>
      <c r="IEE26" s="44"/>
      <c r="IEF26" s="44"/>
      <c r="IEG26" s="44"/>
      <c r="IEH26" s="44"/>
      <c r="IEI26" s="44"/>
      <c r="IEJ26" s="44"/>
      <c r="IEK26" s="44"/>
      <c r="IEL26" s="44"/>
      <c r="IEM26" s="44"/>
      <c r="IEN26" s="44"/>
      <c r="IEO26" s="44"/>
      <c r="IEP26" s="44"/>
      <c r="IEQ26" s="44"/>
      <c r="IER26" s="44"/>
      <c r="IES26" s="44"/>
      <c r="IET26" s="44"/>
      <c r="IEU26" s="44"/>
      <c r="IEV26" s="44"/>
      <c r="IEW26" s="44"/>
      <c r="IEX26" s="44"/>
      <c r="IEY26" s="44"/>
      <c r="IEZ26" s="44"/>
      <c r="IFA26" s="44"/>
      <c r="IFB26" s="44"/>
      <c r="IFC26" s="44"/>
      <c r="IFD26" s="44"/>
      <c r="IFE26" s="44"/>
      <c r="IFF26" s="44"/>
      <c r="IFG26" s="44"/>
      <c r="IFH26" s="44"/>
      <c r="IFI26" s="44"/>
      <c r="IFJ26" s="44"/>
      <c r="IFK26" s="44"/>
      <c r="IFL26" s="44"/>
      <c r="IFM26" s="44"/>
      <c r="IFN26" s="44"/>
      <c r="IFO26" s="44"/>
      <c r="IFP26" s="44"/>
      <c r="IFQ26" s="44"/>
      <c r="IFR26" s="44"/>
      <c r="IFS26" s="44"/>
      <c r="IFT26" s="44"/>
      <c r="IFU26" s="44"/>
      <c r="IFV26" s="44"/>
      <c r="IFW26" s="44"/>
      <c r="IFX26" s="44"/>
      <c r="IFY26" s="44"/>
      <c r="IFZ26" s="44"/>
      <c r="IGA26" s="44"/>
      <c r="IGB26" s="44"/>
      <c r="IGC26" s="44"/>
      <c r="IGD26" s="44"/>
      <c r="IGE26" s="44"/>
      <c r="IGF26" s="44"/>
      <c r="IGG26" s="44"/>
      <c r="IGH26" s="44"/>
      <c r="IGI26" s="44"/>
      <c r="IGJ26" s="44"/>
      <c r="IGK26" s="44"/>
      <c r="IGL26" s="44"/>
      <c r="IGM26" s="44"/>
      <c r="IGN26" s="44"/>
      <c r="IGO26" s="44"/>
      <c r="IGP26" s="44"/>
      <c r="IGQ26" s="44"/>
      <c r="IGR26" s="44"/>
      <c r="IGS26" s="44"/>
      <c r="IGT26" s="44"/>
      <c r="IGU26" s="44"/>
      <c r="IGV26" s="44"/>
      <c r="IGW26" s="44"/>
      <c r="IGX26" s="44"/>
      <c r="IGY26" s="44"/>
      <c r="IGZ26" s="44"/>
      <c r="IHA26" s="44"/>
      <c r="IHB26" s="44"/>
      <c r="IHC26" s="44"/>
      <c r="IHD26" s="44"/>
      <c r="IHE26" s="44"/>
      <c r="IHF26" s="44"/>
      <c r="IHG26" s="44"/>
      <c r="IHH26" s="44"/>
      <c r="IHI26" s="44"/>
      <c r="IHJ26" s="44"/>
      <c r="IHK26" s="44"/>
      <c r="IHL26" s="44"/>
      <c r="IHM26" s="44"/>
      <c r="IHN26" s="44"/>
      <c r="IHO26" s="44"/>
      <c r="IHP26" s="44"/>
      <c r="IHQ26" s="44"/>
      <c r="IHR26" s="44"/>
      <c r="IHS26" s="44"/>
      <c r="IHT26" s="44"/>
      <c r="IHU26" s="44"/>
      <c r="IHV26" s="44"/>
      <c r="IHW26" s="44"/>
      <c r="IHX26" s="44"/>
      <c r="IHY26" s="44"/>
      <c r="IHZ26" s="44"/>
      <c r="IIA26" s="44"/>
      <c r="IIB26" s="44"/>
      <c r="IIC26" s="44"/>
      <c r="IID26" s="44"/>
      <c r="IIE26" s="44"/>
      <c r="IIF26" s="44"/>
      <c r="IIG26" s="44"/>
      <c r="IIH26" s="44"/>
      <c r="III26" s="44"/>
      <c r="IIJ26" s="44"/>
      <c r="IIK26" s="44"/>
      <c r="IIL26" s="44"/>
      <c r="IIM26" s="44"/>
      <c r="IIN26" s="44"/>
      <c r="IIO26" s="44"/>
      <c r="IIP26" s="44"/>
      <c r="IIQ26" s="44"/>
      <c r="IIR26" s="44"/>
      <c r="IIS26" s="44"/>
      <c r="IIT26" s="44"/>
      <c r="IIU26" s="44"/>
      <c r="IIV26" s="44"/>
      <c r="IIW26" s="44"/>
      <c r="IIX26" s="44"/>
      <c r="IIY26" s="44"/>
      <c r="IIZ26" s="44"/>
      <c r="IJA26" s="44"/>
      <c r="IJB26" s="44"/>
      <c r="IJC26" s="44"/>
      <c r="IJD26" s="44"/>
      <c r="IJE26" s="44"/>
      <c r="IJF26" s="44"/>
      <c r="IJG26" s="44"/>
      <c r="IJH26" s="44"/>
      <c r="IJI26" s="44"/>
      <c r="IJJ26" s="44"/>
      <c r="IJK26" s="44"/>
      <c r="IJL26" s="44"/>
      <c r="IJM26" s="44"/>
      <c r="IJN26" s="44"/>
      <c r="IJO26" s="44"/>
      <c r="IJP26" s="44"/>
      <c r="IJQ26" s="44"/>
      <c r="IJR26" s="44"/>
      <c r="IJS26" s="44"/>
      <c r="IJT26" s="44"/>
      <c r="IJU26" s="44"/>
      <c r="IJV26" s="44"/>
      <c r="IJW26" s="44"/>
      <c r="IJX26" s="44"/>
      <c r="IJY26" s="44"/>
      <c r="IJZ26" s="44"/>
      <c r="IKA26" s="44"/>
      <c r="IKB26" s="44"/>
      <c r="IKC26" s="44"/>
      <c r="IKD26" s="44"/>
      <c r="IKE26" s="44"/>
      <c r="IKF26" s="44"/>
      <c r="IKG26" s="44"/>
      <c r="IKH26" s="44"/>
      <c r="IKI26" s="44"/>
      <c r="IKJ26" s="44"/>
      <c r="IKK26" s="44"/>
      <c r="IKL26" s="44"/>
      <c r="IKM26" s="44"/>
      <c r="IKN26" s="44"/>
      <c r="IKO26" s="44"/>
      <c r="IKP26" s="44"/>
      <c r="IKQ26" s="44"/>
      <c r="IKR26" s="44"/>
      <c r="IKS26" s="44"/>
      <c r="IKT26" s="44"/>
      <c r="IKU26" s="44"/>
      <c r="IKV26" s="44"/>
      <c r="IKW26" s="44"/>
      <c r="IKX26" s="44"/>
      <c r="IKY26" s="44"/>
      <c r="IKZ26" s="44"/>
      <c r="ILA26" s="44"/>
      <c r="ILB26" s="44"/>
      <c r="ILC26" s="44"/>
      <c r="ILD26" s="44"/>
      <c r="ILE26" s="44"/>
      <c r="ILF26" s="44"/>
      <c r="ILG26" s="44"/>
      <c r="ILH26" s="44"/>
      <c r="ILI26" s="44"/>
      <c r="ILJ26" s="44"/>
      <c r="ILK26" s="44"/>
      <c r="ILL26" s="44"/>
      <c r="ILM26" s="44"/>
      <c r="ILN26" s="44"/>
      <c r="ILO26" s="44"/>
      <c r="ILP26" s="44"/>
      <c r="ILQ26" s="44"/>
      <c r="ILR26" s="44"/>
      <c r="ILS26" s="44"/>
      <c r="ILT26" s="44"/>
      <c r="ILU26" s="44"/>
      <c r="ILV26" s="44"/>
      <c r="ILW26" s="44"/>
      <c r="ILX26" s="44"/>
      <c r="ILY26" s="44"/>
      <c r="ILZ26" s="44"/>
      <c r="IMA26" s="44"/>
      <c r="IMB26" s="44"/>
      <c r="IMC26" s="44"/>
      <c r="IMD26" s="44"/>
      <c r="IME26" s="44"/>
      <c r="IMF26" s="44"/>
      <c r="IMG26" s="44"/>
      <c r="IMH26" s="44"/>
      <c r="IMI26" s="44"/>
      <c r="IMJ26" s="44"/>
      <c r="IMK26" s="44"/>
      <c r="IML26" s="44"/>
      <c r="IMM26" s="44"/>
      <c r="IMN26" s="44"/>
      <c r="IMO26" s="44"/>
      <c r="IMP26" s="44"/>
      <c r="IMQ26" s="44"/>
      <c r="IMR26" s="44"/>
      <c r="IMS26" s="44"/>
      <c r="IMT26" s="44"/>
      <c r="IMU26" s="44"/>
      <c r="IMV26" s="44"/>
      <c r="IMW26" s="44"/>
      <c r="IMX26" s="44"/>
      <c r="IMY26" s="44"/>
      <c r="IMZ26" s="44"/>
      <c r="INA26" s="44"/>
      <c r="INB26" s="44"/>
      <c r="INC26" s="44"/>
      <c r="IND26" s="44"/>
      <c r="INE26" s="44"/>
      <c r="INF26" s="44"/>
      <c r="ING26" s="44"/>
      <c r="INH26" s="44"/>
      <c r="INI26" s="44"/>
      <c r="INJ26" s="44"/>
      <c r="INK26" s="44"/>
      <c r="INL26" s="44"/>
      <c r="INM26" s="44"/>
      <c r="INN26" s="44"/>
      <c r="INO26" s="44"/>
      <c r="INP26" s="44"/>
      <c r="INQ26" s="44"/>
      <c r="INR26" s="44"/>
      <c r="INS26" s="44"/>
      <c r="INT26" s="44"/>
      <c r="INU26" s="44"/>
      <c r="INV26" s="44"/>
      <c r="INW26" s="44"/>
      <c r="INX26" s="44"/>
      <c r="INY26" s="44"/>
      <c r="INZ26" s="44"/>
      <c r="IOA26" s="44"/>
      <c r="IOB26" s="44"/>
      <c r="IOC26" s="44"/>
      <c r="IOD26" s="44"/>
      <c r="IOE26" s="44"/>
      <c r="IOF26" s="44"/>
      <c r="IOG26" s="44"/>
      <c r="IOH26" s="44"/>
      <c r="IOI26" s="44"/>
      <c r="IOJ26" s="44"/>
      <c r="IOK26" s="44"/>
      <c r="IOL26" s="44"/>
      <c r="IOM26" s="44"/>
      <c r="ION26" s="44"/>
      <c r="IOO26" s="44"/>
      <c r="IOP26" s="44"/>
      <c r="IOQ26" s="44"/>
      <c r="IOR26" s="44"/>
      <c r="IOS26" s="44"/>
      <c r="IOT26" s="44"/>
      <c r="IOU26" s="44"/>
      <c r="IOV26" s="44"/>
      <c r="IOW26" s="44"/>
      <c r="IOX26" s="44"/>
      <c r="IOY26" s="44"/>
      <c r="IOZ26" s="44"/>
      <c r="IPA26" s="44"/>
      <c r="IPB26" s="44"/>
      <c r="IPC26" s="44"/>
      <c r="IPD26" s="44"/>
      <c r="IPE26" s="44"/>
      <c r="IPF26" s="44"/>
      <c r="IPG26" s="44"/>
      <c r="IPH26" s="44"/>
      <c r="IPI26" s="44"/>
      <c r="IPJ26" s="44"/>
      <c r="IPK26" s="44"/>
      <c r="IPL26" s="44"/>
      <c r="IPM26" s="44"/>
      <c r="IPN26" s="44"/>
      <c r="IPO26" s="44"/>
      <c r="IPP26" s="44"/>
      <c r="IPQ26" s="44"/>
      <c r="IPR26" s="44"/>
      <c r="IPS26" s="44"/>
      <c r="IPT26" s="44"/>
      <c r="IPU26" s="44"/>
      <c r="IPV26" s="44"/>
      <c r="IPW26" s="44"/>
      <c r="IPX26" s="44"/>
      <c r="IPY26" s="44"/>
      <c r="IPZ26" s="44"/>
      <c r="IQA26" s="44"/>
      <c r="IQB26" s="44"/>
      <c r="IQC26" s="44"/>
      <c r="IQD26" s="44"/>
      <c r="IQE26" s="44"/>
      <c r="IQF26" s="44"/>
      <c r="IQG26" s="44"/>
      <c r="IQH26" s="44"/>
      <c r="IQI26" s="44"/>
      <c r="IQJ26" s="44"/>
      <c r="IQK26" s="44"/>
      <c r="IQL26" s="44"/>
      <c r="IQM26" s="44"/>
      <c r="IQN26" s="44"/>
      <c r="IQO26" s="44"/>
      <c r="IQP26" s="44"/>
      <c r="IQQ26" s="44"/>
      <c r="IQR26" s="44"/>
      <c r="IQS26" s="44"/>
      <c r="IQT26" s="44"/>
      <c r="IQU26" s="44"/>
      <c r="IQV26" s="44"/>
      <c r="IQW26" s="44"/>
      <c r="IQX26" s="44"/>
      <c r="IQY26" s="44"/>
      <c r="IQZ26" s="44"/>
      <c r="IRA26" s="44"/>
      <c r="IRB26" s="44"/>
      <c r="IRC26" s="44"/>
      <c r="IRD26" s="44"/>
      <c r="IRE26" s="44"/>
      <c r="IRF26" s="44"/>
      <c r="IRG26" s="44"/>
      <c r="IRH26" s="44"/>
      <c r="IRI26" s="44"/>
      <c r="IRJ26" s="44"/>
      <c r="IRK26" s="44"/>
      <c r="IRL26" s="44"/>
      <c r="IRM26" s="44"/>
      <c r="IRN26" s="44"/>
      <c r="IRO26" s="44"/>
      <c r="IRP26" s="44"/>
      <c r="IRQ26" s="44"/>
      <c r="IRR26" s="44"/>
      <c r="IRS26" s="44"/>
      <c r="IRT26" s="44"/>
      <c r="IRU26" s="44"/>
      <c r="IRV26" s="44"/>
      <c r="IRW26" s="44"/>
      <c r="IRX26" s="44"/>
      <c r="IRY26" s="44"/>
      <c r="IRZ26" s="44"/>
      <c r="ISA26" s="44"/>
      <c r="ISB26" s="44"/>
      <c r="ISC26" s="44"/>
      <c r="ISD26" s="44"/>
      <c r="ISE26" s="44"/>
      <c r="ISF26" s="44"/>
      <c r="ISG26" s="44"/>
      <c r="ISH26" s="44"/>
      <c r="ISI26" s="44"/>
      <c r="ISJ26" s="44"/>
      <c r="ISK26" s="44"/>
      <c r="ISL26" s="44"/>
      <c r="ISM26" s="44"/>
      <c r="ISN26" s="44"/>
      <c r="ISO26" s="44"/>
      <c r="ISP26" s="44"/>
      <c r="ISQ26" s="44"/>
      <c r="ISR26" s="44"/>
      <c r="ISS26" s="44"/>
      <c r="IST26" s="44"/>
      <c r="ISU26" s="44"/>
      <c r="ISV26" s="44"/>
      <c r="ISW26" s="44"/>
      <c r="ISX26" s="44"/>
      <c r="ISY26" s="44"/>
      <c r="ISZ26" s="44"/>
      <c r="ITA26" s="44"/>
      <c r="ITB26" s="44"/>
      <c r="ITC26" s="44"/>
      <c r="ITD26" s="44"/>
      <c r="ITE26" s="44"/>
      <c r="ITF26" s="44"/>
      <c r="ITG26" s="44"/>
      <c r="ITH26" s="44"/>
      <c r="ITI26" s="44"/>
      <c r="ITJ26" s="44"/>
      <c r="ITK26" s="44"/>
      <c r="ITL26" s="44"/>
      <c r="ITM26" s="44"/>
      <c r="ITN26" s="44"/>
      <c r="ITO26" s="44"/>
      <c r="ITP26" s="44"/>
      <c r="ITQ26" s="44"/>
      <c r="ITR26" s="44"/>
      <c r="ITS26" s="44"/>
      <c r="ITT26" s="44"/>
      <c r="ITU26" s="44"/>
      <c r="ITV26" s="44"/>
      <c r="ITW26" s="44"/>
      <c r="ITX26" s="44"/>
      <c r="ITY26" s="44"/>
      <c r="ITZ26" s="44"/>
      <c r="IUA26" s="44"/>
      <c r="IUB26" s="44"/>
      <c r="IUC26" s="44"/>
      <c r="IUD26" s="44"/>
      <c r="IUE26" s="44"/>
      <c r="IUF26" s="44"/>
      <c r="IUG26" s="44"/>
      <c r="IUH26" s="44"/>
      <c r="IUI26" s="44"/>
      <c r="IUJ26" s="44"/>
      <c r="IUK26" s="44"/>
      <c r="IUL26" s="44"/>
      <c r="IUM26" s="44"/>
      <c r="IUN26" s="44"/>
      <c r="IUO26" s="44"/>
      <c r="IUP26" s="44"/>
      <c r="IUQ26" s="44"/>
      <c r="IUR26" s="44"/>
      <c r="IUS26" s="44"/>
      <c r="IUT26" s="44"/>
      <c r="IUU26" s="44"/>
      <c r="IUV26" s="44"/>
      <c r="IUW26" s="44"/>
      <c r="IUX26" s="44"/>
      <c r="IUY26" s="44"/>
      <c r="IUZ26" s="44"/>
      <c r="IVA26" s="44"/>
      <c r="IVB26" s="44"/>
      <c r="IVC26" s="44"/>
      <c r="IVD26" s="44"/>
      <c r="IVE26" s="44"/>
      <c r="IVF26" s="44"/>
      <c r="IVG26" s="44"/>
      <c r="IVH26" s="44"/>
      <c r="IVI26" s="44"/>
      <c r="IVJ26" s="44"/>
      <c r="IVK26" s="44"/>
      <c r="IVL26" s="44"/>
      <c r="IVM26" s="44"/>
      <c r="IVN26" s="44"/>
      <c r="IVO26" s="44"/>
      <c r="IVP26" s="44"/>
      <c r="IVQ26" s="44"/>
      <c r="IVR26" s="44"/>
      <c r="IVS26" s="44"/>
      <c r="IVT26" s="44"/>
      <c r="IVU26" s="44"/>
      <c r="IVV26" s="44"/>
      <c r="IVW26" s="44"/>
      <c r="IVX26" s="44"/>
      <c r="IVY26" s="44"/>
      <c r="IVZ26" s="44"/>
      <c r="IWA26" s="44"/>
      <c r="IWB26" s="44"/>
      <c r="IWC26" s="44"/>
      <c r="IWD26" s="44"/>
      <c r="IWE26" s="44"/>
      <c r="IWF26" s="44"/>
      <c r="IWG26" s="44"/>
      <c r="IWH26" s="44"/>
      <c r="IWI26" s="44"/>
      <c r="IWJ26" s="44"/>
      <c r="IWK26" s="44"/>
      <c r="IWL26" s="44"/>
      <c r="IWM26" s="44"/>
      <c r="IWN26" s="44"/>
      <c r="IWO26" s="44"/>
      <c r="IWP26" s="44"/>
      <c r="IWQ26" s="44"/>
      <c r="IWR26" s="44"/>
      <c r="IWS26" s="44"/>
      <c r="IWT26" s="44"/>
      <c r="IWU26" s="44"/>
      <c r="IWV26" s="44"/>
      <c r="IWW26" s="44"/>
      <c r="IWX26" s="44"/>
      <c r="IWY26" s="44"/>
      <c r="IWZ26" s="44"/>
      <c r="IXA26" s="44"/>
      <c r="IXB26" s="44"/>
      <c r="IXC26" s="44"/>
      <c r="IXD26" s="44"/>
      <c r="IXE26" s="44"/>
      <c r="IXF26" s="44"/>
      <c r="IXG26" s="44"/>
      <c r="IXH26" s="44"/>
      <c r="IXI26" s="44"/>
      <c r="IXJ26" s="44"/>
      <c r="IXK26" s="44"/>
      <c r="IXL26" s="44"/>
      <c r="IXM26" s="44"/>
      <c r="IXN26" s="44"/>
      <c r="IXO26" s="44"/>
      <c r="IXP26" s="44"/>
      <c r="IXQ26" s="44"/>
      <c r="IXR26" s="44"/>
      <c r="IXS26" s="44"/>
      <c r="IXT26" s="44"/>
      <c r="IXU26" s="44"/>
      <c r="IXV26" s="44"/>
      <c r="IXW26" s="44"/>
      <c r="IXX26" s="44"/>
      <c r="IXY26" s="44"/>
      <c r="IXZ26" s="44"/>
      <c r="IYA26" s="44"/>
      <c r="IYB26" s="44"/>
      <c r="IYC26" s="44"/>
      <c r="IYD26" s="44"/>
      <c r="IYE26" s="44"/>
      <c r="IYF26" s="44"/>
      <c r="IYG26" s="44"/>
      <c r="IYH26" s="44"/>
      <c r="IYI26" s="44"/>
      <c r="IYJ26" s="44"/>
      <c r="IYK26" s="44"/>
      <c r="IYL26" s="44"/>
      <c r="IYM26" s="44"/>
      <c r="IYN26" s="44"/>
      <c r="IYO26" s="44"/>
      <c r="IYP26" s="44"/>
      <c r="IYQ26" s="44"/>
      <c r="IYR26" s="44"/>
      <c r="IYS26" s="44"/>
      <c r="IYT26" s="44"/>
      <c r="IYU26" s="44"/>
      <c r="IYV26" s="44"/>
      <c r="IYW26" s="44"/>
      <c r="IYX26" s="44"/>
      <c r="IYY26" s="44"/>
      <c r="IYZ26" s="44"/>
      <c r="IZA26" s="44"/>
      <c r="IZB26" s="44"/>
      <c r="IZC26" s="44"/>
      <c r="IZD26" s="44"/>
      <c r="IZE26" s="44"/>
      <c r="IZF26" s="44"/>
      <c r="IZG26" s="44"/>
      <c r="IZH26" s="44"/>
      <c r="IZI26" s="44"/>
      <c r="IZJ26" s="44"/>
      <c r="IZK26" s="44"/>
      <c r="IZL26" s="44"/>
      <c r="IZM26" s="44"/>
      <c r="IZN26" s="44"/>
      <c r="IZO26" s="44"/>
      <c r="IZP26" s="44"/>
      <c r="IZQ26" s="44"/>
      <c r="IZR26" s="44"/>
      <c r="IZS26" s="44"/>
      <c r="IZT26" s="44"/>
      <c r="IZU26" s="44"/>
      <c r="IZV26" s="44"/>
      <c r="IZW26" s="44"/>
      <c r="IZX26" s="44"/>
      <c r="IZY26" s="44"/>
      <c r="IZZ26" s="44"/>
      <c r="JAA26" s="44"/>
      <c r="JAB26" s="44"/>
      <c r="JAC26" s="44"/>
      <c r="JAD26" s="44"/>
      <c r="JAE26" s="44"/>
      <c r="JAF26" s="44"/>
      <c r="JAG26" s="44"/>
      <c r="JAH26" s="44"/>
      <c r="JAI26" s="44"/>
      <c r="JAJ26" s="44"/>
      <c r="JAK26" s="44"/>
      <c r="JAL26" s="44"/>
      <c r="JAM26" s="44"/>
      <c r="JAN26" s="44"/>
      <c r="JAO26" s="44"/>
      <c r="JAP26" s="44"/>
      <c r="JAQ26" s="44"/>
      <c r="JAR26" s="44"/>
      <c r="JAS26" s="44"/>
      <c r="JAT26" s="44"/>
      <c r="JAU26" s="44"/>
      <c r="JAV26" s="44"/>
      <c r="JAW26" s="44"/>
      <c r="JAX26" s="44"/>
      <c r="JAY26" s="44"/>
      <c r="JAZ26" s="44"/>
      <c r="JBA26" s="44"/>
      <c r="JBB26" s="44"/>
      <c r="JBC26" s="44"/>
      <c r="JBD26" s="44"/>
      <c r="JBE26" s="44"/>
      <c r="JBF26" s="44"/>
      <c r="JBG26" s="44"/>
      <c r="JBH26" s="44"/>
      <c r="JBI26" s="44"/>
      <c r="JBJ26" s="44"/>
      <c r="JBK26" s="44"/>
      <c r="JBL26" s="44"/>
      <c r="JBM26" s="44"/>
      <c r="JBN26" s="44"/>
      <c r="JBO26" s="44"/>
      <c r="JBP26" s="44"/>
      <c r="JBQ26" s="44"/>
      <c r="JBR26" s="44"/>
      <c r="JBS26" s="44"/>
      <c r="JBT26" s="44"/>
      <c r="JBU26" s="44"/>
      <c r="JBV26" s="44"/>
      <c r="JBW26" s="44"/>
      <c r="JBX26" s="44"/>
      <c r="JBY26" s="44"/>
      <c r="JBZ26" s="44"/>
      <c r="JCA26" s="44"/>
      <c r="JCB26" s="44"/>
      <c r="JCC26" s="44"/>
      <c r="JCD26" s="44"/>
      <c r="JCE26" s="44"/>
      <c r="JCF26" s="44"/>
      <c r="JCG26" s="44"/>
      <c r="JCH26" s="44"/>
      <c r="JCI26" s="44"/>
      <c r="JCJ26" s="44"/>
      <c r="JCK26" s="44"/>
      <c r="JCL26" s="44"/>
      <c r="JCM26" s="44"/>
      <c r="JCN26" s="44"/>
      <c r="JCO26" s="44"/>
      <c r="JCP26" s="44"/>
      <c r="JCQ26" s="44"/>
      <c r="JCR26" s="44"/>
      <c r="JCS26" s="44"/>
      <c r="JCT26" s="44"/>
      <c r="JCU26" s="44"/>
      <c r="JCV26" s="44"/>
      <c r="JCW26" s="44"/>
      <c r="JCX26" s="44"/>
      <c r="JCY26" s="44"/>
      <c r="JCZ26" s="44"/>
      <c r="JDA26" s="44"/>
      <c r="JDB26" s="44"/>
      <c r="JDC26" s="44"/>
      <c r="JDD26" s="44"/>
      <c r="JDE26" s="44"/>
      <c r="JDF26" s="44"/>
      <c r="JDG26" s="44"/>
      <c r="JDH26" s="44"/>
      <c r="JDI26" s="44"/>
      <c r="JDJ26" s="44"/>
      <c r="JDK26" s="44"/>
      <c r="JDL26" s="44"/>
      <c r="JDM26" s="44"/>
      <c r="JDN26" s="44"/>
      <c r="JDO26" s="44"/>
      <c r="JDP26" s="44"/>
      <c r="JDQ26" s="44"/>
      <c r="JDR26" s="44"/>
      <c r="JDS26" s="44"/>
      <c r="JDT26" s="44"/>
      <c r="JDU26" s="44"/>
      <c r="JDV26" s="44"/>
      <c r="JDW26" s="44"/>
      <c r="JDX26" s="44"/>
      <c r="JDY26" s="44"/>
      <c r="JDZ26" s="44"/>
      <c r="JEA26" s="44"/>
      <c r="JEB26" s="44"/>
      <c r="JEC26" s="44"/>
      <c r="JED26" s="44"/>
      <c r="JEE26" s="44"/>
      <c r="JEF26" s="44"/>
      <c r="JEG26" s="44"/>
      <c r="JEH26" s="44"/>
      <c r="JEI26" s="44"/>
      <c r="JEJ26" s="44"/>
      <c r="JEK26" s="44"/>
      <c r="JEL26" s="44"/>
      <c r="JEM26" s="44"/>
      <c r="JEN26" s="44"/>
      <c r="JEO26" s="44"/>
      <c r="JEP26" s="44"/>
      <c r="JEQ26" s="44"/>
      <c r="JER26" s="44"/>
      <c r="JES26" s="44"/>
      <c r="JET26" s="44"/>
      <c r="JEU26" s="44"/>
      <c r="JEV26" s="44"/>
      <c r="JEW26" s="44"/>
      <c r="JEX26" s="44"/>
      <c r="JEY26" s="44"/>
      <c r="JEZ26" s="44"/>
      <c r="JFA26" s="44"/>
      <c r="JFB26" s="44"/>
      <c r="JFC26" s="44"/>
      <c r="JFD26" s="44"/>
      <c r="JFE26" s="44"/>
      <c r="JFF26" s="44"/>
      <c r="JFG26" s="44"/>
      <c r="JFH26" s="44"/>
      <c r="JFI26" s="44"/>
      <c r="JFJ26" s="44"/>
      <c r="JFK26" s="44"/>
      <c r="JFL26" s="44"/>
      <c r="JFM26" s="44"/>
      <c r="JFN26" s="44"/>
      <c r="JFO26" s="44"/>
      <c r="JFP26" s="44"/>
      <c r="JFQ26" s="44"/>
      <c r="JFR26" s="44"/>
      <c r="JFS26" s="44"/>
      <c r="JFT26" s="44"/>
      <c r="JFU26" s="44"/>
      <c r="JFV26" s="44"/>
      <c r="JFW26" s="44"/>
      <c r="JFX26" s="44"/>
      <c r="JFY26" s="44"/>
      <c r="JFZ26" s="44"/>
      <c r="JGA26" s="44"/>
      <c r="JGB26" s="44"/>
      <c r="JGC26" s="44"/>
      <c r="JGD26" s="44"/>
      <c r="JGE26" s="44"/>
      <c r="JGF26" s="44"/>
      <c r="JGG26" s="44"/>
      <c r="JGH26" s="44"/>
      <c r="JGI26" s="44"/>
      <c r="JGJ26" s="44"/>
      <c r="JGK26" s="44"/>
      <c r="JGL26" s="44"/>
      <c r="JGM26" s="44"/>
      <c r="JGN26" s="44"/>
      <c r="JGO26" s="44"/>
      <c r="JGP26" s="44"/>
      <c r="JGQ26" s="44"/>
      <c r="JGR26" s="44"/>
      <c r="JGS26" s="44"/>
      <c r="JGT26" s="44"/>
      <c r="JGU26" s="44"/>
      <c r="JGV26" s="44"/>
      <c r="JGW26" s="44"/>
      <c r="JGX26" s="44"/>
      <c r="JGY26" s="44"/>
      <c r="JGZ26" s="44"/>
      <c r="JHA26" s="44"/>
      <c r="JHB26" s="44"/>
      <c r="JHC26" s="44"/>
      <c r="JHD26" s="44"/>
      <c r="JHE26" s="44"/>
      <c r="JHF26" s="44"/>
      <c r="JHG26" s="44"/>
      <c r="JHH26" s="44"/>
      <c r="JHI26" s="44"/>
      <c r="JHJ26" s="44"/>
      <c r="JHK26" s="44"/>
      <c r="JHL26" s="44"/>
      <c r="JHM26" s="44"/>
      <c r="JHN26" s="44"/>
      <c r="JHO26" s="44"/>
      <c r="JHP26" s="44"/>
      <c r="JHQ26" s="44"/>
      <c r="JHR26" s="44"/>
      <c r="JHS26" s="44"/>
      <c r="JHT26" s="44"/>
      <c r="JHU26" s="44"/>
      <c r="JHV26" s="44"/>
      <c r="JHW26" s="44"/>
      <c r="JHX26" s="44"/>
      <c r="JHY26" s="44"/>
      <c r="JHZ26" s="44"/>
      <c r="JIA26" s="44"/>
      <c r="JIB26" s="44"/>
      <c r="JIC26" s="44"/>
      <c r="JID26" s="44"/>
      <c r="JIE26" s="44"/>
      <c r="JIF26" s="44"/>
      <c r="JIG26" s="44"/>
      <c r="JIH26" s="44"/>
      <c r="JII26" s="44"/>
      <c r="JIJ26" s="44"/>
      <c r="JIK26" s="44"/>
      <c r="JIL26" s="44"/>
      <c r="JIM26" s="44"/>
      <c r="JIN26" s="44"/>
      <c r="JIO26" s="44"/>
      <c r="JIP26" s="44"/>
      <c r="JIQ26" s="44"/>
      <c r="JIR26" s="44"/>
      <c r="JIS26" s="44"/>
      <c r="JIT26" s="44"/>
      <c r="JIU26" s="44"/>
      <c r="JIV26" s="44"/>
      <c r="JIW26" s="44"/>
      <c r="JIX26" s="44"/>
      <c r="JIY26" s="44"/>
      <c r="JIZ26" s="44"/>
      <c r="JJA26" s="44"/>
      <c r="JJB26" s="44"/>
      <c r="JJC26" s="44"/>
      <c r="JJD26" s="44"/>
      <c r="JJE26" s="44"/>
      <c r="JJF26" s="44"/>
      <c r="JJG26" s="44"/>
      <c r="JJH26" s="44"/>
      <c r="JJI26" s="44"/>
      <c r="JJJ26" s="44"/>
      <c r="JJK26" s="44"/>
      <c r="JJL26" s="44"/>
      <c r="JJM26" s="44"/>
      <c r="JJN26" s="44"/>
      <c r="JJO26" s="44"/>
      <c r="JJP26" s="44"/>
      <c r="JJQ26" s="44"/>
      <c r="JJR26" s="44"/>
      <c r="JJS26" s="44"/>
      <c r="JJT26" s="44"/>
      <c r="JJU26" s="44"/>
      <c r="JJV26" s="44"/>
      <c r="JJW26" s="44"/>
      <c r="JJX26" s="44"/>
      <c r="JJY26" s="44"/>
      <c r="JJZ26" s="44"/>
      <c r="JKA26" s="44"/>
      <c r="JKB26" s="44"/>
      <c r="JKC26" s="44"/>
      <c r="JKD26" s="44"/>
      <c r="JKE26" s="44"/>
      <c r="JKF26" s="44"/>
      <c r="JKG26" s="44"/>
      <c r="JKH26" s="44"/>
      <c r="JKI26" s="44"/>
      <c r="JKJ26" s="44"/>
      <c r="JKK26" s="44"/>
      <c r="JKL26" s="44"/>
      <c r="JKM26" s="44"/>
      <c r="JKN26" s="44"/>
      <c r="JKO26" s="44"/>
      <c r="JKP26" s="44"/>
      <c r="JKQ26" s="44"/>
      <c r="JKR26" s="44"/>
      <c r="JKS26" s="44"/>
      <c r="JKT26" s="44"/>
      <c r="JKU26" s="44"/>
      <c r="JKV26" s="44"/>
      <c r="JKW26" s="44"/>
      <c r="JKX26" s="44"/>
      <c r="JKY26" s="44"/>
      <c r="JKZ26" s="44"/>
      <c r="JLA26" s="44"/>
      <c r="JLB26" s="44"/>
      <c r="JLC26" s="44"/>
      <c r="JLD26" s="44"/>
      <c r="JLE26" s="44"/>
      <c r="JLF26" s="44"/>
      <c r="JLG26" s="44"/>
      <c r="JLH26" s="44"/>
      <c r="JLI26" s="44"/>
      <c r="JLJ26" s="44"/>
      <c r="JLK26" s="44"/>
      <c r="JLL26" s="44"/>
      <c r="JLM26" s="44"/>
      <c r="JLN26" s="44"/>
      <c r="JLO26" s="44"/>
      <c r="JLP26" s="44"/>
      <c r="JLQ26" s="44"/>
      <c r="JLR26" s="44"/>
      <c r="JLS26" s="44"/>
      <c r="JLT26" s="44"/>
      <c r="JLU26" s="44"/>
      <c r="JLV26" s="44"/>
      <c r="JLW26" s="44"/>
      <c r="JLX26" s="44"/>
      <c r="JLY26" s="44"/>
      <c r="JLZ26" s="44"/>
      <c r="JMA26" s="44"/>
      <c r="JMB26" s="44"/>
      <c r="JMC26" s="44"/>
      <c r="JMD26" s="44"/>
      <c r="JME26" s="44"/>
      <c r="JMF26" s="44"/>
      <c r="JMG26" s="44"/>
      <c r="JMH26" s="44"/>
      <c r="JMI26" s="44"/>
      <c r="JMJ26" s="44"/>
      <c r="JMK26" s="44"/>
      <c r="JML26" s="44"/>
      <c r="JMM26" s="44"/>
      <c r="JMN26" s="44"/>
      <c r="JMO26" s="44"/>
      <c r="JMP26" s="44"/>
      <c r="JMQ26" s="44"/>
      <c r="JMR26" s="44"/>
      <c r="JMS26" s="44"/>
      <c r="JMT26" s="44"/>
      <c r="JMU26" s="44"/>
      <c r="JMV26" s="44"/>
      <c r="JMW26" s="44"/>
      <c r="JMX26" s="44"/>
      <c r="JMY26" s="44"/>
      <c r="JMZ26" s="44"/>
      <c r="JNA26" s="44"/>
      <c r="JNB26" s="44"/>
      <c r="JNC26" s="44"/>
      <c r="JND26" s="44"/>
      <c r="JNE26" s="44"/>
      <c r="JNF26" s="44"/>
      <c r="JNG26" s="44"/>
      <c r="JNH26" s="44"/>
      <c r="JNI26" s="44"/>
      <c r="JNJ26" s="44"/>
      <c r="JNK26" s="44"/>
      <c r="JNL26" s="44"/>
      <c r="JNM26" s="44"/>
      <c r="JNN26" s="44"/>
      <c r="JNO26" s="44"/>
      <c r="JNP26" s="44"/>
      <c r="JNQ26" s="44"/>
      <c r="JNR26" s="44"/>
      <c r="JNS26" s="44"/>
      <c r="JNT26" s="44"/>
      <c r="JNU26" s="44"/>
      <c r="JNV26" s="44"/>
      <c r="JNW26" s="44"/>
      <c r="JNX26" s="44"/>
      <c r="JNY26" s="44"/>
      <c r="JNZ26" s="44"/>
      <c r="JOA26" s="44"/>
      <c r="JOB26" s="44"/>
      <c r="JOC26" s="44"/>
      <c r="JOD26" s="44"/>
      <c r="JOE26" s="44"/>
      <c r="JOF26" s="44"/>
      <c r="JOG26" s="44"/>
      <c r="JOH26" s="44"/>
      <c r="JOI26" s="44"/>
      <c r="JOJ26" s="44"/>
      <c r="JOK26" s="44"/>
      <c r="JOL26" s="44"/>
      <c r="JOM26" s="44"/>
      <c r="JON26" s="44"/>
      <c r="JOO26" s="44"/>
      <c r="JOP26" s="44"/>
      <c r="JOQ26" s="44"/>
      <c r="JOR26" s="44"/>
      <c r="JOS26" s="44"/>
      <c r="JOT26" s="44"/>
      <c r="JOU26" s="44"/>
      <c r="JOV26" s="44"/>
      <c r="JOW26" s="44"/>
      <c r="JOX26" s="44"/>
      <c r="JOY26" s="44"/>
      <c r="JOZ26" s="44"/>
      <c r="JPA26" s="44"/>
      <c r="JPB26" s="44"/>
      <c r="JPC26" s="44"/>
      <c r="JPD26" s="44"/>
      <c r="JPE26" s="44"/>
      <c r="JPF26" s="44"/>
      <c r="JPG26" s="44"/>
      <c r="JPH26" s="44"/>
      <c r="JPI26" s="44"/>
      <c r="JPJ26" s="44"/>
      <c r="JPK26" s="44"/>
      <c r="JPL26" s="44"/>
      <c r="JPM26" s="44"/>
      <c r="JPN26" s="44"/>
      <c r="JPO26" s="44"/>
      <c r="JPP26" s="44"/>
      <c r="JPQ26" s="44"/>
      <c r="JPR26" s="44"/>
      <c r="JPS26" s="44"/>
      <c r="JPT26" s="44"/>
      <c r="JPU26" s="44"/>
      <c r="JPV26" s="44"/>
      <c r="JPW26" s="44"/>
      <c r="JPX26" s="44"/>
      <c r="JPY26" s="44"/>
      <c r="JPZ26" s="44"/>
      <c r="JQA26" s="44"/>
      <c r="JQB26" s="44"/>
      <c r="JQC26" s="44"/>
      <c r="JQD26" s="44"/>
      <c r="JQE26" s="44"/>
      <c r="JQF26" s="44"/>
      <c r="JQG26" s="44"/>
      <c r="JQH26" s="44"/>
      <c r="JQI26" s="44"/>
      <c r="JQJ26" s="44"/>
      <c r="JQK26" s="44"/>
      <c r="JQL26" s="44"/>
      <c r="JQM26" s="44"/>
      <c r="JQN26" s="44"/>
      <c r="JQO26" s="44"/>
      <c r="JQP26" s="44"/>
      <c r="JQQ26" s="44"/>
      <c r="JQR26" s="44"/>
      <c r="JQS26" s="44"/>
      <c r="JQT26" s="44"/>
      <c r="JQU26" s="44"/>
      <c r="JQV26" s="44"/>
      <c r="JQW26" s="44"/>
      <c r="JQX26" s="44"/>
      <c r="JQY26" s="44"/>
      <c r="JQZ26" s="44"/>
      <c r="JRA26" s="44"/>
      <c r="JRB26" s="44"/>
      <c r="JRC26" s="44"/>
      <c r="JRD26" s="44"/>
      <c r="JRE26" s="44"/>
      <c r="JRF26" s="44"/>
      <c r="JRG26" s="44"/>
      <c r="JRH26" s="44"/>
      <c r="JRI26" s="44"/>
      <c r="JRJ26" s="44"/>
      <c r="JRK26" s="44"/>
      <c r="JRL26" s="44"/>
      <c r="JRM26" s="44"/>
      <c r="JRN26" s="44"/>
      <c r="JRO26" s="44"/>
      <c r="JRP26" s="44"/>
      <c r="JRQ26" s="44"/>
      <c r="JRR26" s="44"/>
      <c r="JRS26" s="44"/>
      <c r="JRT26" s="44"/>
      <c r="JRU26" s="44"/>
      <c r="JRV26" s="44"/>
      <c r="JRW26" s="44"/>
      <c r="JRX26" s="44"/>
      <c r="JRY26" s="44"/>
      <c r="JRZ26" s="44"/>
      <c r="JSA26" s="44"/>
      <c r="JSB26" s="44"/>
      <c r="JSC26" s="44"/>
      <c r="JSD26" s="44"/>
      <c r="JSE26" s="44"/>
      <c r="JSF26" s="44"/>
      <c r="JSG26" s="44"/>
      <c r="JSH26" s="44"/>
      <c r="JSI26" s="44"/>
      <c r="JSJ26" s="44"/>
      <c r="JSK26" s="44"/>
      <c r="JSL26" s="44"/>
      <c r="JSM26" s="44"/>
      <c r="JSN26" s="44"/>
      <c r="JSO26" s="44"/>
      <c r="JSP26" s="44"/>
      <c r="JSQ26" s="44"/>
      <c r="JSR26" s="44"/>
      <c r="JSS26" s="44"/>
      <c r="JST26" s="44"/>
      <c r="JSU26" s="44"/>
      <c r="JSV26" s="44"/>
      <c r="JSW26" s="44"/>
      <c r="JSX26" s="44"/>
      <c r="JSY26" s="44"/>
      <c r="JSZ26" s="44"/>
      <c r="JTA26" s="44"/>
      <c r="JTB26" s="44"/>
      <c r="JTC26" s="44"/>
      <c r="JTD26" s="44"/>
      <c r="JTE26" s="44"/>
      <c r="JTF26" s="44"/>
      <c r="JTG26" s="44"/>
      <c r="JTH26" s="44"/>
      <c r="JTI26" s="44"/>
      <c r="JTJ26" s="44"/>
      <c r="JTK26" s="44"/>
      <c r="JTL26" s="44"/>
      <c r="JTM26" s="44"/>
      <c r="JTN26" s="44"/>
      <c r="JTO26" s="44"/>
      <c r="JTP26" s="44"/>
      <c r="JTQ26" s="44"/>
      <c r="JTR26" s="44"/>
      <c r="JTS26" s="44"/>
      <c r="JTT26" s="44"/>
      <c r="JTU26" s="44"/>
      <c r="JTV26" s="44"/>
      <c r="JTW26" s="44"/>
      <c r="JTX26" s="44"/>
      <c r="JTY26" s="44"/>
      <c r="JTZ26" s="44"/>
      <c r="JUA26" s="44"/>
      <c r="JUB26" s="44"/>
      <c r="JUC26" s="44"/>
      <c r="JUD26" s="44"/>
      <c r="JUE26" s="44"/>
      <c r="JUF26" s="44"/>
      <c r="JUG26" s="44"/>
      <c r="JUH26" s="44"/>
      <c r="JUI26" s="44"/>
      <c r="JUJ26" s="44"/>
      <c r="JUK26" s="44"/>
      <c r="JUL26" s="44"/>
      <c r="JUM26" s="44"/>
      <c r="JUN26" s="44"/>
      <c r="JUO26" s="44"/>
      <c r="JUP26" s="44"/>
      <c r="JUQ26" s="44"/>
      <c r="JUR26" s="44"/>
      <c r="JUS26" s="44"/>
      <c r="JUT26" s="44"/>
      <c r="JUU26" s="44"/>
      <c r="JUV26" s="44"/>
      <c r="JUW26" s="44"/>
      <c r="JUX26" s="44"/>
      <c r="JUY26" s="44"/>
      <c r="JUZ26" s="44"/>
      <c r="JVA26" s="44"/>
      <c r="JVB26" s="44"/>
      <c r="JVC26" s="44"/>
      <c r="JVD26" s="44"/>
      <c r="JVE26" s="44"/>
      <c r="JVF26" s="44"/>
      <c r="JVG26" s="44"/>
      <c r="JVH26" s="44"/>
      <c r="JVI26" s="44"/>
      <c r="JVJ26" s="44"/>
      <c r="JVK26" s="44"/>
      <c r="JVL26" s="44"/>
      <c r="JVM26" s="44"/>
      <c r="JVN26" s="44"/>
      <c r="JVO26" s="44"/>
      <c r="JVP26" s="44"/>
      <c r="JVQ26" s="44"/>
      <c r="JVR26" s="44"/>
      <c r="JVS26" s="44"/>
      <c r="JVT26" s="44"/>
      <c r="JVU26" s="44"/>
      <c r="JVV26" s="44"/>
      <c r="JVW26" s="44"/>
      <c r="JVX26" s="44"/>
      <c r="JVY26" s="44"/>
      <c r="JVZ26" s="44"/>
      <c r="JWA26" s="44"/>
      <c r="JWB26" s="44"/>
      <c r="JWC26" s="44"/>
      <c r="JWD26" s="44"/>
      <c r="JWE26" s="44"/>
      <c r="JWF26" s="44"/>
      <c r="JWG26" s="44"/>
      <c r="JWH26" s="44"/>
      <c r="JWI26" s="44"/>
      <c r="JWJ26" s="44"/>
      <c r="JWK26" s="44"/>
      <c r="JWL26" s="44"/>
      <c r="JWM26" s="44"/>
      <c r="JWN26" s="44"/>
      <c r="JWO26" s="44"/>
      <c r="JWP26" s="44"/>
      <c r="JWQ26" s="44"/>
      <c r="JWR26" s="44"/>
      <c r="JWS26" s="44"/>
      <c r="JWT26" s="44"/>
      <c r="JWU26" s="44"/>
      <c r="JWV26" s="44"/>
      <c r="JWW26" s="44"/>
      <c r="JWX26" s="44"/>
      <c r="JWY26" s="44"/>
      <c r="JWZ26" s="44"/>
      <c r="JXA26" s="44"/>
      <c r="JXB26" s="44"/>
      <c r="JXC26" s="44"/>
      <c r="JXD26" s="44"/>
      <c r="JXE26" s="44"/>
      <c r="JXF26" s="44"/>
      <c r="JXG26" s="44"/>
      <c r="JXH26" s="44"/>
      <c r="JXI26" s="44"/>
      <c r="JXJ26" s="44"/>
      <c r="JXK26" s="44"/>
      <c r="JXL26" s="44"/>
      <c r="JXM26" s="44"/>
      <c r="JXN26" s="44"/>
      <c r="JXO26" s="44"/>
      <c r="JXP26" s="44"/>
      <c r="JXQ26" s="44"/>
      <c r="JXR26" s="44"/>
      <c r="JXS26" s="44"/>
      <c r="JXT26" s="44"/>
      <c r="JXU26" s="44"/>
      <c r="JXV26" s="44"/>
      <c r="JXW26" s="44"/>
      <c r="JXX26" s="44"/>
      <c r="JXY26" s="44"/>
      <c r="JXZ26" s="44"/>
      <c r="JYA26" s="44"/>
      <c r="JYB26" s="44"/>
      <c r="JYC26" s="44"/>
      <c r="JYD26" s="44"/>
      <c r="JYE26" s="44"/>
      <c r="JYF26" s="44"/>
      <c r="JYG26" s="44"/>
      <c r="JYH26" s="44"/>
      <c r="JYI26" s="44"/>
      <c r="JYJ26" s="44"/>
      <c r="JYK26" s="44"/>
      <c r="JYL26" s="44"/>
      <c r="JYM26" s="44"/>
      <c r="JYN26" s="44"/>
      <c r="JYO26" s="44"/>
      <c r="JYP26" s="44"/>
      <c r="JYQ26" s="44"/>
      <c r="JYR26" s="44"/>
      <c r="JYS26" s="44"/>
      <c r="JYT26" s="44"/>
      <c r="JYU26" s="44"/>
      <c r="JYV26" s="44"/>
      <c r="JYW26" s="44"/>
      <c r="JYX26" s="44"/>
      <c r="JYY26" s="44"/>
      <c r="JYZ26" s="44"/>
      <c r="JZA26" s="44"/>
      <c r="JZB26" s="44"/>
      <c r="JZC26" s="44"/>
      <c r="JZD26" s="44"/>
      <c r="JZE26" s="44"/>
      <c r="JZF26" s="44"/>
      <c r="JZG26" s="44"/>
      <c r="JZH26" s="44"/>
      <c r="JZI26" s="44"/>
      <c r="JZJ26" s="44"/>
      <c r="JZK26" s="44"/>
      <c r="JZL26" s="44"/>
      <c r="JZM26" s="44"/>
      <c r="JZN26" s="44"/>
      <c r="JZO26" s="44"/>
      <c r="JZP26" s="44"/>
      <c r="JZQ26" s="44"/>
      <c r="JZR26" s="44"/>
      <c r="JZS26" s="44"/>
      <c r="JZT26" s="44"/>
      <c r="JZU26" s="44"/>
      <c r="JZV26" s="44"/>
      <c r="JZW26" s="44"/>
      <c r="JZX26" s="44"/>
      <c r="JZY26" s="44"/>
      <c r="JZZ26" s="44"/>
      <c r="KAA26" s="44"/>
      <c r="KAB26" s="44"/>
      <c r="KAC26" s="44"/>
      <c r="KAD26" s="44"/>
      <c r="KAE26" s="44"/>
      <c r="KAF26" s="44"/>
      <c r="KAG26" s="44"/>
      <c r="KAH26" s="44"/>
      <c r="KAI26" s="44"/>
      <c r="KAJ26" s="44"/>
      <c r="KAK26" s="44"/>
      <c r="KAL26" s="44"/>
      <c r="KAM26" s="44"/>
      <c r="KAN26" s="44"/>
      <c r="KAO26" s="44"/>
      <c r="KAP26" s="44"/>
      <c r="KAQ26" s="44"/>
      <c r="KAR26" s="44"/>
      <c r="KAS26" s="44"/>
      <c r="KAT26" s="44"/>
      <c r="KAU26" s="44"/>
      <c r="KAV26" s="44"/>
      <c r="KAW26" s="44"/>
      <c r="KAX26" s="44"/>
      <c r="KAY26" s="44"/>
      <c r="KAZ26" s="44"/>
      <c r="KBA26" s="44"/>
      <c r="KBB26" s="44"/>
      <c r="KBC26" s="44"/>
      <c r="KBD26" s="44"/>
      <c r="KBE26" s="44"/>
      <c r="KBF26" s="44"/>
      <c r="KBG26" s="44"/>
      <c r="KBH26" s="44"/>
      <c r="KBI26" s="44"/>
      <c r="KBJ26" s="44"/>
      <c r="KBK26" s="44"/>
      <c r="KBL26" s="44"/>
      <c r="KBM26" s="44"/>
      <c r="KBN26" s="44"/>
      <c r="KBO26" s="44"/>
      <c r="KBP26" s="44"/>
      <c r="KBQ26" s="44"/>
      <c r="KBR26" s="44"/>
      <c r="KBS26" s="44"/>
      <c r="KBT26" s="44"/>
      <c r="KBU26" s="44"/>
      <c r="KBV26" s="44"/>
      <c r="KBW26" s="44"/>
      <c r="KBX26" s="44"/>
      <c r="KBY26" s="44"/>
      <c r="KBZ26" s="44"/>
      <c r="KCA26" s="44"/>
      <c r="KCB26" s="44"/>
      <c r="KCC26" s="44"/>
      <c r="KCD26" s="44"/>
      <c r="KCE26" s="44"/>
      <c r="KCF26" s="44"/>
      <c r="KCG26" s="44"/>
      <c r="KCH26" s="44"/>
      <c r="KCI26" s="44"/>
      <c r="KCJ26" s="44"/>
      <c r="KCK26" s="44"/>
      <c r="KCL26" s="44"/>
      <c r="KCM26" s="44"/>
      <c r="KCN26" s="44"/>
      <c r="KCO26" s="44"/>
      <c r="KCP26" s="44"/>
      <c r="KCQ26" s="44"/>
      <c r="KCR26" s="44"/>
      <c r="KCS26" s="44"/>
      <c r="KCT26" s="44"/>
      <c r="KCU26" s="44"/>
      <c r="KCV26" s="44"/>
      <c r="KCW26" s="44"/>
      <c r="KCX26" s="44"/>
      <c r="KCY26" s="44"/>
      <c r="KCZ26" s="44"/>
      <c r="KDA26" s="44"/>
      <c r="KDB26" s="44"/>
      <c r="KDC26" s="44"/>
      <c r="KDD26" s="44"/>
      <c r="KDE26" s="44"/>
      <c r="KDF26" s="44"/>
      <c r="KDG26" s="44"/>
      <c r="KDH26" s="44"/>
      <c r="KDI26" s="44"/>
      <c r="KDJ26" s="44"/>
      <c r="KDK26" s="44"/>
      <c r="KDL26" s="44"/>
      <c r="KDM26" s="44"/>
      <c r="KDN26" s="44"/>
      <c r="KDO26" s="44"/>
      <c r="KDP26" s="44"/>
      <c r="KDQ26" s="44"/>
      <c r="KDR26" s="44"/>
      <c r="KDS26" s="44"/>
      <c r="KDT26" s="44"/>
      <c r="KDU26" s="44"/>
      <c r="KDV26" s="44"/>
      <c r="KDW26" s="44"/>
      <c r="KDX26" s="44"/>
      <c r="KDY26" s="44"/>
      <c r="KDZ26" s="44"/>
      <c r="KEA26" s="44"/>
      <c r="KEB26" s="44"/>
      <c r="KEC26" s="44"/>
      <c r="KED26" s="44"/>
      <c r="KEE26" s="44"/>
      <c r="KEF26" s="44"/>
      <c r="KEG26" s="44"/>
      <c r="KEH26" s="44"/>
      <c r="KEI26" s="44"/>
      <c r="KEJ26" s="44"/>
      <c r="KEK26" s="44"/>
      <c r="KEL26" s="44"/>
      <c r="KEM26" s="44"/>
      <c r="KEN26" s="44"/>
      <c r="KEO26" s="44"/>
      <c r="KEP26" s="44"/>
      <c r="KEQ26" s="44"/>
      <c r="KER26" s="44"/>
      <c r="KES26" s="44"/>
      <c r="KET26" s="44"/>
      <c r="KEU26" s="44"/>
      <c r="KEV26" s="44"/>
      <c r="KEW26" s="44"/>
      <c r="KEX26" s="44"/>
      <c r="KEY26" s="44"/>
      <c r="KEZ26" s="44"/>
      <c r="KFA26" s="44"/>
      <c r="KFB26" s="44"/>
      <c r="KFC26" s="44"/>
      <c r="KFD26" s="44"/>
      <c r="KFE26" s="44"/>
      <c r="KFF26" s="44"/>
      <c r="KFG26" s="44"/>
      <c r="KFH26" s="44"/>
      <c r="KFI26" s="44"/>
      <c r="KFJ26" s="44"/>
      <c r="KFK26" s="44"/>
      <c r="KFL26" s="44"/>
      <c r="KFM26" s="44"/>
      <c r="KFN26" s="44"/>
      <c r="KFO26" s="44"/>
      <c r="KFP26" s="44"/>
      <c r="KFQ26" s="44"/>
      <c r="KFR26" s="44"/>
      <c r="KFS26" s="44"/>
      <c r="KFT26" s="44"/>
      <c r="KFU26" s="44"/>
      <c r="KFV26" s="44"/>
      <c r="KFW26" s="44"/>
      <c r="KFX26" s="44"/>
      <c r="KFY26" s="44"/>
      <c r="KFZ26" s="44"/>
      <c r="KGA26" s="44"/>
      <c r="KGB26" s="44"/>
      <c r="KGC26" s="44"/>
      <c r="KGD26" s="44"/>
      <c r="KGE26" s="44"/>
      <c r="KGF26" s="44"/>
      <c r="KGG26" s="44"/>
      <c r="KGH26" s="44"/>
      <c r="KGI26" s="44"/>
      <c r="KGJ26" s="44"/>
      <c r="KGK26" s="44"/>
      <c r="KGL26" s="44"/>
      <c r="KGM26" s="44"/>
      <c r="KGN26" s="44"/>
      <c r="KGO26" s="44"/>
      <c r="KGP26" s="44"/>
      <c r="KGQ26" s="44"/>
      <c r="KGR26" s="44"/>
      <c r="KGS26" s="44"/>
      <c r="KGT26" s="44"/>
      <c r="KGU26" s="44"/>
      <c r="KGV26" s="44"/>
      <c r="KGW26" s="44"/>
      <c r="KGX26" s="44"/>
      <c r="KGY26" s="44"/>
      <c r="KGZ26" s="44"/>
      <c r="KHA26" s="44"/>
      <c r="KHB26" s="44"/>
      <c r="KHC26" s="44"/>
      <c r="KHD26" s="44"/>
      <c r="KHE26" s="44"/>
      <c r="KHF26" s="44"/>
      <c r="KHG26" s="44"/>
      <c r="KHH26" s="44"/>
      <c r="KHI26" s="44"/>
      <c r="KHJ26" s="44"/>
      <c r="KHK26" s="44"/>
      <c r="KHL26" s="44"/>
      <c r="KHM26" s="44"/>
      <c r="KHN26" s="44"/>
      <c r="KHO26" s="44"/>
      <c r="KHP26" s="44"/>
      <c r="KHQ26" s="44"/>
      <c r="KHR26" s="44"/>
      <c r="KHS26" s="44"/>
      <c r="KHT26" s="44"/>
      <c r="KHU26" s="44"/>
      <c r="KHV26" s="44"/>
      <c r="KHW26" s="44"/>
      <c r="KHX26" s="44"/>
      <c r="KHY26" s="44"/>
      <c r="KHZ26" s="44"/>
      <c r="KIA26" s="44"/>
      <c r="KIB26" s="44"/>
      <c r="KIC26" s="44"/>
      <c r="KID26" s="44"/>
      <c r="KIE26" s="44"/>
      <c r="KIF26" s="44"/>
      <c r="KIG26" s="44"/>
      <c r="KIH26" s="44"/>
      <c r="KII26" s="44"/>
      <c r="KIJ26" s="44"/>
      <c r="KIK26" s="44"/>
      <c r="KIL26" s="44"/>
      <c r="KIM26" s="44"/>
      <c r="KIN26" s="44"/>
      <c r="KIO26" s="44"/>
      <c r="KIP26" s="44"/>
      <c r="KIQ26" s="44"/>
      <c r="KIR26" s="44"/>
      <c r="KIS26" s="44"/>
      <c r="KIT26" s="44"/>
      <c r="KIU26" s="44"/>
      <c r="KIV26" s="44"/>
      <c r="KIW26" s="44"/>
      <c r="KIX26" s="44"/>
      <c r="KIY26" s="44"/>
      <c r="KIZ26" s="44"/>
      <c r="KJA26" s="44"/>
      <c r="KJB26" s="44"/>
      <c r="KJC26" s="44"/>
      <c r="KJD26" s="44"/>
      <c r="KJE26" s="44"/>
      <c r="KJF26" s="44"/>
      <c r="KJG26" s="44"/>
      <c r="KJH26" s="44"/>
      <c r="KJI26" s="44"/>
      <c r="KJJ26" s="44"/>
      <c r="KJK26" s="44"/>
      <c r="KJL26" s="44"/>
      <c r="KJM26" s="44"/>
      <c r="KJN26" s="44"/>
      <c r="KJO26" s="44"/>
      <c r="KJP26" s="44"/>
      <c r="KJQ26" s="44"/>
      <c r="KJR26" s="44"/>
      <c r="KJS26" s="44"/>
      <c r="KJT26" s="44"/>
      <c r="KJU26" s="44"/>
      <c r="KJV26" s="44"/>
      <c r="KJW26" s="44"/>
      <c r="KJX26" s="44"/>
      <c r="KJY26" s="44"/>
      <c r="KJZ26" s="44"/>
      <c r="KKA26" s="44"/>
      <c r="KKB26" s="44"/>
      <c r="KKC26" s="44"/>
      <c r="KKD26" s="44"/>
      <c r="KKE26" s="44"/>
      <c r="KKF26" s="44"/>
      <c r="KKG26" s="44"/>
      <c r="KKH26" s="44"/>
      <c r="KKI26" s="44"/>
      <c r="KKJ26" s="44"/>
      <c r="KKK26" s="44"/>
      <c r="KKL26" s="44"/>
      <c r="KKM26" s="44"/>
      <c r="KKN26" s="44"/>
      <c r="KKO26" s="44"/>
      <c r="KKP26" s="44"/>
      <c r="KKQ26" s="44"/>
      <c r="KKR26" s="44"/>
      <c r="KKS26" s="44"/>
      <c r="KKT26" s="44"/>
      <c r="KKU26" s="44"/>
      <c r="KKV26" s="44"/>
      <c r="KKW26" s="44"/>
      <c r="KKX26" s="44"/>
      <c r="KKY26" s="44"/>
      <c r="KKZ26" s="44"/>
      <c r="KLA26" s="44"/>
      <c r="KLB26" s="44"/>
      <c r="KLC26" s="44"/>
      <c r="KLD26" s="44"/>
      <c r="KLE26" s="44"/>
      <c r="KLF26" s="44"/>
      <c r="KLG26" s="44"/>
      <c r="KLH26" s="44"/>
      <c r="KLI26" s="44"/>
      <c r="KLJ26" s="44"/>
      <c r="KLK26" s="44"/>
      <c r="KLL26" s="44"/>
      <c r="KLM26" s="44"/>
      <c r="KLN26" s="44"/>
      <c r="KLO26" s="44"/>
      <c r="KLP26" s="44"/>
      <c r="KLQ26" s="44"/>
      <c r="KLR26" s="44"/>
      <c r="KLS26" s="44"/>
      <c r="KLT26" s="44"/>
      <c r="KLU26" s="44"/>
      <c r="KLV26" s="44"/>
      <c r="KLW26" s="44"/>
      <c r="KLX26" s="44"/>
      <c r="KLY26" s="44"/>
      <c r="KLZ26" s="44"/>
      <c r="KMA26" s="44"/>
      <c r="KMB26" s="44"/>
      <c r="KMC26" s="44"/>
      <c r="KMD26" s="44"/>
      <c r="KME26" s="44"/>
      <c r="KMF26" s="44"/>
      <c r="KMG26" s="44"/>
      <c r="KMH26" s="44"/>
      <c r="KMI26" s="44"/>
      <c r="KMJ26" s="44"/>
      <c r="KMK26" s="44"/>
      <c r="KML26" s="44"/>
      <c r="KMM26" s="44"/>
      <c r="KMN26" s="44"/>
      <c r="KMO26" s="44"/>
      <c r="KMP26" s="44"/>
      <c r="KMQ26" s="44"/>
      <c r="KMR26" s="44"/>
      <c r="KMS26" s="44"/>
      <c r="KMT26" s="44"/>
      <c r="KMU26" s="44"/>
      <c r="KMV26" s="44"/>
      <c r="KMW26" s="44"/>
      <c r="KMX26" s="44"/>
      <c r="KMY26" s="44"/>
      <c r="KMZ26" s="44"/>
      <c r="KNA26" s="44"/>
      <c r="KNB26" s="44"/>
      <c r="KNC26" s="44"/>
      <c r="KND26" s="44"/>
      <c r="KNE26" s="44"/>
      <c r="KNF26" s="44"/>
      <c r="KNG26" s="44"/>
      <c r="KNH26" s="44"/>
      <c r="KNI26" s="44"/>
      <c r="KNJ26" s="44"/>
      <c r="KNK26" s="44"/>
      <c r="KNL26" s="44"/>
      <c r="KNM26" s="44"/>
      <c r="KNN26" s="44"/>
      <c r="KNO26" s="44"/>
      <c r="KNP26" s="44"/>
      <c r="KNQ26" s="44"/>
      <c r="KNR26" s="44"/>
      <c r="KNS26" s="44"/>
      <c r="KNT26" s="44"/>
      <c r="KNU26" s="44"/>
      <c r="KNV26" s="44"/>
      <c r="KNW26" s="44"/>
      <c r="KNX26" s="44"/>
      <c r="KNY26" s="44"/>
      <c r="KNZ26" s="44"/>
      <c r="KOA26" s="44"/>
      <c r="KOB26" s="44"/>
      <c r="KOC26" s="44"/>
      <c r="KOD26" s="44"/>
      <c r="KOE26" s="44"/>
      <c r="KOF26" s="44"/>
      <c r="KOG26" s="44"/>
      <c r="KOH26" s="44"/>
      <c r="KOI26" s="44"/>
      <c r="KOJ26" s="44"/>
      <c r="KOK26" s="44"/>
      <c r="KOL26" s="44"/>
      <c r="KOM26" s="44"/>
      <c r="KON26" s="44"/>
      <c r="KOO26" s="44"/>
      <c r="KOP26" s="44"/>
      <c r="KOQ26" s="44"/>
      <c r="KOR26" s="44"/>
      <c r="KOS26" s="44"/>
      <c r="KOT26" s="44"/>
      <c r="KOU26" s="44"/>
      <c r="KOV26" s="44"/>
      <c r="KOW26" s="44"/>
      <c r="KOX26" s="44"/>
      <c r="KOY26" s="44"/>
      <c r="KOZ26" s="44"/>
      <c r="KPA26" s="44"/>
      <c r="KPB26" s="44"/>
      <c r="KPC26" s="44"/>
      <c r="KPD26" s="44"/>
      <c r="KPE26" s="44"/>
      <c r="KPF26" s="44"/>
      <c r="KPG26" s="44"/>
      <c r="KPH26" s="44"/>
      <c r="KPI26" s="44"/>
      <c r="KPJ26" s="44"/>
      <c r="KPK26" s="44"/>
      <c r="KPL26" s="44"/>
      <c r="KPM26" s="44"/>
      <c r="KPN26" s="44"/>
      <c r="KPO26" s="44"/>
      <c r="KPP26" s="44"/>
      <c r="KPQ26" s="44"/>
      <c r="KPR26" s="44"/>
      <c r="KPS26" s="44"/>
      <c r="KPT26" s="44"/>
      <c r="KPU26" s="44"/>
      <c r="KPV26" s="44"/>
      <c r="KPW26" s="44"/>
      <c r="KPX26" s="44"/>
      <c r="KPY26" s="44"/>
      <c r="KPZ26" s="44"/>
      <c r="KQA26" s="44"/>
      <c r="KQB26" s="44"/>
      <c r="KQC26" s="44"/>
      <c r="KQD26" s="44"/>
      <c r="KQE26" s="44"/>
      <c r="KQF26" s="44"/>
      <c r="KQG26" s="44"/>
      <c r="KQH26" s="44"/>
      <c r="KQI26" s="44"/>
      <c r="KQJ26" s="44"/>
      <c r="KQK26" s="44"/>
      <c r="KQL26" s="44"/>
      <c r="KQM26" s="44"/>
      <c r="KQN26" s="44"/>
      <c r="KQO26" s="44"/>
      <c r="KQP26" s="44"/>
      <c r="KQQ26" s="44"/>
      <c r="KQR26" s="44"/>
      <c r="KQS26" s="44"/>
      <c r="KQT26" s="44"/>
      <c r="KQU26" s="44"/>
      <c r="KQV26" s="44"/>
      <c r="KQW26" s="44"/>
      <c r="KQX26" s="44"/>
      <c r="KQY26" s="44"/>
      <c r="KQZ26" s="44"/>
      <c r="KRA26" s="44"/>
      <c r="KRB26" s="44"/>
      <c r="KRC26" s="44"/>
      <c r="KRD26" s="44"/>
      <c r="KRE26" s="44"/>
      <c r="KRF26" s="44"/>
      <c r="KRG26" s="44"/>
      <c r="KRH26" s="44"/>
      <c r="KRI26" s="44"/>
      <c r="KRJ26" s="44"/>
      <c r="KRK26" s="44"/>
      <c r="KRL26" s="44"/>
      <c r="KRM26" s="44"/>
      <c r="KRN26" s="44"/>
      <c r="KRO26" s="44"/>
      <c r="KRP26" s="44"/>
      <c r="KRQ26" s="44"/>
      <c r="KRR26" s="44"/>
      <c r="KRS26" s="44"/>
      <c r="KRT26" s="44"/>
      <c r="KRU26" s="44"/>
      <c r="KRV26" s="44"/>
      <c r="KRW26" s="44"/>
      <c r="KRX26" s="44"/>
      <c r="KRY26" s="44"/>
      <c r="KRZ26" s="44"/>
      <c r="KSA26" s="44"/>
      <c r="KSB26" s="44"/>
      <c r="KSC26" s="44"/>
      <c r="KSD26" s="44"/>
      <c r="KSE26" s="44"/>
      <c r="KSF26" s="44"/>
      <c r="KSG26" s="44"/>
      <c r="KSH26" s="44"/>
      <c r="KSI26" s="44"/>
      <c r="KSJ26" s="44"/>
      <c r="KSK26" s="44"/>
      <c r="KSL26" s="44"/>
      <c r="KSM26" s="44"/>
      <c r="KSN26" s="44"/>
      <c r="KSO26" s="44"/>
      <c r="KSP26" s="44"/>
      <c r="KSQ26" s="44"/>
      <c r="KSR26" s="44"/>
      <c r="KSS26" s="44"/>
      <c r="KST26" s="44"/>
      <c r="KSU26" s="44"/>
      <c r="KSV26" s="44"/>
      <c r="KSW26" s="44"/>
      <c r="KSX26" s="44"/>
      <c r="KSY26" s="44"/>
      <c r="KSZ26" s="44"/>
      <c r="KTA26" s="44"/>
      <c r="KTB26" s="44"/>
      <c r="KTC26" s="44"/>
      <c r="KTD26" s="44"/>
      <c r="KTE26" s="44"/>
      <c r="KTF26" s="44"/>
      <c r="KTG26" s="44"/>
      <c r="KTH26" s="44"/>
      <c r="KTI26" s="44"/>
      <c r="KTJ26" s="44"/>
      <c r="KTK26" s="44"/>
      <c r="KTL26" s="44"/>
      <c r="KTM26" s="44"/>
      <c r="KTN26" s="44"/>
      <c r="KTO26" s="44"/>
      <c r="KTP26" s="44"/>
      <c r="KTQ26" s="44"/>
      <c r="KTR26" s="44"/>
      <c r="KTS26" s="44"/>
      <c r="KTT26" s="44"/>
      <c r="KTU26" s="44"/>
      <c r="KTV26" s="44"/>
      <c r="KTW26" s="44"/>
      <c r="KTX26" s="44"/>
      <c r="KTY26" s="44"/>
      <c r="KTZ26" s="44"/>
      <c r="KUA26" s="44"/>
      <c r="KUB26" s="44"/>
      <c r="KUC26" s="44"/>
      <c r="KUD26" s="44"/>
      <c r="KUE26" s="44"/>
      <c r="KUF26" s="44"/>
      <c r="KUG26" s="44"/>
      <c r="KUH26" s="44"/>
      <c r="KUI26" s="44"/>
      <c r="KUJ26" s="44"/>
      <c r="KUK26" s="44"/>
      <c r="KUL26" s="44"/>
      <c r="KUM26" s="44"/>
      <c r="KUN26" s="44"/>
      <c r="KUO26" s="44"/>
      <c r="KUP26" s="44"/>
      <c r="KUQ26" s="44"/>
      <c r="KUR26" s="44"/>
      <c r="KUS26" s="44"/>
      <c r="KUT26" s="44"/>
      <c r="KUU26" s="44"/>
      <c r="KUV26" s="44"/>
      <c r="KUW26" s="44"/>
      <c r="KUX26" s="44"/>
      <c r="KUY26" s="44"/>
      <c r="KUZ26" s="44"/>
      <c r="KVA26" s="44"/>
      <c r="KVB26" s="44"/>
      <c r="KVC26" s="44"/>
      <c r="KVD26" s="44"/>
      <c r="KVE26" s="44"/>
      <c r="KVF26" s="44"/>
      <c r="KVG26" s="44"/>
      <c r="KVH26" s="44"/>
      <c r="KVI26" s="44"/>
      <c r="KVJ26" s="44"/>
      <c r="KVK26" s="44"/>
      <c r="KVL26" s="44"/>
      <c r="KVM26" s="44"/>
      <c r="KVN26" s="44"/>
      <c r="KVO26" s="44"/>
      <c r="KVP26" s="44"/>
      <c r="KVQ26" s="44"/>
      <c r="KVR26" s="44"/>
      <c r="KVS26" s="44"/>
      <c r="KVT26" s="44"/>
      <c r="KVU26" s="44"/>
      <c r="KVV26" s="44"/>
      <c r="KVW26" s="44"/>
      <c r="KVX26" s="44"/>
      <c r="KVY26" s="44"/>
      <c r="KVZ26" s="44"/>
      <c r="KWA26" s="44"/>
      <c r="KWB26" s="44"/>
      <c r="KWC26" s="44"/>
      <c r="KWD26" s="44"/>
      <c r="KWE26" s="44"/>
      <c r="KWF26" s="44"/>
      <c r="KWG26" s="44"/>
      <c r="KWH26" s="44"/>
      <c r="KWI26" s="44"/>
      <c r="KWJ26" s="44"/>
      <c r="KWK26" s="44"/>
      <c r="KWL26" s="44"/>
      <c r="KWM26" s="44"/>
      <c r="KWN26" s="44"/>
      <c r="KWO26" s="44"/>
      <c r="KWP26" s="44"/>
      <c r="KWQ26" s="44"/>
      <c r="KWR26" s="44"/>
      <c r="KWS26" s="44"/>
      <c r="KWT26" s="44"/>
      <c r="KWU26" s="44"/>
      <c r="KWV26" s="44"/>
      <c r="KWW26" s="44"/>
      <c r="KWX26" s="44"/>
      <c r="KWY26" s="44"/>
      <c r="KWZ26" s="44"/>
      <c r="KXA26" s="44"/>
      <c r="KXB26" s="44"/>
      <c r="KXC26" s="44"/>
      <c r="KXD26" s="44"/>
      <c r="KXE26" s="44"/>
      <c r="KXF26" s="44"/>
      <c r="KXG26" s="44"/>
      <c r="KXH26" s="44"/>
      <c r="KXI26" s="44"/>
      <c r="KXJ26" s="44"/>
      <c r="KXK26" s="44"/>
      <c r="KXL26" s="44"/>
      <c r="KXM26" s="44"/>
      <c r="KXN26" s="44"/>
      <c r="KXO26" s="44"/>
      <c r="KXP26" s="44"/>
      <c r="KXQ26" s="44"/>
      <c r="KXR26" s="44"/>
      <c r="KXS26" s="44"/>
      <c r="KXT26" s="44"/>
      <c r="KXU26" s="44"/>
      <c r="KXV26" s="44"/>
      <c r="KXW26" s="44"/>
      <c r="KXX26" s="44"/>
      <c r="KXY26" s="44"/>
      <c r="KXZ26" s="44"/>
      <c r="KYA26" s="44"/>
      <c r="KYB26" s="44"/>
      <c r="KYC26" s="44"/>
      <c r="KYD26" s="44"/>
      <c r="KYE26" s="44"/>
      <c r="KYF26" s="44"/>
      <c r="KYG26" s="44"/>
      <c r="KYH26" s="44"/>
      <c r="KYI26" s="44"/>
      <c r="KYJ26" s="44"/>
      <c r="KYK26" s="44"/>
      <c r="KYL26" s="44"/>
      <c r="KYM26" s="44"/>
      <c r="KYN26" s="44"/>
      <c r="KYO26" s="44"/>
      <c r="KYP26" s="44"/>
      <c r="KYQ26" s="44"/>
      <c r="KYR26" s="44"/>
      <c r="KYS26" s="44"/>
      <c r="KYT26" s="44"/>
      <c r="KYU26" s="44"/>
      <c r="KYV26" s="44"/>
      <c r="KYW26" s="44"/>
      <c r="KYX26" s="44"/>
      <c r="KYY26" s="44"/>
      <c r="KYZ26" s="44"/>
      <c r="KZA26" s="44"/>
      <c r="KZB26" s="44"/>
      <c r="KZC26" s="44"/>
      <c r="KZD26" s="44"/>
      <c r="KZE26" s="44"/>
      <c r="KZF26" s="44"/>
      <c r="KZG26" s="44"/>
      <c r="KZH26" s="44"/>
      <c r="KZI26" s="44"/>
      <c r="KZJ26" s="44"/>
      <c r="KZK26" s="44"/>
      <c r="KZL26" s="44"/>
      <c r="KZM26" s="44"/>
      <c r="KZN26" s="44"/>
      <c r="KZO26" s="44"/>
      <c r="KZP26" s="44"/>
      <c r="KZQ26" s="44"/>
      <c r="KZR26" s="44"/>
      <c r="KZS26" s="44"/>
      <c r="KZT26" s="44"/>
      <c r="KZU26" s="44"/>
      <c r="KZV26" s="44"/>
      <c r="KZW26" s="44"/>
      <c r="KZX26" s="44"/>
      <c r="KZY26" s="44"/>
      <c r="KZZ26" s="44"/>
      <c r="LAA26" s="44"/>
      <c r="LAB26" s="44"/>
      <c r="LAC26" s="44"/>
      <c r="LAD26" s="44"/>
      <c r="LAE26" s="44"/>
      <c r="LAF26" s="44"/>
      <c r="LAG26" s="44"/>
      <c r="LAH26" s="44"/>
      <c r="LAI26" s="44"/>
      <c r="LAJ26" s="44"/>
      <c r="LAK26" s="44"/>
      <c r="LAL26" s="44"/>
      <c r="LAM26" s="44"/>
      <c r="LAN26" s="44"/>
      <c r="LAO26" s="44"/>
      <c r="LAP26" s="44"/>
      <c r="LAQ26" s="44"/>
      <c r="LAR26" s="44"/>
      <c r="LAS26" s="44"/>
      <c r="LAT26" s="44"/>
      <c r="LAU26" s="44"/>
      <c r="LAV26" s="44"/>
      <c r="LAW26" s="44"/>
      <c r="LAX26" s="44"/>
      <c r="LAY26" s="44"/>
      <c r="LAZ26" s="44"/>
      <c r="LBA26" s="44"/>
      <c r="LBB26" s="44"/>
      <c r="LBC26" s="44"/>
      <c r="LBD26" s="44"/>
      <c r="LBE26" s="44"/>
      <c r="LBF26" s="44"/>
      <c r="LBG26" s="44"/>
      <c r="LBH26" s="44"/>
      <c r="LBI26" s="44"/>
      <c r="LBJ26" s="44"/>
      <c r="LBK26" s="44"/>
      <c r="LBL26" s="44"/>
      <c r="LBM26" s="44"/>
      <c r="LBN26" s="44"/>
      <c r="LBO26" s="44"/>
      <c r="LBP26" s="44"/>
      <c r="LBQ26" s="44"/>
      <c r="LBR26" s="44"/>
      <c r="LBS26" s="44"/>
      <c r="LBT26" s="44"/>
      <c r="LBU26" s="44"/>
      <c r="LBV26" s="44"/>
      <c r="LBW26" s="44"/>
      <c r="LBX26" s="44"/>
      <c r="LBY26" s="44"/>
      <c r="LBZ26" s="44"/>
      <c r="LCA26" s="44"/>
      <c r="LCB26" s="44"/>
      <c r="LCC26" s="44"/>
      <c r="LCD26" s="44"/>
      <c r="LCE26" s="44"/>
      <c r="LCF26" s="44"/>
      <c r="LCG26" s="44"/>
      <c r="LCH26" s="44"/>
      <c r="LCI26" s="44"/>
      <c r="LCJ26" s="44"/>
      <c r="LCK26" s="44"/>
      <c r="LCL26" s="44"/>
      <c r="LCM26" s="44"/>
      <c r="LCN26" s="44"/>
      <c r="LCO26" s="44"/>
      <c r="LCP26" s="44"/>
      <c r="LCQ26" s="44"/>
      <c r="LCR26" s="44"/>
      <c r="LCS26" s="44"/>
      <c r="LCT26" s="44"/>
      <c r="LCU26" s="44"/>
      <c r="LCV26" s="44"/>
      <c r="LCW26" s="44"/>
      <c r="LCX26" s="44"/>
      <c r="LCY26" s="44"/>
      <c r="LCZ26" s="44"/>
      <c r="LDA26" s="44"/>
      <c r="LDB26" s="44"/>
      <c r="LDC26" s="44"/>
      <c r="LDD26" s="44"/>
      <c r="LDE26" s="44"/>
      <c r="LDF26" s="44"/>
      <c r="LDG26" s="44"/>
      <c r="LDH26" s="44"/>
      <c r="LDI26" s="44"/>
      <c r="LDJ26" s="44"/>
      <c r="LDK26" s="44"/>
      <c r="LDL26" s="44"/>
      <c r="LDM26" s="44"/>
      <c r="LDN26" s="44"/>
      <c r="LDO26" s="44"/>
      <c r="LDP26" s="44"/>
      <c r="LDQ26" s="44"/>
      <c r="LDR26" s="44"/>
      <c r="LDS26" s="44"/>
      <c r="LDT26" s="44"/>
      <c r="LDU26" s="44"/>
      <c r="LDV26" s="44"/>
      <c r="LDW26" s="44"/>
      <c r="LDX26" s="44"/>
      <c r="LDY26" s="44"/>
      <c r="LDZ26" s="44"/>
      <c r="LEA26" s="44"/>
      <c r="LEB26" s="44"/>
      <c r="LEC26" s="44"/>
      <c r="LED26" s="44"/>
      <c r="LEE26" s="44"/>
      <c r="LEF26" s="44"/>
      <c r="LEG26" s="44"/>
      <c r="LEH26" s="44"/>
      <c r="LEI26" s="44"/>
      <c r="LEJ26" s="44"/>
      <c r="LEK26" s="44"/>
      <c r="LEL26" s="44"/>
      <c r="LEM26" s="44"/>
      <c r="LEN26" s="44"/>
      <c r="LEO26" s="44"/>
      <c r="LEP26" s="44"/>
      <c r="LEQ26" s="44"/>
      <c r="LER26" s="44"/>
      <c r="LES26" s="44"/>
      <c r="LET26" s="44"/>
      <c r="LEU26" s="44"/>
      <c r="LEV26" s="44"/>
      <c r="LEW26" s="44"/>
      <c r="LEX26" s="44"/>
      <c r="LEY26" s="44"/>
      <c r="LEZ26" s="44"/>
      <c r="LFA26" s="44"/>
      <c r="LFB26" s="44"/>
      <c r="LFC26" s="44"/>
      <c r="LFD26" s="44"/>
      <c r="LFE26" s="44"/>
      <c r="LFF26" s="44"/>
      <c r="LFG26" s="44"/>
      <c r="LFH26" s="44"/>
      <c r="LFI26" s="44"/>
      <c r="LFJ26" s="44"/>
      <c r="LFK26" s="44"/>
      <c r="LFL26" s="44"/>
      <c r="LFM26" s="44"/>
      <c r="LFN26" s="44"/>
      <c r="LFO26" s="44"/>
      <c r="LFP26" s="44"/>
      <c r="LFQ26" s="44"/>
      <c r="LFR26" s="44"/>
      <c r="LFS26" s="44"/>
      <c r="LFT26" s="44"/>
      <c r="LFU26" s="44"/>
      <c r="LFV26" s="44"/>
      <c r="LFW26" s="44"/>
      <c r="LFX26" s="44"/>
      <c r="LFY26" s="44"/>
      <c r="LFZ26" s="44"/>
      <c r="LGA26" s="44"/>
      <c r="LGB26" s="44"/>
      <c r="LGC26" s="44"/>
      <c r="LGD26" s="44"/>
      <c r="LGE26" s="44"/>
      <c r="LGF26" s="44"/>
      <c r="LGG26" s="44"/>
      <c r="LGH26" s="44"/>
      <c r="LGI26" s="44"/>
      <c r="LGJ26" s="44"/>
      <c r="LGK26" s="44"/>
      <c r="LGL26" s="44"/>
      <c r="LGM26" s="44"/>
      <c r="LGN26" s="44"/>
      <c r="LGO26" s="44"/>
      <c r="LGP26" s="44"/>
      <c r="LGQ26" s="44"/>
      <c r="LGR26" s="44"/>
      <c r="LGS26" s="44"/>
      <c r="LGT26" s="44"/>
      <c r="LGU26" s="44"/>
      <c r="LGV26" s="44"/>
      <c r="LGW26" s="44"/>
      <c r="LGX26" s="44"/>
      <c r="LGY26" s="44"/>
      <c r="LGZ26" s="44"/>
      <c r="LHA26" s="44"/>
      <c r="LHB26" s="44"/>
      <c r="LHC26" s="44"/>
      <c r="LHD26" s="44"/>
      <c r="LHE26" s="44"/>
      <c r="LHF26" s="44"/>
      <c r="LHG26" s="44"/>
      <c r="LHH26" s="44"/>
      <c r="LHI26" s="44"/>
      <c r="LHJ26" s="44"/>
      <c r="LHK26" s="44"/>
      <c r="LHL26" s="44"/>
      <c r="LHM26" s="44"/>
      <c r="LHN26" s="44"/>
      <c r="LHO26" s="44"/>
      <c r="LHP26" s="44"/>
      <c r="LHQ26" s="44"/>
      <c r="LHR26" s="44"/>
      <c r="LHS26" s="44"/>
      <c r="LHT26" s="44"/>
      <c r="LHU26" s="44"/>
      <c r="LHV26" s="44"/>
      <c r="LHW26" s="44"/>
      <c r="LHX26" s="44"/>
      <c r="LHY26" s="44"/>
      <c r="LHZ26" s="44"/>
      <c r="LIA26" s="44"/>
      <c r="LIB26" s="44"/>
      <c r="LIC26" s="44"/>
      <c r="LID26" s="44"/>
      <c r="LIE26" s="44"/>
      <c r="LIF26" s="44"/>
      <c r="LIG26" s="44"/>
      <c r="LIH26" s="44"/>
      <c r="LII26" s="44"/>
      <c r="LIJ26" s="44"/>
      <c r="LIK26" s="44"/>
      <c r="LIL26" s="44"/>
      <c r="LIM26" s="44"/>
      <c r="LIN26" s="44"/>
      <c r="LIO26" s="44"/>
      <c r="LIP26" s="44"/>
      <c r="LIQ26" s="44"/>
      <c r="LIR26" s="44"/>
      <c r="LIS26" s="44"/>
      <c r="LIT26" s="44"/>
      <c r="LIU26" s="44"/>
      <c r="LIV26" s="44"/>
      <c r="LIW26" s="44"/>
      <c r="LIX26" s="44"/>
      <c r="LIY26" s="44"/>
      <c r="LIZ26" s="44"/>
      <c r="LJA26" s="44"/>
      <c r="LJB26" s="44"/>
      <c r="LJC26" s="44"/>
      <c r="LJD26" s="44"/>
      <c r="LJE26" s="44"/>
      <c r="LJF26" s="44"/>
      <c r="LJG26" s="44"/>
      <c r="LJH26" s="44"/>
      <c r="LJI26" s="44"/>
      <c r="LJJ26" s="44"/>
      <c r="LJK26" s="44"/>
      <c r="LJL26" s="44"/>
      <c r="LJM26" s="44"/>
      <c r="LJN26" s="44"/>
      <c r="LJO26" s="44"/>
      <c r="LJP26" s="44"/>
      <c r="LJQ26" s="44"/>
      <c r="LJR26" s="44"/>
      <c r="LJS26" s="44"/>
      <c r="LJT26" s="44"/>
      <c r="LJU26" s="44"/>
      <c r="LJV26" s="44"/>
      <c r="LJW26" s="44"/>
      <c r="LJX26" s="44"/>
      <c r="LJY26" s="44"/>
      <c r="LJZ26" s="44"/>
      <c r="LKA26" s="44"/>
      <c r="LKB26" s="44"/>
      <c r="LKC26" s="44"/>
      <c r="LKD26" s="44"/>
      <c r="LKE26" s="44"/>
      <c r="LKF26" s="44"/>
      <c r="LKG26" s="44"/>
      <c r="LKH26" s="44"/>
      <c r="LKI26" s="44"/>
      <c r="LKJ26" s="44"/>
      <c r="LKK26" s="44"/>
      <c r="LKL26" s="44"/>
      <c r="LKM26" s="44"/>
      <c r="LKN26" s="44"/>
      <c r="LKO26" s="44"/>
      <c r="LKP26" s="44"/>
      <c r="LKQ26" s="44"/>
      <c r="LKR26" s="44"/>
      <c r="LKS26" s="44"/>
      <c r="LKT26" s="44"/>
      <c r="LKU26" s="44"/>
      <c r="LKV26" s="44"/>
      <c r="LKW26" s="44"/>
      <c r="LKX26" s="44"/>
      <c r="LKY26" s="44"/>
      <c r="LKZ26" s="44"/>
      <c r="LLA26" s="44"/>
      <c r="LLB26" s="44"/>
      <c r="LLC26" s="44"/>
      <c r="LLD26" s="44"/>
      <c r="LLE26" s="44"/>
      <c r="LLF26" s="44"/>
      <c r="LLG26" s="44"/>
      <c r="LLH26" s="44"/>
      <c r="LLI26" s="44"/>
      <c r="LLJ26" s="44"/>
      <c r="LLK26" s="44"/>
      <c r="LLL26" s="44"/>
      <c r="LLM26" s="44"/>
      <c r="LLN26" s="44"/>
      <c r="LLO26" s="44"/>
      <c r="LLP26" s="44"/>
      <c r="LLQ26" s="44"/>
      <c r="LLR26" s="44"/>
      <c r="LLS26" s="44"/>
      <c r="LLT26" s="44"/>
      <c r="LLU26" s="44"/>
      <c r="LLV26" s="44"/>
      <c r="LLW26" s="44"/>
      <c r="LLX26" s="44"/>
      <c r="LLY26" s="44"/>
      <c r="LLZ26" s="44"/>
      <c r="LMA26" s="44"/>
      <c r="LMB26" s="44"/>
      <c r="LMC26" s="44"/>
      <c r="LMD26" s="44"/>
      <c r="LME26" s="44"/>
      <c r="LMF26" s="44"/>
      <c r="LMG26" s="44"/>
      <c r="LMH26" s="44"/>
      <c r="LMI26" s="44"/>
      <c r="LMJ26" s="44"/>
      <c r="LMK26" s="44"/>
      <c r="LML26" s="44"/>
      <c r="LMM26" s="44"/>
      <c r="LMN26" s="44"/>
      <c r="LMO26" s="44"/>
      <c r="LMP26" s="44"/>
      <c r="LMQ26" s="44"/>
      <c r="LMR26" s="44"/>
      <c r="LMS26" s="44"/>
      <c r="LMT26" s="44"/>
      <c r="LMU26" s="44"/>
      <c r="LMV26" s="44"/>
      <c r="LMW26" s="44"/>
      <c r="LMX26" s="44"/>
      <c r="LMY26" s="44"/>
      <c r="LMZ26" s="44"/>
      <c r="LNA26" s="44"/>
      <c r="LNB26" s="44"/>
      <c r="LNC26" s="44"/>
      <c r="LND26" s="44"/>
      <c r="LNE26" s="44"/>
      <c r="LNF26" s="44"/>
      <c r="LNG26" s="44"/>
      <c r="LNH26" s="44"/>
      <c r="LNI26" s="44"/>
      <c r="LNJ26" s="44"/>
      <c r="LNK26" s="44"/>
      <c r="LNL26" s="44"/>
      <c r="LNM26" s="44"/>
      <c r="LNN26" s="44"/>
      <c r="LNO26" s="44"/>
      <c r="LNP26" s="44"/>
      <c r="LNQ26" s="44"/>
      <c r="LNR26" s="44"/>
      <c r="LNS26" s="44"/>
      <c r="LNT26" s="44"/>
      <c r="LNU26" s="44"/>
      <c r="LNV26" s="44"/>
      <c r="LNW26" s="44"/>
      <c r="LNX26" s="44"/>
      <c r="LNY26" s="44"/>
      <c r="LNZ26" s="44"/>
      <c r="LOA26" s="44"/>
      <c r="LOB26" s="44"/>
      <c r="LOC26" s="44"/>
      <c r="LOD26" s="44"/>
      <c r="LOE26" s="44"/>
      <c r="LOF26" s="44"/>
      <c r="LOG26" s="44"/>
      <c r="LOH26" s="44"/>
      <c r="LOI26" s="44"/>
      <c r="LOJ26" s="44"/>
      <c r="LOK26" s="44"/>
      <c r="LOL26" s="44"/>
      <c r="LOM26" s="44"/>
      <c r="LON26" s="44"/>
      <c r="LOO26" s="44"/>
      <c r="LOP26" s="44"/>
      <c r="LOQ26" s="44"/>
      <c r="LOR26" s="44"/>
      <c r="LOS26" s="44"/>
      <c r="LOT26" s="44"/>
      <c r="LOU26" s="44"/>
      <c r="LOV26" s="44"/>
      <c r="LOW26" s="44"/>
      <c r="LOX26" s="44"/>
      <c r="LOY26" s="44"/>
      <c r="LOZ26" s="44"/>
      <c r="LPA26" s="44"/>
      <c r="LPB26" s="44"/>
      <c r="LPC26" s="44"/>
      <c r="LPD26" s="44"/>
      <c r="LPE26" s="44"/>
      <c r="LPF26" s="44"/>
      <c r="LPG26" s="44"/>
      <c r="LPH26" s="44"/>
      <c r="LPI26" s="44"/>
      <c r="LPJ26" s="44"/>
      <c r="LPK26" s="44"/>
      <c r="LPL26" s="44"/>
      <c r="LPM26" s="44"/>
      <c r="LPN26" s="44"/>
      <c r="LPO26" s="44"/>
      <c r="LPP26" s="44"/>
      <c r="LPQ26" s="44"/>
      <c r="LPR26" s="44"/>
      <c r="LPS26" s="44"/>
      <c r="LPT26" s="44"/>
      <c r="LPU26" s="44"/>
      <c r="LPV26" s="44"/>
      <c r="LPW26" s="44"/>
      <c r="LPX26" s="44"/>
      <c r="LPY26" s="44"/>
      <c r="LPZ26" s="44"/>
      <c r="LQA26" s="44"/>
      <c r="LQB26" s="44"/>
      <c r="LQC26" s="44"/>
      <c r="LQD26" s="44"/>
      <c r="LQE26" s="44"/>
      <c r="LQF26" s="44"/>
      <c r="LQG26" s="44"/>
      <c r="LQH26" s="44"/>
      <c r="LQI26" s="44"/>
      <c r="LQJ26" s="44"/>
      <c r="LQK26" s="44"/>
      <c r="LQL26" s="44"/>
      <c r="LQM26" s="44"/>
      <c r="LQN26" s="44"/>
      <c r="LQO26" s="44"/>
      <c r="LQP26" s="44"/>
      <c r="LQQ26" s="44"/>
      <c r="LQR26" s="44"/>
      <c r="LQS26" s="44"/>
      <c r="LQT26" s="44"/>
      <c r="LQU26" s="44"/>
      <c r="LQV26" s="44"/>
      <c r="LQW26" s="44"/>
      <c r="LQX26" s="44"/>
      <c r="LQY26" s="44"/>
      <c r="LQZ26" s="44"/>
      <c r="LRA26" s="44"/>
      <c r="LRB26" s="44"/>
      <c r="LRC26" s="44"/>
      <c r="LRD26" s="44"/>
      <c r="LRE26" s="44"/>
      <c r="LRF26" s="44"/>
      <c r="LRG26" s="44"/>
      <c r="LRH26" s="44"/>
      <c r="LRI26" s="44"/>
      <c r="LRJ26" s="44"/>
      <c r="LRK26" s="44"/>
      <c r="LRL26" s="44"/>
      <c r="LRM26" s="44"/>
      <c r="LRN26" s="44"/>
      <c r="LRO26" s="44"/>
      <c r="LRP26" s="44"/>
      <c r="LRQ26" s="44"/>
      <c r="LRR26" s="44"/>
      <c r="LRS26" s="44"/>
      <c r="LRT26" s="44"/>
      <c r="LRU26" s="44"/>
      <c r="LRV26" s="44"/>
      <c r="LRW26" s="44"/>
      <c r="LRX26" s="44"/>
      <c r="LRY26" s="44"/>
      <c r="LRZ26" s="44"/>
      <c r="LSA26" s="44"/>
      <c r="LSB26" s="44"/>
      <c r="LSC26" s="44"/>
      <c r="LSD26" s="44"/>
      <c r="LSE26" s="44"/>
      <c r="LSF26" s="44"/>
      <c r="LSG26" s="44"/>
      <c r="LSH26" s="44"/>
      <c r="LSI26" s="44"/>
      <c r="LSJ26" s="44"/>
      <c r="LSK26" s="44"/>
      <c r="LSL26" s="44"/>
      <c r="LSM26" s="44"/>
      <c r="LSN26" s="44"/>
      <c r="LSO26" s="44"/>
      <c r="LSP26" s="44"/>
      <c r="LSQ26" s="44"/>
      <c r="LSR26" s="44"/>
      <c r="LSS26" s="44"/>
      <c r="LST26" s="44"/>
      <c r="LSU26" s="44"/>
      <c r="LSV26" s="44"/>
      <c r="LSW26" s="44"/>
      <c r="LSX26" s="44"/>
      <c r="LSY26" s="44"/>
      <c r="LSZ26" s="44"/>
      <c r="LTA26" s="44"/>
      <c r="LTB26" s="44"/>
      <c r="LTC26" s="44"/>
      <c r="LTD26" s="44"/>
      <c r="LTE26" s="44"/>
      <c r="LTF26" s="44"/>
      <c r="LTG26" s="44"/>
      <c r="LTH26" s="44"/>
      <c r="LTI26" s="44"/>
      <c r="LTJ26" s="44"/>
      <c r="LTK26" s="44"/>
      <c r="LTL26" s="44"/>
      <c r="LTM26" s="44"/>
      <c r="LTN26" s="44"/>
      <c r="LTO26" s="44"/>
      <c r="LTP26" s="44"/>
      <c r="LTQ26" s="44"/>
      <c r="LTR26" s="44"/>
      <c r="LTS26" s="44"/>
      <c r="LTT26" s="44"/>
      <c r="LTU26" s="44"/>
      <c r="LTV26" s="44"/>
      <c r="LTW26" s="44"/>
      <c r="LTX26" s="44"/>
      <c r="LTY26" s="44"/>
      <c r="LTZ26" s="44"/>
      <c r="LUA26" s="44"/>
      <c r="LUB26" s="44"/>
      <c r="LUC26" s="44"/>
      <c r="LUD26" s="44"/>
      <c r="LUE26" s="44"/>
      <c r="LUF26" s="44"/>
      <c r="LUG26" s="44"/>
      <c r="LUH26" s="44"/>
      <c r="LUI26" s="44"/>
      <c r="LUJ26" s="44"/>
      <c r="LUK26" s="44"/>
      <c r="LUL26" s="44"/>
      <c r="LUM26" s="44"/>
      <c r="LUN26" s="44"/>
      <c r="LUO26" s="44"/>
      <c r="LUP26" s="44"/>
      <c r="LUQ26" s="44"/>
      <c r="LUR26" s="44"/>
      <c r="LUS26" s="44"/>
      <c r="LUT26" s="44"/>
      <c r="LUU26" s="44"/>
      <c r="LUV26" s="44"/>
      <c r="LUW26" s="44"/>
      <c r="LUX26" s="44"/>
      <c r="LUY26" s="44"/>
      <c r="LUZ26" s="44"/>
      <c r="LVA26" s="44"/>
      <c r="LVB26" s="44"/>
      <c r="LVC26" s="44"/>
      <c r="LVD26" s="44"/>
      <c r="LVE26" s="44"/>
      <c r="LVF26" s="44"/>
      <c r="LVG26" s="44"/>
      <c r="LVH26" s="44"/>
      <c r="LVI26" s="44"/>
      <c r="LVJ26" s="44"/>
      <c r="LVK26" s="44"/>
      <c r="LVL26" s="44"/>
      <c r="LVM26" s="44"/>
      <c r="LVN26" s="44"/>
      <c r="LVO26" s="44"/>
      <c r="LVP26" s="44"/>
      <c r="LVQ26" s="44"/>
      <c r="LVR26" s="44"/>
      <c r="LVS26" s="44"/>
      <c r="LVT26" s="44"/>
      <c r="LVU26" s="44"/>
      <c r="LVV26" s="44"/>
      <c r="LVW26" s="44"/>
      <c r="LVX26" s="44"/>
      <c r="LVY26" s="44"/>
      <c r="LVZ26" s="44"/>
      <c r="LWA26" s="44"/>
      <c r="LWB26" s="44"/>
      <c r="LWC26" s="44"/>
      <c r="LWD26" s="44"/>
      <c r="LWE26" s="44"/>
      <c r="LWF26" s="44"/>
      <c r="LWG26" s="44"/>
      <c r="LWH26" s="44"/>
      <c r="LWI26" s="44"/>
      <c r="LWJ26" s="44"/>
      <c r="LWK26" s="44"/>
      <c r="LWL26" s="44"/>
      <c r="LWM26" s="44"/>
      <c r="LWN26" s="44"/>
      <c r="LWO26" s="44"/>
      <c r="LWP26" s="44"/>
      <c r="LWQ26" s="44"/>
      <c r="LWR26" s="44"/>
      <c r="LWS26" s="44"/>
      <c r="LWT26" s="44"/>
      <c r="LWU26" s="44"/>
      <c r="LWV26" s="44"/>
      <c r="LWW26" s="44"/>
      <c r="LWX26" s="44"/>
      <c r="LWY26" s="44"/>
      <c r="LWZ26" s="44"/>
      <c r="LXA26" s="44"/>
      <c r="LXB26" s="44"/>
      <c r="LXC26" s="44"/>
      <c r="LXD26" s="44"/>
      <c r="LXE26" s="44"/>
      <c r="LXF26" s="44"/>
      <c r="LXG26" s="44"/>
      <c r="LXH26" s="44"/>
      <c r="LXI26" s="44"/>
      <c r="LXJ26" s="44"/>
      <c r="LXK26" s="44"/>
      <c r="LXL26" s="44"/>
      <c r="LXM26" s="44"/>
      <c r="LXN26" s="44"/>
      <c r="LXO26" s="44"/>
      <c r="LXP26" s="44"/>
      <c r="LXQ26" s="44"/>
      <c r="LXR26" s="44"/>
      <c r="LXS26" s="44"/>
      <c r="LXT26" s="44"/>
      <c r="LXU26" s="44"/>
      <c r="LXV26" s="44"/>
      <c r="LXW26" s="44"/>
      <c r="LXX26" s="44"/>
      <c r="LXY26" s="44"/>
      <c r="LXZ26" s="44"/>
      <c r="LYA26" s="44"/>
      <c r="LYB26" s="44"/>
      <c r="LYC26" s="44"/>
      <c r="LYD26" s="44"/>
      <c r="LYE26" s="44"/>
      <c r="LYF26" s="44"/>
      <c r="LYG26" s="44"/>
      <c r="LYH26" s="44"/>
      <c r="LYI26" s="44"/>
      <c r="LYJ26" s="44"/>
      <c r="LYK26" s="44"/>
      <c r="LYL26" s="44"/>
      <c r="LYM26" s="44"/>
      <c r="LYN26" s="44"/>
      <c r="LYO26" s="44"/>
      <c r="LYP26" s="44"/>
      <c r="LYQ26" s="44"/>
      <c r="LYR26" s="44"/>
      <c r="LYS26" s="44"/>
      <c r="LYT26" s="44"/>
      <c r="LYU26" s="44"/>
      <c r="LYV26" s="44"/>
      <c r="LYW26" s="44"/>
      <c r="LYX26" s="44"/>
      <c r="LYY26" s="44"/>
      <c r="LYZ26" s="44"/>
      <c r="LZA26" s="44"/>
      <c r="LZB26" s="44"/>
      <c r="LZC26" s="44"/>
      <c r="LZD26" s="44"/>
      <c r="LZE26" s="44"/>
      <c r="LZF26" s="44"/>
      <c r="LZG26" s="44"/>
      <c r="LZH26" s="44"/>
      <c r="LZI26" s="44"/>
      <c r="LZJ26" s="44"/>
      <c r="LZK26" s="44"/>
      <c r="LZL26" s="44"/>
      <c r="LZM26" s="44"/>
      <c r="LZN26" s="44"/>
      <c r="LZO26" s="44"/>
      <c r="LZP26" s="44"/>
      <c r="LZQ26" s="44"/>
      <c r="LZR26" s="44"/>
      <c r="LZS26" s="44"/>
      <c r="LZT26" s="44"/>
      <c r="LZU26" s="44"/>
      <c r="LZV26" s="44"/>
      <c r="LZW26" s="44"/>
      <c r="LZX26" s="44"/>
      <c r="LZY26" s="44"/>
      <c r="LZZ26" s="44"/>
      <c r="MAA26" s="44"/>
      <c r="MAB26" s="44"/>
      <c r="MAC26" s="44"/>
      <c r="MAD26" s="44"/>
      <c r="MAE26" s="44"/>
      <c r="MAF26" s="44"/>
      <c r="MAG26" s="44"/>
      <c r="MAH26" s="44"/>
      <c r="MAI26" s="44"/>
      <c r="MAJ26" s="44"/>
      <c r="MAK26" s="44"/>
      <c r="MAL26" s="44"/>
      <c r="MAM26" s="44"/>
      <c r="MAN26" s="44"/>
      <c r="MAO26" s="44"/>
      <c r="MAP26" s="44"/>
      <c r="MAQ26" s="44"/>
      <c r="MAR26" s="44"/>
      <c r="MAS26" s="44"/>
      <c r="MAT26" s="44"/>
      <c r="MAU26" s="44"/>
      <c r="MAV26" s="44"/>
      <c r="MAW26" s="44"/>
      <c r="MAX26" s="44"/>
      <c r="MAY26" s="44"/>
      <c r="MAZ26" s="44"/>
      <c r="MBA26" s="44"/>
      <c r="MBB26" s="44"/>
      <c r="MBC26" s="44"/>
      <c r="MBD26" s="44"/>
      <c r="MBE26" s="44"/>
      <c r="MBF26" s="44"/>
      <c r="MBG26" s="44"/>
      <c r="MBH26" s="44"/>
      <c r="MBI26" s="44"/>
      <c r="MBJ26" s="44"/>
      <c r="MBK26" s="44"/>
      <c r="MBL26" s="44"/>
      <c r="MBM26" s="44"/>
      <c r="MBN26" s="44"/>
      <c r="MBO26" s="44"/>
      <c r="MBP26" s="44"/>
      <c r="MBQ26" s="44"/>
      <c r="MBR26" s="44"/>
      <c r="MBS26" s="44"/>
      <c r="MBT26" s="44"/>
      <c r="MBU26" s="44"/>
      <c r="MBV26" s="44"/>
      <c r="MBW26" s="44"/>
      <c r="MBX26" s="44"/>
      <c r="MBY26" s="44"/>
      <c r="MBZ26" s="44"/>
      <c r="MCA26" s="44"/>
      <c r="MCB26" s="44"/>
      <c r="MCC26" s="44"/>
      <c r="MCD26" s="44"/>
      <c r="MCE26" s="44"/>
      <c r="MCF26" s="44"/>
      <c r="MCG26" s="44"/>
      <c r="MCH26" s="44"/>
      <c r="MCI26" s="44"/>
      <c r="MCJ26" s="44"/>
      <c r="MCK26" s="44"/>
      <c r="MCL26" s="44"/>
      <c r="MCM26" s="44"/>
      <c r="MCN26" s="44"/>
      <c r="MCO26" s="44"/>
      <c r="MCP26" s="44"/>
      <c r="MCQ26" s="44"/>
      <c r="MCR26" s="44"/>
      <c r="MCS26" s="44"/>
      <c r="MCT26" s="44"/>
      <c r="MCU26" s="44"/>
      <c r="MCV26" s="44"/>
      <c r="MCW26" s="44"/>
      <c r="MCX26" s="44"/>
      <c r="MCY26" s="44"/>
      <c r="MCZ26" s="44"/>
      <c r="MDA26" s="44"/>
      <c r="MDB26" s="44"/>
      <c r="MDC26" s="44"/>
      <c r="MDD26" s="44"/>
      <c r="MDE26" s="44"/>
      <c r="MDF26" s="44"/>
      <c r="MDG26" s="44"/>
      <c r="MDH26" s="44"/>
      <c r="MDI26" s="44"/>
      <c r="MDJ26" s="44"/>
      <c r="MDK26" s="44"/>
      <c r="MDL26" s="44"/>
      <c r="MDM26" s="44"/>
      <c r="MDN26" s="44"/>
      <c r="MDO26" s="44"/>
      <c r="MDP26" s="44"/>
      <c r="MDQ26" s="44"/>
      <c r="MDR26" s="44"/>
      <c r="MDS26" s="44"/>
      <c r="MDT26" s="44"/>
      <c r="MDU26" s="44"/>
      <c r="MDV26" s="44"/>
      <c r="MDW26" s="44"/>
      <c r="MDX26" s="44"/>
      <c r="MDY26" s="44"/>
      <c r="MDZ26" s="44"/>
      <c r="MEA26" s="44"/>
      <c r="MEB26" s="44"/>
      <c r="MEC26" s="44"/>
      <c r="MED26" s="44"/>
      <c r="MEE26" s="44"/>
      <c r="MEF26" s="44"/>
      <c r="MEG26" s="44"/>
      <c r="MEH26" s="44"/>
      <c r="MEI26" s="44"/>
      <c r="MEJ26" s="44"/>
      <c r="MEK26" s="44"/>
      <c r="MEL26" s="44"/>
      <c r="MEM26" s="44"/>
      <c r="MEN26" s="44"/>
      <c r="MEO26" s="44"/>
      <c r="MEP26" s="44"/>
      <c r="MEQ26" s="44"/>
      <c r="MER26" s="44"/>
      <c r="MES26" s="44"/>
      <c r="MET26" s="44"/>
      <c r="MEU26" s="44"/>
      <c r="MEV26" s="44"/>
      <c r="MEW26" s="44"/>
      <c r="MEX26" s="44"/>
      <c r="MEY26" s="44"/>
      <c r="MEZ26" s="44"/>
      <c r="MFA26" s="44"/>
      <c r="MFB26" s="44"/>
      <c r="MFC26" s="44"/>
      <c r="MFD26" s="44"/>
      <c r="MFE26" s="44"/>
      <c r="MFF26" s="44"/>
      <c r="MFG26" s="44"/>
      <c r="MFH26" s="44"/>
      <c r="MFI26" s="44"/>
      <c r="MFJ26" s="44"/>
      <c r="MFK26" s="44"/>
      <c r="MFL26" s="44"/>
      <c r="MFM26" s="44"/>
      <c r="MFN26" s="44"/>
      <c r="MFO26" s="44"/>
      <c r="MFP26" s="44"/>
      <c r="MFQ26" s="44"/>
      <c r="MFR26" s="44"/>
      <c r="MFS26" s="44"/>
      <c r="MFT26" s="44"/>
      <c r="MFU26" s="44"/>
      <c r="MFV26" s="44"/>
      <c r="MFW26" s="44"/>
      <c r="MFX26" s="44"/>
      <c r="MFY26" s="44"/>
      <c r="MFZ26" s="44"/>
      <c r="MGA26" s="44"/>
      <c r="MGB26" s="44"/>
      <c r="MGC26" s="44"/>
      <c r="MGD26" s="44"/>
      <c r="MGE26" s="44"/>
      <c r="MGF26" s="44"/>
      <c r="MGG26" s="44"/>
      <c r="MGH26" s="44"/>
      <c r="MGI26" s="44"/>
      <c r="MGJ26" s="44"/>
      <c r="MGK26" s="44"/>
      <c r="MGL26" s="44"/>
      <c r="MGM26" s="44"/>
      <c r="MGN26" s="44"/>
      <c r="MGO26" s="44"/>
      <c r="MGP26" s="44"/>
      <c r="MGQ26" s="44"/>
      <c r="MGR26" s="44"/>
      <c r="MGS26" s="44"/>
      <c r="MGT26" s="44"/>
      <c r="MGU26" s="44"/>
      <c r="MGV26" s="44"/>
      <c r="MGW26" s="44"/>
      <c r="MGX26" s="44"/>
      <c r="MGY26" s="44"/>
      <c r="MGZ26" s="44"/>
      <c r="MHA26" s="44"/>
      <c r="MHB26" s="44"/>
      <c r="MHC26" s="44"/>
      <c r="MHD26" s="44"/>
      <c r="MHE26" s="44"/>
      <c r="MHF26" s="44"/>
      <c r="MHG26" s="44"/>
      <c r="MHH26" s="44"/>
      <c r="MHI26" s="44"/>
      <c r="MHJ26" s="44"/>
      <c r="MHK26" s="44"/>
      <c r="MHL26" s="44"/>
      <c r="MHM26" s="44"/>
      <c r="MHN26" s="44"/>
      <c r="MHO26" s="44"/>
      <c r="MHP26" s="44"/>
      <c r="MHQ26" s="44"/>
      <c r="MHR26" s="44"/>
      <c r="MHS26" s="44"/>
      <c r="MHT26" s="44"/>
      <c r="MHU26" s="44"/>
      <c r="MHV26" s="44"/>
      <c r="MHW26" s="44"/>
      <c r="MHX26" s="44"/>
      <c r="MHY26" s="44"/>
      <c r="MHZ26" s="44"/>
      <c r="MIA26" s="44"/>
      <c r="MIB26" s="44"/>
      <c r="MIC26" s="44"/>
      <c r="MID26" s="44"/>
      <c r="MIE26" s="44"/>
      <c r="MIF26" s="44"/>
      <c r="MIG26" s="44"/>
      <c r="MIH26" s="44"/>
      <c r="MII26" s="44"/>
      <c r="MIJ26" s="44"/>
      <c r="MIK26" s="44"/>
      <c r="MIL26" s="44"/>
      <c r="MIM26" s="44"/>
      <c r="MIN26" s="44"/>
      <c r="MIO26" s="44"/>
      <c r="MIP26" s="44"/>
      <c r="MIQ26" s="44"/>
      <c r="MIR26" s="44"/>
      <c r="MIS26" s="44"/>
      <c r="MIT26" s="44"/>
      <c r="MIU26" s="44"/>
      <c r="MIV26" s="44"/>
      <c r="MIW26" s="44"/>
      <c r="MIX26" s="44"/>
      <c r="MIY26" s="44"/>
      <c r="MIZ26" s="44"/>
      <c r="MJA26" s="44"/>
      <c r="MJB26" s="44"/>
      <c r="MJC26" s="44"/>
      <c r="MJD26" s="44"/>
      <c r="MJE26" s="44"/>
      <c r="MJF26" s="44"/>
      <c r="MJG26" s="44"/>
      <c r="MJH26" s="44"/>
      <c r="MJI26" s="44"/>
      <c r="MJJ26" s="44"/>
      <c r="MJK26" s="44"/>
      <c r="MJL26" s="44"/>
      <c r="MJM26" s="44"/>
      <c r="MJN26" s="44"/>
      <c r="MJO26" s="44"/>
      <c r="MJP26" s="44"/>
      <c r="MJQ26" s="44"/>
      <c r="MJR26" s="44"/>
      <c r="MJS26" s="44"/>
      <c r="MJT26" s="44"/>
      <c r="MJU26" s="44"/>
      <c r="MJV26" s="44"/>
      <c r="MJW26" s="44"/>
      <c r="MJX26" s="44"/>
      <c r="MJY26" s="44"/>
      <c r="MJZ26" s="44"/>
      <c r="MKA26" s="44"/>
      <c r="MKB26" s="44"/>
      <c r="MKC26" s="44"/>
      <c r="MKD26" s="44"/>
      <c r="MKE26" s="44"/>
      <c r="MKF26" s="44"/>
      <c r="MKG26" s="44"/>
      <c r="MKH26" s="44"/>
      <c r="MKI26" s="44"/>
      <c r="MKJ26" s="44"/>
      <c r="MKK26" s="44"/>
      <c r="MKL26" s="44"/>
      <c r="MKM26" s="44"/>
      <c r="MKN26" s="44"/>
      <c r="MKO26" s="44"/>
      <c r="MKP26" s="44"/>
      <c r="MKQ26" s="44"/>
      <c r="MKR26" s="44"/>
      <c r="MKS26" s="44"/>
      <c r="MKT26" s="44"/>
      <c r="MKU26" s="44"/>
      <c r="MKV26" s="44"/>
      <c r="MKW26" s="44"/>
      <c r="MKX26" s="44"/>
      <c r="MKY26" s="44"/>
      <c r="MKZ26" s="44"/>
      <c r="MLA26" s="44"/>
      <c r="MLB26" s="44"/>
      <c r="MLC26" s="44"/>
      <c r="MLD26" s="44"/>
      <c r="MLE26" s="44"/>
      <c r="MLF26" s="44"/>
      <c r="MLG26" s="44"/>
      <c r="MLH26" s="44"/>
      <c r="MLI26" s="44"/>
      <c r="MLJ26" s="44"/>
      <c r="MLK26" s="44"/>
      <c r="MLL26" s="44"/>
      <c r="MLM26" s="44"/>
      <c r="MLN26" s="44"/>
      <c r="MLO26" s="44"/>
      <c r="MLP26" s="44"/>
      <c r="MLQ26" s="44"/>
      <c r="MLR26" s="44"/>
      <c r="MLS26" s="44"/>
      <c r="MLT26" s="44"/>
      <c r="MLU26" s="44"/>
      <c r="MLV26" s="44"/>
      <c r="MLW26" s="44"/>
      <c r="MLX26" s="44"/>
      <c r="MLY26" s="44"/>
      <c r="MLZ26" s="44"/>
      <c r="MMA26" s="44"/>
      <c r="MMB26" s="44"/>
      <c r="MMC26" s="44"/>
      <c r="MMD26" s="44"/>
      <c r="MME26" s="44"/>
      <c r="MMF26" s="44"/>
      <c r="MMG26" s="44"/>
      <c r="MMH26" s="44"/>
      <c r="MMI26" s="44"/>
      <c r="MMJ26" s="44"/>
      <c r="MMK26" s="44"/>
      <c r="MML26" s="44"/>
      <c r="MMM26" s="44"/>
      <c r="MMN26" s="44"/>
      <c r="MMO26" s="44"/>
      <c r="MMP26" s="44"/>
      <c r="MMQ26" s="44"/>
      <c r="MMR26" s="44"/>
      <c r="MMS26" s="44"/>
      <c r="MMT26" s="44"/>
      <c r="MMU26" s="44"/>
      <c r="MMV26" s="44"/>
      <c r="MMW26" s="44"/>
      <c r="MMX26" s="44"/>
      <c r="MMY26" s="44"/>
      <c r="MMZ26" s="44"/>
      <c r="MNA26" s="44"/>
      <c r="MNB26" s="44"/>
      <c r="MNC26" s="44"/>
      <c r="MND26" s="44"/>
      <c r="MNE26" s="44"/>
      <c r="MNF26" s="44"/>
      <c r="MNG26" s="44"/>
      <c r="MNH26" s="44"/>
      <c r="MNI26" s="44"/>
      <c r="MNJ26" s="44"/>
      <c r="MNK26" s="44"/>
      <c r="MNL26" s="44"/>
      <c r="MNM26" s="44"/>
      <c r="MNN26" s="44"/>
      <c r="MNO26" s="44"/>
      <c r="MNP26" s="44"/>
      <c r="MNQ26" s="44"/>
      <c r="MNR26" s="44"/>
      <c r="MNS26" s="44"/>
      <c r="MNT26" s="44"/>
      <c r="MNU26" s="44"/>
      <c r="MNV26" s="44"/>
      <c r="MNW26" s="44"/>
      <c r="MNX26" s="44"/>
      <c r="MNY26" s="44"/>
      <c r="MNZ26" s="44"/>
      <c r="MOA26" s="44"/>
      <c r="MOB26" s="44"/>
      <c r="MOC26" s="44"/>
      <c r="MOD26" s="44"/>
      <c r="MOE26" s="44"/>
      <c r="MOF26" s="44"/>
      <c r="MOG26" s="44"/>
      <c r="MOH26" s="44"/>
      <c r="MOI26" s="44"/>
      <c r="MOJ26" s="44"/>
      <c r="MOK26" s="44"/>
      <c r="MOL26" s="44"/>
      <c r="MOM26" s="44"/>
      <c r="MON26" s="44"/>
      <c r="MOO26" s="44"/>
      <c r="MOP26" s="44"/>
      <c r="MOQ26" s="44"/>
      <c r="MOR26" s="44"/>
      <c r="MOS26" s="44"/>
      <c r="MOT26" s="44"/>
      <c r="MOU26" s="44"/>
      <c r="MOV26" s="44"/>
      <c r="MOW26" s="44"/>
      <c r="MOX26" s="44"/>
      <c r="MOY26" s="44"/>
      <c r="MOZ26" s="44"/>
      <c r="MPA26" s="44"/>
      <c r="MPB26" s="44"/>
      <c r="MPC26" s="44"/>
      <c r="MPD26" s="44"/>
      <c r="MPE26" s="44"/>
      <c r="MPF26" s="44"/>
      <c r="MPG26" s="44"/>
      <c r="MPH26" s="44"/>
      <c r="MPI26" s="44"/>
      <c r="MPJ26" s="44"/>
      <c r="MPK26" s="44"/>
      <c r="MPL26" s="44"/>
      <c r="MPM26" s="44"/>
      <c r="MPN26" s="44"/>
      <c r="MPO26" s="44"/>
      <c r="MPP26" s="44"/>
      <c r="MPQ26" s="44"/>
      <c r="MPR26" s="44"/>
      <c r="MPS26" s="44"/>
      <c r="MPT26" s="44"/>
      <c r="MPU26" s="44"/>
      <c r="MPV26" s="44"/>
      <c r="MPW26" s="44"/>
      <c r="MPX26" s="44"/>
      <c r="MPY26" s="44"/>
      <c r="MPZ26" s="44"/>
      <c r="MQA26" s="44"/>
      <c r="MQB26" s="44"/>
      <c r="MQC26" s="44"/>
      <c r="MQD26" s="44"/>
      <c r="MQE26" s="44"/>
      <c r="MQF26" s="44"/>
      <c r="MQG26" s="44"/>
      <c r="MQH26" s="44"/>
      <c r="MQI26" s="44"/>
      <c r="MQJ26" s="44"/>
      <c r="MQK26" s="44"/>
      <c r="MQL26" s="44"/>
      <c r="MQM26" s="44"/>
      <c r="MQN26" s="44"/>
      <c r="MQO26" s="44"/>
      <c r="MQP26" s="44"/>
      <c r="MQQ26" s="44"/>
      <c r="MQR26" s="44"/>
      <c r="MQS26" s="44"/>
      <c r="MQT26" s="44"/>
      <c r="MQU26" s="44"/>
      <c r="MQV26" s="44"/>
      <c r="MQW26" s="44"/>
      <c r="MQX26" s="44"/>
      <c r="MQY26" s="44"/>
      <c r="MQZ26" s="44"/>
      <c r="MRA26" s="44"/>
      <c r="MRB26" s="44"/>
      <c r="MRC26" s="44"/>
      <c r="MRD26" s="44"/>
      <c r="MRE26" s="44"/>
      <c r="MRF26" s="44"/>
      <c r="MRG26" s="44"/>
      <c r="MRH26" s="44"/>
      <c r="MRI26" s="44"/>
      <c r="MRJ26" s="44"/>
      <c r="MRK26" s="44"/>
      <c r="MRL26" s="44"/>
      <c r="MRM26" s="44"/>
      <c r="MRN26" s="44"/>
      <c r="MRO26" s="44"/>
      <c r="MRP26" s="44"/>
      <c r="MRQ26" s="44"/>
      <c r="MRR26" s="44"/>
      <c r="MRS26" s="44"/>
      <c r="MRT26" s="44"/>
      <c r="MRU26" s="44"/>
      <c r="MRV26" s="44"/>
      <c r="MRW26" s="44"/>
      <c r="MRX26" s="44"/>
      <c r="MRY26" s="44"/>
      <c r="MRZ26" s="44"/>
      <c r="MSA26" s="44"/>
      <c r="MSB26" s="44"/>
      <c r="MSC26" s="44"/>
      <c r="MSD26" s="44"/>
      <c r="MSE26" s="44"/>
      <c r="MSF26" s="44"/>
      <c r="MSG26" s="44"/>
      <c r="MSH26" s="44"/>
      <c r="MSI26" s="44"/>
      <c r="MSJ26" s="44"/>
      <c r="MSK26" s="44"/>
      <c r="MSL26" s="44"/>
      <c r="MSM26" s="44"/>
      <c r="MSN26" s="44"/>
      <c r="MSO26" s="44"/>
      <c r="MSP26" s="44"/>
      <c r="MSQ26" s="44"/>
      <c r="MSR26" s="44"/>
      <c r="MSS26" s="44"/>
      <c r="MST26" s="44"/>
      <c r="MSU26" s="44"/>
      <c r="MSV26" s="44"/>
      <c r="MSW26" s="44"/>
      <c r="MSX26" s="44"/>
      <c r="MSY26" s="44"/>
      <c r="MSZ26" s="44"/>
      <c r="MTA26" s="44"/>
      <c r="MTB26" s="44"/>
      <c r="MTC26" s="44"/>
      <c r="MTD26" s="44"/>
      <c r="MTE26" s="44"/>
      <c r="MTF26" s="44"/>
      <c r="MTG26" s="44"/>
      <c r="MTH26" s="44"/>
      <c r="MTI26" s="44"/>
      <c r="MTJ26" s="44"/>
      <c r="MTK26" s="44"/>
      <c r="MTL26" s="44"/>
      <c r="MTM26" s="44"/>
      <c r="MTN26" s="44"/>
      <c r="MTO26" s="44"/>
      <c r="MTP26" s="44"/>
      <c r="MTQ26" s="44"/>
      <c r="MTR26" s="44"/>
      <c r="MTS26" s="44"/>
      <c r="MTT26" s="44"/>
      <c r="MTU26" s="44"/>
      <c r="MTV26" s="44"/>
      <c r="MTW26" s="44"/>
      <c r="MTX26" s="44"/>
      <c r="MTY26" s="44"/>
      <c r="MTZ26" s="44"/>
      <c r="MUA26" s="44"/>
      <c r="MUB26" s="44"/>
      <c r="MUC26" s="44"/>
      <c r="MUD26" s="44"/>
      <c r="MUE26" s="44"/>
      <c r="MUF26" s="44"/>
      <c r="MUG26" s="44"/>
      <c r="MUH26" s="44"/>
      <c r="MUI26" s="44"/>
      <c r="MUJ26" s="44"/>
      <c r="MUK26" s="44"/>
      <c r="MUL26" s="44"/>
      <c r="MUM26" s="44"/>
      <c r="MUN26" s="44"/>
      <c r="MUO26" s="44"/>
      <c r="MUP26" s="44"/>
      <c r="MUQ26" s="44"/>
      <c r="MUR26" s="44"/>
      <c r="MUS26" s="44"/>
      <c r="MUT26" s="44"/>
      <c r="MUU26" s="44"/>
      <c r="MUV26" s="44"/>
      <c r="MUW26" s="44"/>
      <c r="MUX26" s="44"/>
      <c r="MUY26" s="44"/>
      <c r="MUZ26" s="44"/>
      <c r="MVA26" s="44"/>
      <c r="MVB26" s="44"/>
      <c r="MVC26" s="44"/>
      <c r="MVD26" s="44"/>
      <c r="MVE26" s="44"/>
      <c r="MVF26" s="44"/>
      <c r="MVG26" s="44"/>
      <c r="MVH26" s="44"/>
      <c r="MVI26" s="44"/>
      <c r="MVJ26" s="44"/>
      <c r="MVK26" s="44"/>
      <c r="MVL26" s="44"/>
      <c r="MVM26" s="44"/>
      <c r="MVN26" s="44"/>
      <c r="MVO26" s="44"/>
      <c r="MVP26" s="44"/>
      <c r="MVQ26" s="44"/>
      <c r="MVR26" s="44"/>
      <c r="MVS26" s="44"/>
      <c r="MVT26" s="44"/>
      <c r="MVU26" s="44"/>
      <c r="MVV26" s="44"/>
      <c r="MVW26" s="44"/>
      <c r="MVX26" s="44"/>
      <c r="MVY26" s="44"/>
      <c r="MVZ26" s="44"/>
      <c r="MWA26" s="44"/>
      <c r="MWB26" s="44"/>
      <c r="MWC26" s="44"/>
      <c r="MWD26" s="44"/>
      <c r="MWE26" s="44"/>
      <c r="MWF26" s="44"/>
      <c r="MWG26" s="44"/>
      <c r="MWH26" s="44"/>
      <c r="MWI26" s="44"/>
      <c r="MWJ26" s="44"/>
      <c r="MWK26" s="44"/>
      <c r="MWL26" s="44"/>
      <c r="MWM26" s="44"/>
      <c r="MWN26" s="44"/>
      <c r="MWO26" s="44"/>
      <c r="MWP26" s="44"/>
      <c r="MWQ26" s="44"/>
      <c r="MWR26" s="44"/>
      <c r="MWS26" s="44"/>
      <c r="MWT26" s="44"/>
      <c r="MWU26" s="44"/>
      <c r="MWV26" s="44"/>
      <c r="MWW26" s="44"/>
      <c r="MWX26" s="44"/>
      <c r="MWY26" s="44"/>
      <c r="MWZ26" s="44"/>
      <c r="MXA26" s="44"/>
      <c r="MXB26" s="44"/>
      <c r="MXC26" s="44"/>
      <c r="MXD26" s="44"/>
      <c r="MXE26" s="44"/>
      <c r="MXF26" s="44"/>
      <c r="MXG26" s="44"/>
      <c r="MXH26" s="44"/>
      <c r="MXI26" s="44"/>
      <c r="MXJ26" s="44"/>
      <c r="MXK26" s="44"/>
      <c r="MXL26" s="44"/>
      <c r="MXM26" s="44"/>
      <c r="MXN26" s="44"/>
      <c r="MXO26" s="44"/>
      <c r="MXP26" s="44"/>
      <c r="MXQ26" s="44"/>
      <c r="MXR26" s="44"/>
      <c r="MXS26" s="44"/>
      <c r="MXT26" s="44"/>
      <c r="MXU26" s="44"/>
      <c r="MXV26" s="44"/>
      <c r="MXW26" s="44"/>
      <c r="MXX26" s="44"/>
      <c r="MXY26" s="44"/>
      <c r="MXZ26" s="44"/>
      <c r="MYA26" s="44"/>
      <c r="MYB26" s="44"/>
      <c r="MYC26" s="44"/>
      <c r="MYD26" s="44"/>
      <c r="MYE26" s="44"/>
      <c r="MYF26" s="44"/>
      <c r="MYG26" s="44"/>
      <c r="MYH26" s="44"/>
      <c r="MYI26" s="44"/>
      <c r="MYJ26" s="44"/>
      <c r="MYK26" s="44"/>
      <c r="MYL26" s="44"/>
      <c r="MYM26" s="44"/>
      <c r="MYN26" s="44"/>
      <c r="MYO26" s="44"/>
      <c r="MYP26" s="44"/>
      <c r="MYQ26" s="44"/>
      <c r="MYR26" s="44"/>
      <c r="MYS26" s="44"/>
      <c r="MYT26" s="44"/>
      <c r="MYU26" s="44"/>
      <c r="MYV26" s="44"/>
      <c r="MYW26" s="44"/>
      <c r="MYX26" s="44"/>
      <c r="MYY26" s="44"/>
      <c r="MYZ26" s="44"/>
      <c r="MZA26" s="44"/>
      <c r="MZB26" s="44"/>
      <c r="MZC26" s="44"/>
      <c r="MZD26" s="44"/>
      <c r="MZE26" s="44"/>
      <c r="MZF26" s="44"/>
      <c r="MZG26" s="44"/>
      <c r="MZH26" s="44"/>
      <c r="MZI26" s="44"/>
      <c r="MZJ26" s="44"/>
      <c r="MZK26" s="44"/>
      <c r="MZL26" s="44"/>
      <c r="MZM26" s="44"/>
      <c r="MZN26" s="44"/>
      <c r="MZO26" s="44"/>
      <c r="MZP26" s="44"/>
      <c r="MZQ26" s="44"/>
      <c r="MZR26" s="44"/>
      <c r="MZS26" s="44"/>
      <c r="MZT26" s="44"/>
      <c r="MZU26" s="44"/>
      <c r="MZV26" s="44"/>
      <c r="MZW26" s="44"/>
      <c r="MZX26" s="44"/>
      <c r="MZY26" s="44"/>
      <c r="MZZ26" s="44"/>
      <c r="NAA26" s="44"/>
      <c r="NAB26" s="44"/>
      <c r="NAC26" s="44"/>
      <c r="NAD26" s="44"/>
      <c r="NAE26" s="44"/>
      <c r="NAF26" s="44"/>
      <c r="NAG26" s="44"/>
      <c r="NAH26" s="44"/>
      <c r="NAI26" s="44"/>
      <c r="NAJ26" s="44"/>
      <c r="NAK26" s="44"/>
      <c r="NAL26" s="44"/>
      <c r="NAM26" s="44"/>
      <c r="NAN26" s="44"/>
      <c r="NAO26" s="44"/>
      <c r="NAP26" s="44"/>
      <c r="NAQ26" s="44"/>
      <c r="NAR26" s="44"/>
      <c r="NAS26" s="44"/>
      <c r="NAT26" s="44"/>
      <c r="NAU26" s="44"/>
      <c r="NAV26" s="44"/>
      <c r="NAW26" s="44"/>
      <c r="NAX26" s="44"/>
      <c r="NAY26" s="44"/>
      <c r="NAZ26" s="44"/>
      <c r="NBA26" s="44"/>
      <c r="NBB26" s="44"/>
      <c r="NBC26" s="44"/>
      <c r="NBD26" s="44"/>
      <c r="NBE26" s="44"/>
      <c r="NBF26" s="44"/>
      <c r="NBG26" s="44"/>
      <c r="NBH26" s="44"/>
      <c r="NBI26" s="44"/>
      <c r="NBJ26" s="44"/>
      <c r="NBK26" s="44"/>
      <c r="NBL26" s="44"/>
      <c r="NBM26" s="44"/>
      <c r="NBN26" s="44"/>
      <c r="NBO26" s="44"/>
      <c r="NBP26" s="44"/>
      <c r="NBQ26" s="44"/>
      <c r="NBR26" s="44"/>
      <c r="NBS26" s="44"/>
      <c r="NBT26" s="44"/>
      <c r="NBU26" s="44"/>
      <c r="NBV26" s="44"/>
      <c r="NBW26" s="44"/>
      <c r="NBX26" s="44"/>
      <c r="NBY26" s="44"/>
      <c r="NBZ26" s="44"/>
      <c r="NCA26" s="44"/>
      <c r="NCB26" s="44"/>
      <c r="NCC26" s="44"/>
      <c r="NCD26" s="44"/>
      <c r="NCE26" s="44"/>
      <c r="NCF26" s="44"/>
      <c r="NCG26" s="44"/>
      <c r="NCH26" s="44"/>
      <c r="NCI26" s="44"/>
      <c r="NCJ26" s="44"/>
      <c r="NCK26" s="44"/>
      <c r="NCL26" s="44"/>
      <c r="NCM26" s="44"/>
      <c r="NCN26" s="44"/>
      <c r="NCO26" s="44"/>
      <c r="NCP26" s="44"/>
      <c r="NCQ26" s="44"/>
      <c r="NCR26" s="44"/>
      <c r="NCS26" s="44"/>
      <c r="NCT26" s="44"/>
      <c r="NCU26" s="44"/>
      <c r="NCV26" s="44"/>
      <c r="NCW26" s="44"/>
      <c r="NCX26" s="44"/>
      <c r="NCY26" s="44"/>
      <c r="NCZ26" s="44"/>
      <c r="NDA26" s="44"/>
      <c r="NDB26" s="44"/>
      <c r="NDC26" s="44"/>
      <c r="NDD26" s="44"/>
      <c r="NDE26" s="44"/>
      <c r="NDF26" s="44"/>
      <c r="NDG26" s="44"/>
      <c r="NDH26" s="44"/>
      <c r="NDI26" s="44"/>
      <c r="NDJ26" s="44"/>
      <c r="NDK26" s="44"/>
      <c r="NDL26" s="44"/>
      <c r="NDM26" s="44"/>
      <c r="NDN26" s="44"/>
      <c r="NDO26" s="44"/>
      <c r="NDP26" s="44"/>
      <c r="NDQ26" s="44"/>
      <c r="NDR26" s="44"/>
      <c r="NDS26" s="44"/>
      <c r="NDT26" s="44"/>
      <c r="NDU26" s="44"/>
      <c r="NDV26" s="44"/>
      <c r="NDW26" s="44"/>
      <c r="NDX26" s="44"/>
      <c r="NDY26" s="44"/>
      <c r="NDZ26" s="44"/>
      <c r="NEA26" s="44"/>
      <c r="NEB26" s="44"/>
      <c r="NEC26" s="44"/>
      <c r="NED26" s="44"/>
      <c r="NEE26" s="44"/>
      <c r="NEF26" s="44"/>
      <c r="NEG26" s="44"/>
      <c r="NEH26" s="44"/>
      <c r="NEI26" s="44"/>
      <c r="NEJ26" s="44"/>
      <c r="NEK26" s="44"/>
      <c r="NEL26" s="44"/>
      <c r="NEM26" s="44"/>
      <c r="NEN26" s="44"/>
      <c r="NEO26" s="44"/>
      <c r="NEP26" s="44"/>
      <c r="NEQ26" s="44"/>
      <c r="NER26" s="44"/>
      <c r="NES26" s="44"/>
      <c r="NET26" s="44"/>
      <c r="NEU26" s="44"/>
      <c r="NEV26" s="44"/>
      <c r="NEW26" s="44"/>
      <c r="NEX26" s="44"/>
      <c r="NEY26" s="44"/>
      <c r="NEZ26" s="44"/>
      <c r="NFA26" s="44"/>
      <c r="NFB26" s="44"/>
      <c r="NFC26" s="44"/>
      <c r="NFD26" s="44"/>
      <c r="NFE26" s="44"/>
      <c r="NFF26" s="44"/>
      <c r="NFG26" s="44"/>
      <c r="NFH26" s="44"/>
      <c r="NFI26" s="44"/>
      <c r="NFJ26" s="44"/>
      <c r="NFK26" s="44"/>
      <c r="NFL26" s="44"/>
      <c r="NFM26" s="44"/>
      <c r="NFN26" s="44"/>
      <c r="NFO26" s="44"/>
      <c r="NFP26" s="44"/>
      <c r="NFQ26" s="44"/>
      <c r="NFR26" s="44"/>
      <c r="NFS26" s="44"/>
      <c r="NFT26" s="44"/>
      <c r="NFU26" s="44"/>
      <c r="NFV26" s="44"/>
      <c r="NFW26" s="44"/>
      <c r="NFX26" s="44"/>
      <c r="NFY26" s="44"/>
      <c r="NFZ26" s="44"/>
      <c r="NGA26" s="44"/>
      <c r="NGB26" s="44"/>
      <c r="NGC26" s="44"/>
      <c r="NGD26" s="44"/>
      <c r="NGE26" s="44"/>
      <c r="NGF26" s="44"/>
      <c r="NGG26" s="44"/>
      <c r="NGH26" s="44"/>
      <c r="NGI26" s="44"/>
      <c r="NGJ26" s="44"/>
      <c r="NGK26" s="44"/>
      <c r="NGL26" s="44"/>
      <c r="NGM26" s="44"/>
      <c r="NGN26" s="44"/>
      <c r="NGO26" s="44"/>
      <c r="NGP26" s="44"/>
      <c r="NGQ26" s="44"/>
      <c r="NGR26" s="44"/>
      <c r="NGS26" s="44"/>
      <c r="NGT26" s="44"/>
      <c r="NGU26" s="44"/>
      <c r="NGV26" s="44"/>
      <c r="NGW26" s="44"/>
      <c r="NGX26" s="44"/>
      <c r="NGY26" s="44"/>
      <c r="NGZ26" s="44"/>
      <c r="NHA26" s="44"/>
      <c r="NHB26" s="44"/>
      <c r="NHC26" s="44"/>
      <c r="NHD26" s="44"/>
      <c r="NHE26" s="44"/>
      <c r="NHF26" s="44"/>
      <c r="NHG26" s="44"/>
      <c r="NHH26" s="44"/>
      <c r="NHI26" s="44"/>
      <c r="NHJ26" s="44"/>
      <c r="NHK26" s="44"/>
      <c r="NHL26" s="44"/>
      <c r="NHM26" s="44"/>
      <c r="NHN26" s="44"/>
      <c r="NHO26" s="44"/>
      <c r="NHP26" s="44"/>
      <c r="NHQ26" s="44"/>
      <c r="NHR26" s="44"/>
      <c r="NHS26" s="44"/>
      <c r="NHT26" s="44"/>
      <c r="NHU26" s="44"/>
      <c r="NHV26" s="44"/>
      <c r="NHW26" s="44"/>
      <c r="NHX26" s="44"/>
      <c r="NHY26" s="44"/>
      <c r="NHZ26" s="44"/>
      <c r="NIA26" s="44"/>
      <c r="NIB26" s="44"/>
      <c r="NIC26" s="44"/>
      <c r="NID26" s="44"/>
      <c r="NIE26" s="44"/>
      <c r="NIF26" s="44"/>
      <c r="NIG26" s="44"/>
      <c r="NIH26" s="44"/>
      <c r="NII26" s="44"/>
      <c r="NIJ26" s="44"/>
      <c r="NIK26" s="44"/>
      <c r="NIL26" s="44"/>
      <c r="NIM26" s="44"/>
      <c r="NIN26" s="44"/>
      <c r="NIO26" s="44"/>
      <c r="NIP26" s="44"/>
      <c r="NIQ26" s="44"/>
      <c r="NIR26" s="44"/>
      <c r="NIS26" s="44"/>
      <c r="NIT26" s="44"/>
      <c r="NIU26" s="44"/>
      <c r="NIV26" s="44"/>
      <c r="NIW26" s="44"/>
      <c r="NIX26" s="44"/>
      <c r="NIY26" s="44"/>
      <c r="NIZ26" s="44"/>
      <c r="NJA26" s="44"/>
      <c r="NJB26" s="44"/>
      <c r="NJC26" s="44"/>
      <c r="NJD26" s="44"/>
      <c r="NJE26" s="44"/>
      <c r="NJF26" s="44"/>
      <c r="NJG26" s="44"/>
      <c r="NJH26" s="44"/>
      <c r="NJI26" s="44"/>
      <c r="NJJ26" s="44"/>
      <c r="NJK26" s="44"/>
      <c r="NJL26" s="44"/>
      <c r="NJM26" s="44"/>
      <c r="NJN26" s="44"/>
      <c r="NJO26" s="44"/>
      <c r="NJP26" s="44"/>
      <c r="NJQ26" s="44"/>
      <c r="NJR26" s="44"/>
      <c r="NJS26" s="44"/>
      <c r="NJT26" s="44"/>
      <c r="NJU26" s="44"/>
      <c r="NJV26" s="44"/>
      <c r="NJW26" s="44"/>
      <c r="NJX26" s="44"/>
      <c r="NJY26" s="44"/>
      <c r="NJZ26" s="44"/>
      <c r="NKA26" s="44"/>
      <c r="NKB26" s="44"/>
      <c r="NKC26" s="44"/>
      <c r="NKD26" s="44"/>
      <c r="NKE26" s="44"/>
      <c r="NKF26" s="44"/>
      <c r="NKG26" s="44"/>
      <c r="NKH26" s="44"/>
      <c r="NKI26" s="44"/>
      <c r="NKJ26" s="44"/>
      <c r="NKK26" s="44"/>
      <c r="NKL26" s="44"/>
      <c r="NKM26" s="44"/>
      <c r="NKN26" s="44"/>
      <c r="NKO26" s="44"/>
      <c r="NKP26" s="44"/>
      <c r="NKQ26" s="44"/>
      <c r="NKR26" s="44"/>
      <c r="NKS26" s="44"/>
      <c r="NKT26" s="44"/>
      <c r="NKU26" s="44"/>
      <c r="NKV26" s="44"/>
      <c r="NKW26" s="44"/>
      <c r="NKX26" s="44"/>
      <c r="NKY26" s="44"/>
      <c r="NKZ26" s="44"/>
      <c r="NLA26" s="44"/>
      <c r="NLB26" s="44"/>
      <c r="NLC26" s="44"/>
      <c r="NLD26" s="44"/>
      <c r="NLE26" s="44"/>
      <c r="NLF26" s="44"/>
      <c r="NLG26" s="44"/>
      <c r="NLH26" s="44"/>
      <c r="NLI26" s="44"/>
      <c r="NLJ26" s="44"/>
      <c r="NLK26" s="44"/>
      <c r="NLL26" s="44"/>
      <c r="NLM26" s="44"/>
      <c r="NLN26" s="44"/>
      <c r="NLO26" s="44"/>
      <c r="NLP26" s="44"/>
      <c r="NLQ26" s="44"/>
      <c r="NLR26" s="44"/>
      <c r="NLS26" s="44"/>
      <c r="NLT26" s="44"/>
      <c r="NLU26" s="44"/>
      <c r="NLV26" s="44"/>
      <c r="NLW26" s="44"/>
      <c r="NLX26" s="44"/>
      <c r="NLY26" s="44"/>
      <c r="NLZ26" s="44"/>
      <c r="NMA26" s="44"/>
      <c r="NMB26" s="44"/>
      <c r="NMC26" s="44"/>
      <c r="NMD26" s="44"/>
      <c r="NME26" s="44"/>
      <c r="NMF26" s="44"/>
      <c r="NMG26" s="44"/>
      <c r="NMH26" s="44"/>
      <c r="NMI26" s="44"/>
      <c r="NMJ26" s="44"/>
      <c r="NMK26" s="44"/>
      <c r="NML26" s="44"/>
      <c r="NMM26" s="44"/>
      <c r="NMN26" s="44"/>
      <c r="NMO26" s="44"/>
      <c r="NMP26" s="44"/>
      <c r="NMQ26" s="44"/>
      <c r="NMR26" s="44"/>
      <c r="NMS26" s="44"/>
      <c r="NMT26" s="44"/>
      <c r="NMU26" s="44"/>
      <c r="NMV26" s="44"/>
      <c r="NMW26" s="44"/>
      <c r="NMX26" s="44"/>
      <c r="NMY26" s="44"/>
      <c r="NMZ26" s="44"/>
      <c r="NNA26" s="44"/>
      <c r="NNB26" s="44"/>
      <c r="NNC26" s="44"/>
      <c r="NND26" s="44"/>
      <c r="NNE26" s="44"/>
      <c r="NNF26" s="44"/>
      <c r="NNG26" s="44"/>
      <c r="NNH26" s="44"/>
      <c r="NNI26" s="44"/>
      <c r="NNJ26" s="44"/>
      <c r="NNK26" s="44"/>
      <c r="NNL26" s="44"/>
      <c r="NNM26" s="44"/>
      <c r="NNN26" s="44"/>
      <c r="NNO26" s="44"/>
      <c r="NNP26" s="44"/>
      <c r="NNQ26" s="44"/>
      <c r="NNR26" s="44"/>
      <c r="NNS26" s="44"/>
      <c r="NNT26" s="44"/>
      <c r="NNU26" s="44"/>
      <c r="NNV26" s="44"/>
      <c r="NNW26" s="44"/>
      <c r="NNX26" s="44"/>
      <c r="NNY26" s="44"/>
      <c r="NNZ26" s="44"/>
      <c r="NOA26" s="44"/>
      <c r="NOB26" s="44"/>
      <c r="NOC26" s="44"/>
      <c r="NOD26" s="44"/>
      <c r="NOE26" s="44"/>
      <c r="NOF26" s="44"/>
      <c r="NOG26" s="44"/>
      <c r="NOH26" s="44"/>
      <c r="NOI26" s="44"/>
      <c r="NOJ26" s="44"/>
      <c r="NOK26" s="44"/>
      <c r="NOL26" s="44"/>
      <c r="NOM26" s="44"/>
      <c r="NON26" s="44"/>
      <c r="NOO26" s="44"/>
      <c r="NOP26" s="44"/>
      <c r="NOQ26" s="44"/>
      <c r="NOR26" s="44"/>
      <c r="NOS26" s="44"/>
      <c r="NOT26" s="44"/>
      <c r="NOU26" s="44"/>
      <c r="NOV26" s="44"/>
      <c r="NOW26" s="44"/>
      <c r="NOX26" s="44"/>
      <c r="NOY26" s="44"/>
      <c r="NOZ26" s="44"/>
      <c r="NPA26" s="44"/>
      <c r="NPB26" s="44"/>
      <c r="NPC26" s="44"/>
      <c r="NPD26" s="44"/>
      <c r="NPE26" s="44"/>
      <c r="NPF26" s="44"/>
      <c r="NPG26" s="44"/>
      <c r="NPH26" s="44"/>
      <c r="NPI26" s="44"/>
      <c r="NPJ26" s="44"/>
      <c r="NPK26" s="44"/>
      <c r="NPL26" s="44"/>
      <c r="NPM26" s="44"/>
      <c r="NPN26" s="44"/>
      <c r="NPO26" s="44"/>
      <c r="NPP26" s="44"/>
      <c r="NPQ26" s="44"/>
      <c r="NPR26" s="44"/>
      <c r="NPS26" s="44"/>
      <c r="NPT26" s="44"/>
      <c r="NPU26" s="44"/>
      <c r="NPV26" s="44"/>
      <c r="NPW26" s="44"/>
      <c r="NPX26" s="44"/>
      <c r="NPY26" s="44"/>
      <c r="NPZ26" s="44"/>
      <c r="NQA26" s="44"/>
      <c r="NQB26" s="44"/>
      <c r="NQC26" s="44"/>
      <c r="NQD26" s="44"/>
      <c r="NQE26" s="44"/>
      <c r="NQF26" s="44"/>
      <c r="NQG26" s="44"/>
      <c r="NQH26" s="44"/>
      <c r="NQI26" s="44"/>
      <c r="NQJ26" s="44"/>
      <c r="NQK26" s="44"/>
      <c r="NQL26" s="44"/>
      <c r="NQM26" s="44"/>
      <c r="NQN26" s="44"/>
      <c r="NQO26" s="44"/>
      <c r="NQP26" s="44"/>
      <c r="NQQ26" s="44"/>
      <c r="NQR26" s="44"/>
      <c r="NQS26" s="44"/>
      <c r="NQT26" s="44"/>
      <c r="NQU26" s="44"/>
      <c r="NQV26" s="44"/>
      <c r="NQW26" s="44"/>
      <c r="NQX26" s="44"/>
      <c r="NQY26" s="44"/>
      <c r="NQZ26" s="44"/>
      <c r="NRA26" s="44"/>
      <c r="NRB26" s="44"/>
      <c r="NRC26" s="44"/>
      <c r="NRD26" s="44"/>
      <c r="NRE26" s="44"/>
      <c r="NRF26" s="44"/>
      <c r="NRG26" s="44"/>
      <c r="NRH26" s="44"/>
      <c r="NRI26" s="44"/>
      <c r="NRJ26" s="44"/>
      <c r="NRK26" s="44"/>
      <c r="NRL26" s="44"/>
      <c r="NRM26" s="44"/>
      <c r="NRN26" s="44"/>
      <c r="NRO26" s="44"/>
      <c r="NRP26" s="44"/>
      <c r="NRQ26" s="44"/>
      <c r="NRR26" s="44"/>
      <c r="NRS26" s="44"/>
      <c r="NRT26" s="44"/>
      <c r="NRU26" s="44"/>
      <c r="NRV26" s="44"/>
      <c r="NRW26" s="44"/>
      <c r="NRX26" s="44"/>
      <c r="NRY26" s="44"/>
      <c r="NRZ26" s="44"/>
      <c r="NSA26" s="44"/>
      <c r="NSB26" s="44"/>
      <c r="NSC26" s="44"/>
      <c r="NSD26" s="44"/>
      <c r="NSE26" s="44"/>
      <c r="NSF26" s="44"/>
      <c r="NSG26" s="44"/>
      <c r="NSH26" s="44"/>
      <c r="NSI26" s="44"/>
      <c r="NSJ26" s="44"/>
      <c r="NSK26" s="44"/>
      <c r="NSL26" s="44"/>
      <c r="NSM26" s="44"/>
      <c r="NSN26" s="44"/>
      <c r="NSO26" s="44"/>
      <c r="NSP26" s="44"/>
      <c r="NSQ26" s="44"/>
      <c r="NSR26" s="44"/>
      <c r="NSS26" s="44"/>
      <c r="NST26" s="44"/>
      <c r="NSU26" s="44"/>
      <c r="NSV26" s="44"/>
      <c r="NSW26" s="44"/>
      <c r="NSX26" s="44"/>
      <c r="NSY26" s="44"/>
      <c r="NSZ26" s="44"/>
      <c r="NTA26" s="44"/>
      <c r="NTB26" s="44"/>
      <c r="NTC26" s="44"/>
      <c r="NTD26" s="44"/>
      <c r="NTE26" s="44"/>
      <c r="NTF26" s="44"/>
      <c r="NTG26" s="44"/>
      <c r="NTH26" s="44"/>
      <c r="NTI26" s="44"/>
      <c r="NTJ26" s="44"/>
      <c r="NTK26" s="44"/>
      <c r="NTL26" s="44"/>
      <c r="NTM26" s="44"/>
      <c r="NTN26" s="44"/>
      <c r="NTO26" s="44"/>
      <c r="NTP26" s="44"/>
      <c r="NTQ26" s="44"/>
      <c r="NTR26" s="44"/>
      <c r="NTS26" s="44"/>
      <c r="NTT26" s="44"/>
      <c r="NTU26" s="44"/>
      <c r="NTV26" s="44"/>
      <c r="NTW26" s="44"/>
      <c r="NTX26" s="44"/>
      <c r="NTY26" s="44"/>
      <c r="NTZ26" s="44"/>
      <c r="NUA26" s="44"/>
      <c r="NUB26" s="44"/>
      <c r="NUC26" s="44"/>
      <c r="NUD26" s="44"/>
      <c r="NUE26" s="44"/>
      <c r="NUF26" s="44"/>
      <c r="NUG26" s="44"/>
      <c r="NUH26" s="44"/>
      <c r="NUI26" s="44"/>
      <c r="NUJ26" s="44"/>
      <c r="NUK26" s="44"/>
      <c r="NUL26" s="44"/>
      <c r="NUM26" s="44"/>
      <c r="NUN26" s="44"/>
      <c r="NUO26" s="44"/>
      <c r="NUP26" s="44"/>
      <c r="NUQ26" s="44"/>
      <c r="NUR26" s="44"/>
      <c r="NUS26" s="44"/>
      <c r="NUT26" s="44"/>
      <c r="NUU26" s="44"/>
      <c r="NUV26" s="44"/>
      <c r="NUW26" s="44"/>
      <c r="NUX26" s="44"/>
      <c r="NUY26" s="44"/>
      <c r="NUZ26" s="44"/>
      <c r="NVA26" s="44"/>
      <c r="NVB26" s="44"/>
      <c r="NVC26" s="44"/>
      <c r="NVD26" s="44"/>
      <c r="NVE26" s="44"/>
      <c r="NVF26" s="44"/>
      <c r="NVG26" s="44"/>
      <c r="NVH26" s="44"/>
      <c r="NVI26" s="44"/>
      <c r="NVJ26" s="44"/>
      <c r="NVK26" s="44"/>
      <c r="NVL26" s="44"/>
      <c r="NVM26" s="44"/>
      <c r="NVN26" s="44"/>
      <c r="NVO26" s="44"/>
      <c r="NVP26" s="44"/>
      <c r="NVQ26" s="44"/>
      <c r="NVR26" s="44"/>
      <c r="NVS26" s="44"/>
      <c r="NVT26" s="44"/>
      <c r="NVU26" s="44"/>
      <c r="NVV26" s="44"/>
      <c r="NVW26" s="44"/>
      <c r="NVX26" s="44"/>
      <c r="NVY26" s="44"/>
      <c r="NVZ26" s="44"/>
      <c r="NWA26" s="44"/>
      <c r="NWB26" s="44"/>
      <c r="NWC26" s="44"/>
      <c r="NWD26" s="44"/>
      <c r="NWE26" s="44"/>
      <c r="NWF26" s="44"/>
      <c r="NWG26" s="44"/>
      <c r="NWH26" s="44"/>
      <c r="NWI26" s="44"/>
      <c r="NWJ26" s="44"/>
      <c r="NWK26" s="44"/>
      <c r="NWL26" s="44"/>
      <c r="NWM26" s="44"/>
      <c r="NWN26" s="44"/>
      <c r="NWO26" s="44"/>
      <c r="NWP26" s="44"/>
      <c r="NWQ26" s="44"/>
      <c r="NWR26" s="44"/>
      <c r="NWS26" s="44"/>
      <c r="NWT26" s="44"/>
      <c r="NWU26" s="44"/>
      <c r="NWV26" s="44"/>
      <c r="NWW26" s="44"/>
      <c r="NWX26" s="44"/>
      <c r="NWY26" s="44"/>
      <c r="NWZ26" s="44"/>
      <c r="NXA26" s="44"/>
      <c r="NXB26" s="44"/>
      <c r="NXC26" s="44"/>
      <c r="NXD26" s="44"/>
      <c r="NXE26" s="44"/>
      <c r="NXF26" s="44"/>
      <c r="NXG26" s="44"/>
      <c r="NXH26" s="44"/>
      <c r="NXI26" s="44"/>
      <c r="NXJ26" s="44"/>
      <c r="NXK26" s="44"/>
      <c r="NXL26" s="44"/>
      <c r="NXM26" s="44"/>
      <c r="NXN26" s="44"/>
      <c r="NXO26" s="44"/>
      <c r="NXP26" s="44"/>
      <c r="NXQ26" s="44"/>
      <c r="NXR26" s="44"/>
      <c r="NXS26" s="44"/>
      <c r="NXT26" s="44"/>
      <c r="NXU26" s="44"/>
      <c r="NXV26" s="44"/>
      <c r="NXW26" s="44"/>
      <c r="NXX26" s="44"/>
      <c r="NXY26" s="44"/>
      <c r="NXZ26" s="44"/>
      <c r="NYA26" s="44"/>
      <c r="NYB26" s="44"/>
      <c r="NYC26" s="44"/>
      <c r="NYD26" s="44"/>
      <c r="NYE26" s="44"/>
      <c r="NYF26" s="44"/>
      <c r="NYG26" s="44"/>
      <c r="NYH26" s="44"/>
      <c r="NYI26" s="44"/>
      <c r="NYJ26" s="44"/>
      <c r="NYK26" s="44"/>
      <c r="NYL26" s="44"/>
      <c r="NYM26" s="44"/>
      <c r="NYN26" s="44"/>
      <c r="NYO26" s="44"/>
      <c r="NYP26" s="44"/>
      <c r="NYQ26" s="44"/>
      <c r="NYR26" s="44"/>
      <c r="NYS26" s="44"/>
      <c r="NYT26" s="44"/>
      <c r="NYU26" s="44"/>
      <c r="NYV26" s="44"/>
      <c r="NYW26" s="44"/>
      <c r="NYX26" s="44"/>
      <c r="NYY26" s="44"/>
      <c r="NYZ26" s="44"/>
      <c r="NZA26" s="44"/>
      <c r="NZB26" s="44"/>
      <c r="NZC26" s="44"/>
      <c r="NZD26" s="44"/>
      <c r="NZE26" s="44"/>
      <c r="NZF26" s="44"/>
      <c r="NZG26" s="44"/>
      <c r="NZH26" s="44"/>
      <c r="NZI26" s="44"/>
      <c r="NZJ26" s="44"/>
      <c r="NZK26" s="44"/>
      <c r="NZL26" s="44"/>
      <c r="NZM26" s="44"/>
      <c r="NZN26" s="44"/>
      <c r="NZO26" s="44"/>
      <c r="NZP26" s="44"/>
      <c r="NZQ26" s="44"/>
      <c r="NZR26" s="44"/>
      <c r="NZS26" s="44"/>
      <c r="NZT26" s="44"/>
      <c r="NZU26" s="44"/>
      <c r="NZV26" s="44"/>
      <c r="NZW26" s="44"/>
      <c r="NZX26" s="44"/>
      <c r="NZY26" s="44"/>
      <c r="NZZ26" s="44"/>
      <c r="OAA26" s="44"/>
      <c r="OAB26" s="44"/>
      <c r="OAC26" s="44"/>
      <c r="OAD26" s="44"/>
      <c r="OAE26" s="44"/>
      <c r="OAF26" s="44"/>
      <c r="OAG26" s="44"/>
      <c r="OAH26" s="44"/>
      <c r="OAI26" s="44"/>
      <c r="OAJ26" s="44"/>
      <c r="OAK26" s="44"/>
      <c r="OAL26" s="44"/>
      <c r="OAM26" s="44"/>
      <c r="OAN26" s="44"/>
      <c r="OAO26" s="44"/>
      <c r="OAP26" s="44"/>
      <c r="OAQ26" s="44"/>
      <c r="OAR26" s="44"/>
      <c r="OAS26" s="44"/>
      <c r="OAT26" s="44"/>
      <c r="OAU26" s="44"/>
      <c r="OAV26" s="44"/>
      <c r="OAW26" s="44"/>
      <c r="OAX26" s="44"/>
      <c r="OAY26" s="44"/>
      <c r="OAZ26" s="44"/>
      <c r="OBA26" s="44"/>
      <c r="OBB26" s="44"/>
      <c r="OBC26" s="44"/>
      <c r="OBD26" s="44"/>
      <c r="OBE26" s="44"/>
      <c r="OBF26" s="44"/>
      <c r="OBG26" s="44"/>
      <c r="OBH26" s="44"/>
      <c r="OBI26" s="44"/>
      <c r="OBJ26" s="44"/>
      <c r="OBK26" s="44"/>
      <c r="OBL26" s="44"/>
      <c r="OBM26" s="44"/>
      <c r="OBN26" s="44"/>
      <c r="OBO26" s="44"/>
      <c r="OBP26" s="44"/>
      <c r="OBQ26" s="44"/>
      <c r="OBR26" s="44"/>
      <c r="OBS26" s="44"/>
      <c r="OBT26" s="44"/>
      <c r="OBU26" s="44"/>
      <c r="OBV26" s="44"/>
      <c r="OBW26" s="44"/>
      <c r="OBX26" s="44"/>
      <c r="OBY26" s="44"/>
      <c r="OBZ26" s="44"/>
      <c r="OCA26" s="44"/>
      <c r="OCB26" s="44"/>
      <c r="OCC26" s="44"/>
      <c r="OCD26" s="44"/>
      <c r="OCE26" s="44"/>
      <c r="OCF26" s="44"/>
      <c r="OCG26" s="44"/>
      <c r="OCH26" s="44"/>
      <c r="OCI26" s="44"/>
      <c r="OCJ26" s="44"/>
      <c r="OCK26" s="44"/>
      <c r="OCL26" s="44"/>
      <c r="OCM26" s="44"/>
      <c r="OCN26" s="44"/>
      <c r="OCO26" s="44"/>
      <c r="OCP26" s="44"/>
      <c r="OCQ26" s="44"/>
      <c r="OCR26" s="44"/>
      <c r="OCS26" s="44"/>
      <c r="OCT26" s="44"/>
      <c r="OCU26" s="44"/>
      <c r="OCV26" s="44"/>
      <c r="OCW26" s="44"/>
      <c r="OCX26" s="44"/>
      <c r="OCY26" s="44"/>
      <c r="OCZ26" s="44"/>
      <c r="ODA26" s="44"/>
      <c r="ODB26" s="44"/>
      <c r="ODC26" s="44"/>
      <c r="ODD26" s="44"/>
      <c r="ODE26" s="44"/>
      <c r="ODF26" s="44"/>
      <c r="ODG26" s="44"/>
      <c r="ODH26" s="44"/>
      <c r="ODI26" s="44"/>
      <c r="ODJ26" s="44"/>
      <c r="ODK26" s="44"/>
      <c r="ODL26" s="44"/>
      <c r="ODM26" s="44"/>
      <c r="ODN26" s="44"/>
      <c r="ODO26" s="44"/>
      <c r="ODP26" s="44"/>
      <c r="ODQ26" s="44"/>
      <c r="ODR26" s="44"/>
      <c r="ODS26" s="44"/>
      <c r="ODT26" s="44"/>
      <c r="ODU26" s="44"/>
      <c r="ODV26" s="44"/>
      <c r="ODW26" s="44"/>
      <c r="ODX26" s="44"/>
      <c r="ODY26" s="44"/>
      <c r="ODZ26" s="44"/>
      <c r="OEA26" s="44"/>
      <c r="OEB26" s="44"/>
      <c r="OEC26" s="44"/>
      <c r="OED26" s="44"/>
      <c r="OEE26" s="44"/>
      <c r="OEF26" s="44"/>
      <c r="OEG26" s="44"/>
      <c r="OEH26" s="44"/>
      <c r="OEI26" s="44"/>
      <c r="OEJ26" s="44"/>
      <c r="OEK26" s="44"/>
      <c r="OEL26" s="44"/>
      <c r="OEM26" s="44"/>
      <c r="OEN26" s="44"/>
      <c r="OEO26" s="44"/>
      <c r="OEP26" s="44"/>
      <c r="OEQ26" s="44"/>
      <c r="OER26" s="44"/>
      <c r="OES26" s="44"/>
      <c r="OET26" s="44"/>
      <c r="OEU26" s="44"/>
      <c r="OEV26" s="44"/>
      <c r="OEW26" s="44"/>
      <c r="OEX26" s="44"/>
      <c r="OEY26" s="44"/>
      <c r="OEZ26" s="44"/>
      <c r="OFA26" s="44"/>
      <c r="OFB26" s="44"/>
      <c r="OFC26" s="44"/>
      <c r="OFD26" s="44"/>
      <c r="OFE26" s="44"/>
      <c r="OFF26" s="44"/>
      <c r="OFG26" s="44"/>
      <c r="OFH26" s="44"/>
      <c r="OFI26" s="44"/>
      <c r="OFJ26" s="44"/>
      <c r="OFK26" s="44"/>
      <c r="OFL26" s="44"/>
      <c r="OFM26" s="44"/>
      <c r="OFN26" s="44"/>
      <c r="OFO26" s="44"/>
      <c r="OFP26" s="44"/>
      <c r="OFQ26" s="44"/>
      <c r="OFR26" s="44"/>
      <c r="OFS26" s="44"/>
      <c r="OFT26" s="44"/>
      <c r="OFU26" s="44"/>
      <c r="OFV26" s="44"/>
      <c r="OFW26" s="44"/>
      <c r="OFX26" s="44"/>
      <c r="OFY26" s="44"/>
      <c r="OFZ26" s="44"/>
      <c r="OGA26" s="44"/>
      <c r="OGB26" s="44"/>
      <c r="OGC26" s="44"/>
      <c r="OGD26" s="44"/>
      <c r="OGE26" s="44"/>
      <c r="OGF26" s="44"/>
      <c r="OGG26" s="44"/>
      <c r="OGH26" s="44"/>
      <c r="OGI26" s="44"/>
      <c r="OGJ26" s="44"/>
      <c r="OGK26" s="44"/>
      <c r="OGL26" s="44"/>
      <c r="OGM26" s="44"/>
      <c r="OGN26" s="44"/>
      <c r="OGO26" s="44"/>
      <c r="OGP26" s="44"/>
      <c r="OGQ26" s="44"/>
      <c r="OGR26" s="44"/>
      <c r="OGS26" s="44"/>
      <c r="OGT26" s="44"/>
      <c r="OGU26" s="44"/>
      <c r="OGV26" s="44"/>
      <c r="OGW26" s="44"/>
      <c r="OGX26" s="44"/>
      <c r="OGY26" s="44"/>
      <c r="OGZ26" s="44"/>
      <c r="OHA26" s="44"/>
      <c r="OHB26" s="44"/>
      <c r="OHC26" s="44"/>
      <c r="OHD26" s="44"/>
      <c r="OHE26" s="44"/>
      <c r="OHF26" s="44"/>
      <c r="OHG26" s="44"/>
      <c r="OHH26" s="44"/>
      <c r="OHI26" s="44"/>
      <c r="OHJ26" s="44"/>
      <c r="OHK26" s="44"/>
      <c r="OHL26" s="44"/>
      <c r="OHM26" s="44"/>
      <c r="OHN26" s="44"/>
      <c r="OHO26" s="44"/>
      <c r="OHP26" s="44"/>
      <c r="OHQ26" s="44"/>
      <c r="OHR26" s="44"/>
      <c r="OHS26" s="44"/>
      <c r="OHT26" s="44"/>
      <c r="OHU26" s="44"/>
      <c r="OHV26" s="44"/>
      <c r="OHW26" s="44"/>
      <c r="OHX26" s="44"/>
      <c r="OHY26" s="44"/>
      <c r="OHZ26" s="44"/>
      <c r="OIA26" s="44"/>
      <c r="OIB26" s="44"/>
      <c r="OIC26" s="44"/>
      <c r="OID26" s="44"/>
      <c r="OIE26" s="44"/>
      <c r="OIF26" s="44"/>
      <c r="OIG26" s="44"/>
      <c r="OIH26" s="44"/>
      <c r="OII26" s="44"/>
      <c r="OIJ26" s="44"/>
      <c r="OIK26" s="44"/>
      <c r="OIL26" s="44"/>
      <c r="OIM26" s="44"/>
      <c r="OIN26" s="44"/>
      <c r="OIO26" s="44"/>
      <c r="OIP26" s="44"/>
      <c r="OIQ26" s="44"/>
      <c r="OIR26" s="44"/>
      <c r="OIS26" s="44"/>
      <c r="OIT26" s="44"/>
      <c r="OIU26" s="44"/>
      <c r="OIV26" s="44"/>
      <c r="OIW26" s="44"/>
      <c r="OIX26" s="44"/>
      <c r="OIY26" s="44"/>
      <c r="OIZ26" s="44"/>
      <c r="OJA26" s="44"/>
      <c r="OJB26" s="44"/>
      <c r="OJC26" s="44"/>
      <c r="OJD26" s="44"/>
      <c r="OJE26" s="44"/>
      <c r="OJF26" s="44"/>
      <c r="OJG26" s="44"/>
      <c r="OJH26" s="44"/>
      <c r="OJI26" s="44"/>
      <c r="OJJ26" s="44"/>
      <c r="OJK26" s="44"/>
      <c r="OJL26" s="44"/>
      <c r="OJM26" s="44"/>
      <c r="OJN26" s="44"/>
      <c r="OJO26" s="44"/>
      <c r="OJP26" s="44"/>
      <c r="OJQ26" s="44"/>
      <c r="OJR26" s="44"/>
      <c r="OJS26" s="44"/>
      <c r="OJT26" s="44"/>
      <c r="OJU26" s="44"/>
      <c r="OJV26" s="44"/>
      <c r="OJW26" s="44"/>
      <c r="OJX26" s="44"/>
      <c r="OJY26" s="44"/>
      <c r="OJZ26" s="44"/>
      <c r="OKA26" s="44"/>
      <c r="OKB26" s="44"/>
      <c r="OKC26" s="44"/>
      <c r="OKD26" s="44"/>
      <c r="OKE26" s="44"/>
      <c r="OKF26" s="44"/>
      <c r="OKG26" s="44"/>
      <c r="OKH26" s="44"/>
      <c r="OKI26" s="44"/>
      <c r="OKJ26" s="44"/>
      <c r="OKK26" s="44"/>
      <c r="OKL26" s="44"/>
      <c r="OKM26" s="44"/>
      <c r="OKN26" s="44"/>
      <c r="OKO26" s="44"/>
      <c r="OKP26" s="44"/>
      <c r="OKQ26" s="44"/>
      <c r="OKR26" s="44"/>
      <c r="OKS26" s="44"/>
      <c r="OKT26" s="44"/>
      <c r="OKU26" s="44"/>
      <c r="OKV26" s="44"/>
      <c r="OKW26" s="44"/>
      <c r="OKX26" s="44"/>
      <c r="OKY26" s="44"/>
      <c r="OKZ26" s="44"/>
      <c r="OLA26" s="44"/>
      <c r="OLB26" s="44"/>
      <c r="OLC26" s="44"/>
      <c r="OLD26" s="44"/>
      <c r="OLE26" s="44"/>
      <c r="OLF26" s="44"/>
      <c r="OLG26" s="44"/>
      <c r="OLH26" s="44"/>
      <c r="OLI26" s="44"/>
      <c r="OLJ26" s="44"/>
      <c r="OLK26" s="44"/>
      <c r="OLL26" s="44"/>
      <c r="OLM26" s="44"/>
      <c r="OLN26" s="44"/>
      <c r="OLO26" s="44"/>
      <c r="OLP26" s="44"/>
      <c r="OLQ26" s="44"/>
      <c r="OLR26" s="44"/>
      <c r="OLS26" s="44"/>
      <c r="OLT26" s="44"/>
      <c r="OLU26" s="44"/>
      <c r="OLV26" s="44"/>
      <c r="OLW26" s="44"/>
      <c r="OLX26" s="44"/>
      <c r="OLY26" s="44"/>
      <c r="OLZ26" s="44"/>
      <c r="OMA26" s="44"/>
      <c r="OMB26" s="44"/>
      <c r="OMC26" s="44"/>
      <c r="OMD26" s="44"/>
      <c r="OME26" s="44"/>
      <c r="OMF26" s="44"/>
      <c r="OMG26" s="44"/>
      <c r="OMH26" s="44"/>
      <c r="OMI26" s="44"/>
      <c r="OMJ26" s="44"/>
      <c r="OMK26" s="44"/>
      <c r="OML26" s="44"/>
      <c r="OMM26" s="44"/>
      <c r="OMN26" s="44"/>
      <c r="OMO26" s="44"/>
      <c r="OMP26" s="44"/>
      <c r="OMQ26" s="44"/>
      <c r="OMR26" s="44"/>
      <c r="OMS26" s="44"/>
      <c r="OMT26" s="44"/>
      <c r="OMU26" s="44"/>
      <c r="OMV26" s="44"/>
      <c r="OMW26" s="44"/>
      <c r="OMX26" s="44"/>
      <c r="OMY26" s="44"/>
      <c r="OMZ26" s="44"/>
      <c r="ONA26" s="44"/>
      <c r="ONB26" s="44"/>
      <c r="ONC26" s="44"/>
      <c r="OND26" s="44"/>
      <c r="ONE26" s="44"/>
      <c r="ONF26" s="44"/>
      <c r="ONG26" s="44"/>
      <c r="ONH26" s="44"/>
      <c r="ONI26" s="44"/>
      <c r="ONJ26" s="44"/>
      <c r="ONK26" s="44"/>
      <c r="ONL26" s="44"/>
      <c r="ONM26" s="44"/>
      <c r="ONN26" s="44"/>
      <c r="ONO26" s="44"/>
      <c r="ONP26" s="44"/>
      <c r="ONQ26" s="44"/>
      <c r="ONR26" s="44"/>
      <c r="ONS26" s="44"/>
      <c r="ONT26" s="44"/>
      <c r="ONU26" s="44"/>
      <c r="ONV26" s="44"/>
      <c r="ONW26" s="44"/>
      <c r="ONX26" s="44"/>
      <c r="ONY26" s="44"/>
      <c r="ONZ26" s="44"/>
      <c r="OOA26" s="44"/>
      <c r="OOB26" s="44"/>
      <c r="OOC26" s="44"/>
      <c r="OOD26" s="44"/>
      <c r="OOE26" s="44"/>
      <c r="OOF26" s="44"/>
      <c r="OOG26" s="44"/>
      <c r="OOH26" s="44"/>
      <c r="OOI26" s="44"/>
      <c r="OOJ26" s="44"/>
      <c r="OOK26" s="44"/>
      <c r="OOL26" s="44"/>
      <c r="OOM26" s="44"/>
      <c r="OON26" s="44"/>
      <c r="OOO26" s="44"/>
      <c r="OOP26" s="44"/>
      <c r="OOQ26" s="44"/>
      <c r="OOR26" s="44"/>
      <c r="OOS26" s="44"/>
      <c r="OOT26" s="44"/>
      <c r="OOU26" s="44"/>
      <c r="OOV26" s="44"/>
      <c r="OOW26" s="44"/>
      <c r="OOX26" s="44"/>
      <c r="OOY26" s="44"/>
      <c r="OOZ26" s="44"/>
      <c r="OPA26" s="44"/>
      <c r="OPB26" s="44"/>
      <c r="OPC26" s="44"/>
      <c r="OPD26" s="44"/>
      <c r="OPE26" s="44"/>
      <c r="OPF26" s="44"/>
      <c r="OPG26" s="44"/>
      <c r="OPH26" s="44"/>
      <c r="OPI26" s="44"/>
      <c r="OPJ26" s="44"/>
      <c r="OPK26" s="44"/>
      <c r="OPL26" s="44"/>
      <c r="OPM26" s="44"/>
      <c r="OPN26" s="44"/>
      <c r="OPO26" s="44"/>
      <c r="OPP26" s="44"/>
      <c r="OPQ26" s="44"/>
      <c r="OPR26" s="44"/>
      <c r="OPS26" s="44"/>
      <c r="OPT26" s="44"/>
      <c r="OPU26" s="44"/>
      <c r="OPV26" s="44"/>
      <c r="OPW26" s="44"/>
      <c r="OPX26" s="44"/>
      <c r="OPY26" s="44"/>
      <c r="OPZ26" s="44"/>
      <c r="OQA26" s="44"/>
      <c r="OQB26" s="44"/>
      <c r="OQC26" s="44"/>
      <c r="OQD26" s="44"/>
      <c r="OQE26" s="44"/>
      <c r="OQF26" s="44"/>
      <c r="OQG26" s="44"/>
      <c r="OQH26" s="44"/>
      <c r="OQI26" s="44"/>
      <c r="OQJ26" s="44"/>
      <c r="OQK26" s="44"/>
      <c r="OQL26" s="44"/>
      <c r="OQM26" s="44"/>
      <c r="OQN26" s="44"/>
      <c r="OQO26" s="44"/>
      <c r="OQP26" s="44"/>
      <c r="OQQ26" s="44"/>
      <c r="OQR26" s="44"/>
      <c r="OQS26" s="44"/>
      <c r="OQT26" s="44"/>
      <c r="OQU26" s="44"/>
      <c r="OQV26" s="44"/>
      <c r="OQW26" s="44"/>
      <c r="OQX26" s="44"/>
      <c r="OQY26" s="44"/>
      <c r="OQZ26" s="44"/>
      <c r="ORA26" s="44"/>
      <c r="ORB26" s="44"/>
      <c r="ORC26" s="44"/>
      <c r="ORD26" s="44"/>
      <c r="ORE26" s="44"/>
      <c r="ORF26" s="44"/>
      <c r="ORG26" s="44"/>
      <c r="ORH26" s="44"/>
      <c r="ORI26" s="44"/>
      <c r="ORJ26" s="44"/>
      <c r="ORK26" s="44"/>
      <c r="ORL26" s="44"/>
      <c r="ORM26" s="44"/>
      <c r="ORN26" s="44"/>
      <c r="ORO26" s="44"/>
      <c r="ORP26" s="44"/>
      <c r="ORQ26" s="44"/>
      <c r="ORR26" s="44"/>
      <c r="ORS26" s="44"/>
      <c r="ORT26" s="44"/>
      <c r="ORU26" s="44"/>
      <c r="ORV26" s="44"/>
      <c r="ORW26" s="44"/>
      <c r="ORX26" s="44"/>
      <c r="ORY26" s="44"/>
      <c r="ORZ26" s="44"/>
      <c r="OSA26" s="44"/>
      <c r="OSB26" s="44"/>
      <c r="OSC26" s="44"/>
      <c r="OSD26" s="44"/>
      <c r="OSE26" s="44"/>
      <c r="OSF26" s="44"/>
      <c r="OSG26" s="44"/>
      <c r="OSH26" s="44"/>
      <c r="OSI26" s="44"/>
      <c r="OSJ26" s="44"/>
      <c r="OSK26" s="44"/>
      <c r="OSL26" s="44"/>
      <c r="OSM26" s="44"/>
      <c r="OSN26" s="44"/>
      <c r="OSO26" s="44"/>
      <c r="OSP26" s="44"/>
      <c r="OSQ26" s="44"/>
      <c r="OSR26" s="44"/>
      <c r="OSS26" s="44"/>
      <c r="OST26" s="44"/>
      <c r="OSU26" s="44"/>
      <c r="OSV26" s="44"/>
      <c r="OSW26" s="44"/>
      <c r="OSX26" s="44"/>
      <c r="OSY26" s="44"/>
      <c r="OSZ26" s="44"/>
      <c r="OTA26" s="44"/>
      <c r="OTB26" s="44"/>
      <c r="OTC26" s="44"/>
      <c r="OTD26" s="44"/>
      <c r="OTE26" s="44"/>
      <c r="OTF26" s="44"/>
      <c r="OTG26" s="44"/>
      <c r="OTH26" s="44"/>
      <c r="OTI26" s="44"/>
      <c r="OTJ26" s="44"/>
      <c r="OTK26" s="44"/>
      <c r="OTL26" s="44"/>
      <c r="OTM26" s="44"/>
      <c r="OTN26" s="44"/>
      <c r="OTO26" s="44"/>
      <c r="OTP26" s="44"/>
      <c r="OTQ26" s="44"/>
      <c r="OTR26" s="44"/>
      <c r="OTS26" s="44"/>
      <c r="OTT26" s="44"/>
      <c r="OTU26" s="44"/>
      <c r="OTV26" s="44"/>
      <c r="OTW26" s="44"/>
      <c r="OTX26" s="44"/>
      <c r="OTY26" s="44"/>
      <c r="OTZ26" s="44"/>
      <c r="OUA26" s="44"/>
      <c r="OUB26" s="44"/>
      <c r="OUC26" s="44"/>
      <c r="OUD26" s="44"/>
      <c r="OUE26" s="44"/>
      <c r="OUF26" s="44"/>
      <c r="OUG26" s="44"/>
      <c r="OUH26" s="44"/>
      <c r="OUI26" s="44"/>
      <c r="OUJ26" s="44"/>
      <c r="OUK26" s="44"/>
      <c r="OUL26" s="44"/>
      <c r="OUM26" s="44"/>
      <c r="OUN26" s="44"/>
      <c r="OUO26" s="44"/>
      <c r="OUP26" s="44"/>
      <c r="OUQ26" s="44"/>
      <c r="OUR26" s="44"/>
      <c r="OUS26" s="44"/>
      <c r="OUT26" s="44"/>
      <c r="OUU26" s="44"/>
      <c r="OUV26" s="44"/>
      <c r="OUW26" s="44"/>
      <c r="OUX26" s="44"/>
      <c r="OUY26" s="44"/>
      <c r="OUZ26" s="44"/>
      <c r="OVA26" s="44"/>
      <c r="OVB26" s="44"/>
      <c r="OVC26" s="44"/>
      <c r="OVD26" s="44"/>
      <c r="OVE26" s="44"/>
      <c r="OVF26" s="44"/>
      <c r="OVG26" s="44"/>
      <c r="OVH26" s="44"/>
      <c r="OVI26" s="44"/>
      <c r="OVJ26" s="44"/>
      <c r="OVK26" s="44"/>
      <c r="OVL26" s="44"/>
      <c r="OVM26" s="44"/>
      <c r="OVN26" s="44"/>
      <c r="OVO26" s="44"/>
      <c r="OVP26" s="44"/>
      <c r="OVQ26" s="44"/>
      <c r="OVR26" s="44"/>
      <c r="OVS26" s="44"/>
      <c r="OVT26" s="44"/>
      <c r="OVU26" s="44"/>
      <c r="OVV26" s="44"/>
      <c r="OVW26" s="44"/>
      <c r="OVX26" s="44"/>
      <c r="OVY26" s="44"/>
      <c r="OVZ26" s="44"/>
      <c r="OWA26" s="44"/>
      <c r="OWB26" s="44"/>
      <c r="OWC26" s="44"/>
      <c r="OWD26" s="44"/>
      <c r="OWE26" s="44"/>
      <c r="OWF26" s="44"/>
      <c r="OWG26" s="44"/>
      <c r="OWH26" s="44"/>
      <c r="OWI26" s="44"/>
      <c r="OWJ26" s="44"/>
      <c r="OWK26" s="44"/>
      <c r="OWL26" s="44"/>
      <c r="OWM26" s="44"/>
      <c r="OWN26" s="44"/>
      <c r="OWO26" s="44"/>
      <c r="OWP26" s="44"/>
      <c r="OWQ26" s="44"/>
      <c r="OWR26" s="44"/>
      <c r="OWS26" s="44"/>
      <c r="OWT26" s="44"/>
      <c r="OWU26" s="44"/>
      <c r="OWV26" s="44"/>
      <c r="OWW26" s="44"/>
      <c r="OWX26" s="44"/>
      <c r="OWY26" s="44"/>
      <c r="OWZ26" s="44"/>
      <c r="OXA26" s="44"/>
      <c r="OXB26" s="44"/>
      <c r="OXC26" s="44"/>
      <c r="OXD26" s="44"/>
      <c r="OXE26" s="44"/>
      <c r="OXF26" s="44"/>
      <c r="OXG26" s="44"/>
      <c r="OXH26" s="44"/>
      <c r="OXI26" s="44"/>
      <c r="OXJ26" s="44"/>
      <c r="OXK26" s="44"/>
      <c r="OXL26" s="44"/>
      <c r="OXM26" s="44"/>
      <c r="OXN26" s="44"/>
      <c r="OXO26" s="44"/>
      <c r="OXP26" s="44"/>
      <c r="OXQ26" s="44"/>
      <c r="OXR26" s="44"/>
      <c r="OXS26" s="44"/>
      <c r="OXT26" s="44"/>
      <c r="OXU26" s="44"/>
      <c r="OXV26" s="44"/>
      <c r="OXW26" s="44"/>
      <c r="OXX26" s="44"/>
      <c r="OXY26" s="44"/>
      <c r="OXZ26" s="44"/>
      <c r="OYA26" s="44"/>
      <c r="OYB26" s="44"/>
      <c r="OYC26" s="44"/>
      <c r="OYD26" s="44"/>
      <c r="OYE26" s="44"/>
      <c r="OYF26" s="44"/>
      <c r="OYG26" s="44"/>
      <c r="OYH26" s="44"/>
      <c r="OYI26" s="44"/>
      <c r="OYJ26" s="44"/>
      <c r="OYK26" s="44"/>
      <c r="OYL26" s="44"/>
      <c r="OYM26" s="44"/>
      <c r="OYN26" s="44"/>
      <c r="OYO26" s="44"/>
      <c r="OYP26" s="44"/>
      <c r="OYQ26" s="44"/>
      <c r="OYR26" s="44"/>
      <c r="OYS26" s="44"/>
      <c r="OYT26" s="44"/>
      <c r="OYU26" s="44"/>
      <c r="OYV26" s="44"/>
      <c r="OYW26" s="44"/>
      <c r="OYX26" s="44"/>
      <c r="OYY26" s="44"/>
      <c r="OYZ26" s="44"/>
      <c r="OZA26" s="44"/>
      <c r="OZB26" s="44"/>
      <c r="OZC26" s="44"/>
      <c r="OZD26" s="44"/>
      <c r="OZE26" s="44"/>
      <c r="OZF26" s="44"/>
      <c r="OZG26" s="44"/>
      <c r="OZH26" s="44"/>
      <c r="OZI26" s="44"/>
      <c r="OZJ26" s="44"/>
      <c r="OZK26" s="44"/>
      <c r="OZL26" s="44"/>
      <c r="OZM26" s="44"/>
      <c r="OZN26" s="44"/>
      <c r="OZO26" s="44"/>
      <c r="OZP26" s="44"/>
      <c r="OZQ26" s="44"/>
      <c r="OZR26" s="44"/>
      <c r="OZS26" s="44"/>
      <c r="OZT26" s="44"/>
      <c r="OZU26" s="44"/>
      <c r="OZV26" s="44"/>
      <c r="OZW26" s="44"/>
      <c r="OZX26" s="44"/>
      <c r="OZY26" s="44"/>
      <c r="OZZ26" s="44"/>
      <c r="PAA26" s="44"/>
      <c r="PAB26" s="44"/>
      <c r="PAC26" s="44"/>
      <c r="PAD26" s="44"/>
      <c r="PAE26" s="44"/>
      <c r="PAF26" s="44"/>
      <c r="PAG26" s="44"/>
      <c r="PAH26" s="44"/>
      <c r="PAI26" s="44"/>
      <c r="PAJ26" s="44"/>
      <c r="PAK26" s="44"/>
      <c r="PAL26" s="44"/>
      <c r="PAM26" s="44"/>
      <c r="PAN26" s="44"/>
      <c r="PAO26" s="44"/>
      <c r="PAP26" s="44"/>
      <c r="PAQ26" s="44"/>
      <c r="PAR26" s="44"/>
      <c r="PAS26" s="44"/>
      <c r="PAT26" s="44"/>
      <c r="PAU26" s="44"/>
      <c r="PAV26" s="44"/>
      <c r="PAW26" s="44"/>
      <c r="PAX26" s="44"/>
      <c r="PAY26" s="44"/>
      <c r="PAZ26" s="44"/>
      <c r="PBA26" s="44"/>
      <c r="PBB26" s="44"/>
      <c r="PBC26" s="44"/>
      <c r="PBD26" s="44"/>
      <c r="PBE26" s="44"/>
      <c r="PBF26" s="44"/>
      <c r="PBG26" s="44"/>
      <c r="PBH26" s="44"/>
      <c r="PBI26" s="44"/>
      <c r="PBJ26" s="44"/>
      <c r="PBK26" s="44"/>
      <c r="PBL26" s="44"/>
      <c r="PBM26" s="44"/>
      <c r="PBN26" s="44"/>
      <c r="PBO26" s="44"/>
      <c r="PBP26" s="44"/>
      <c r="PBQ26" s="44"/>
      <c r="PBR26" s="44"/>
      <c r="PBS26" s="44"/>
      <c r="PBT26" s="44"/>
      <c r="PBU26" s="44"/>
      <c r="PBV26" s="44"/>
      <c r="PBW26" s="44"/>
      <c r="PBX26" s="44"/>
      <c r="PBY26" s="44"/>
      <c r="PBZ26" s="44"/>
      <c r="PCA26" s="44"/>
      <c r="PCB26" s="44"/>
      <c r="PCC26" s="44"/>
      <c r="PCD26" s="44"/>
      <c r="PCE26" s="44"/>
      <c r="PCF26" s="44"/>
      <c r="PCG26" s="44"/>
      <c r="PCH26" s="44"/>
      <c r="PCI26" s="44"/>
      <c r="PCJ26" s="44"/>
      <c r="PCK26" s="44"/>
      <c r="PCL26" s="44"/>
      <c r="PCM26" s="44"/>
      <c r="PCN26" s="44"/>
      <c r="PCO26" s="44"/>
      <c r="PCP26" s="44"/>
      <c r="PCQ26" s="44"/>
      <c r="PCR26" s="44"/>
      <c r="PCS26" s="44"/>
      <c r="PCT26" s="44"/>
      <c r="PCU26" s="44"/>
      <c r="PCV26" s="44"/>
      <c r="PCW26" s="44"/>
      <c r="PCX26" s="44"/>
      <c r="PCY26" s="44"/>
      <c r="PCZ26" s="44"/>
      <c r="PDA26" s="44"/>
      <c r="PDB26" s="44"/>
      <c r="PDC26" s="44"/>
      <c r="PDD26" s="44"/>
      <c r="PDE26" s="44"/>
      <c r="PDF26" s="44"/>
      <c r="PDG26" s="44"/>
      <c r="PDH26" s="44"/>
      <c r="PDI26" s="44"/>
      <c r="PDJ26" s="44"/>
      <c r="PDK26" s="44"/>
      <c r="PDL26" s="44"/>
      <c r="PDM26" s="44"/>
      <c r="PDN26" s="44"/>
      <c r="PDO26" s="44"/>
      <c r="PDP26" s="44"/>
      <c r="PDQ26" s="44"/>
      <c r="PDR26" s="44"/>
      <c r="PDS26" s="44"/>
      <c r="PDT26" s="44"/>
      <c r="PDU26" s="44"/>
      <c r="PDV26" s="44"/>
      <c r="PDW26" s="44"/>
      <c r="PDX26" s="44"/>
      <c r="PDY26" s="44"/>
      <c r="PDZ26" s="44"/>
      <c r="PEA26" s="44"/>
      <c r="PEB26" s="44"/>
      <c r="PEC26" s="44"/>
      <c r="PED26" s="44"/>
      <c r="PEE26" s="44"/>
      <c r="PEF26" s="44"/>
      <c r="PEG26" s="44"/>
      <c r="PEH26" s="44"/>
      <c r="PEI26" s="44"/>
      <c r="PEJ26" s="44"/>
      <c r="PEK26" s="44"/>
      <c r="PEL26" s="44"/>
      <c r="PEM26" s="44"/>
      <c r="PEN26" s="44"/>
      <c r="PEO26" s="44"/>
      <c r="PEP26" s="44"/>
      <c r="PEQ26" s="44"/>
      <c r="PER26" s="44"/>
      <c r="PES26" s="44"/>
      <c r="PET26" s="44"/>
      <c r="PEU26" s="44"/>
      <c r="PEV26" s="44"/>
      <c r="PEW26" s="44"/>
      <c r="PEX26" s="44"/>
      <c r="PEY26" s="44"/>
      <c r="PEZ26" s="44"/>
      <c r="PFA26" s="44"/>
      <c r="PFB26" s="44"/>
      <c r="PFC26" s="44"/>
      <c r="PFD26" s="44"/>
      <c r="PFE26" s="44"/>
      <c r="PFF26" s="44"/>
      <c r="PFG26" s="44"/>
      <c r="PFH26" s="44"/>
      <c r="PFI26" s="44"/>
      <c r="PFJ26" s="44"/>
      <c r="PFK26" s="44"/>
      <c r="PFL26" s="44"/>
      <c r="PFM26" s="44"/>
      <c r="PFN26" s="44"/>
      <c r="PFO26" s="44"/>
      <c r="PFP26" s="44"/>
      <c r="PFQ26" s="44"/>
      <c r="PFR26" s="44"/>
      <c r="PFS26" s="44"/>
      <c r="PFT26" s="44"/>
      <c r="PFU26" s="44"/>
      <c r="PFV26" s="44"/>
      <c r="PFW26" s="44"/>
      <c r="PFX26" s="44"/>
      <c r="PFY26" s="44"/>
      <c r="PFZ26" s="44"/>
      <c r="PGA26" s="44"/>
      <c r="PGB26" s="44"/>
      <c r="PGC26" s="44"/>
      <c r="PGD26" s="44"/>
      <c r="PGE26" s="44"/>
      <c r="PGF26" s="44"/>
      <c r="PGG26" s="44"/>
      <c r="PGH26" s="44"/>
      <c r="PGI26" s="44"/>
      <c r="PGJ26" s="44"/>
      <c r="PGK26" s="44"/>
      <c r="PGL26" s="44"/>
      <c r="PGM26" s="44"/>
      <c r="PGN26" s="44"/>
      <c r="PGO26" s="44"/>
      <c r="PGP26" s="44"/>
      <c r="PGQ26" s="44"/>
      <c r="PGR26" s="44"/>
      <c r="PGS26" s="44"/>
      <c r="PGT26" s="44"/>
      <c r="PGU26" s="44"/>
      <c r="PGV26" s="44"/>
      <c r="PGW26" s="44"/>
      <c r="PGX26" s="44"/>
      <c r="PGY26" s="44"/>
      <c r="PGZ26" s="44"/>
      <c r="PHA26" s="44"/>
      <c r="PHB26" s="44"/>
      <c r="PHC26" s="44"/>
      <c r="PHD26" s="44"/>
      <c r="PHE26" s="44"/>
      <c r="PHF26" s="44"/>
      <c r="PHG26" s="44"/>
      <c r="PHH26" s="44"/>
      <c r="PHI26" s="44"/>
      <c r="PHJ26" s="44"/>
      <c r="PHK26" s="44"/>
      <c r="PHL26" s="44"/>
      <c r="PHM26" s="44"/>
      <c r="PHN26" s="44"/>
      <c r="PHO26" s="44"/>
      <c r="PHP26" s="44"/>
      <c r="PHQ26" s="44"/>
      <c r="PHR26" s="44"/>
      <c r="PHS26" s="44"/>
      <c r="PHT26" s="44"/>
      <c r="PHU26" s="44"/>
      <c r="PHV26" s="44"/>
      <c r="PHW26" s="44"/>
      <c r="PHX26" s="44"/>
      <c r="PHY26" s="44"/>
      <c r="PHZ26" s="44"/>
      <c r="PIA26" s="44"/>
      <c r="PIB26" s="44"/>
      <c r="PIC26" s="44"/>
      <c r="PID26" s="44"/>
      <c r="PIE26" s="44"/>
      <c r="PIF26" s="44"/>
      <c r="PIG26" s="44"/>
      <c r="PIH26" s="44"/>
      <c r="PII26" s="44"/>
      <c r="PIJ26" s="44"/>
      <c r="PIK26" s="44"/>
      <c r="PIL26" s="44"/>
      <c r="PIM26" s="44"/>
      <c r="PIN26" s="44"/>
      <c r="PIO26" s="44"/>
      <c r="PIP26" s="44"/>
      <c r="PIQ26" s="44"/>
      <c r="PIR26" s="44"/>
      <c r="PIS26" s="44"/>
      <c r="PIT26" s="44"/>
      <c r="PIU26" s="44"/>
      <c r="PIV26" s="44"/>
      <c r="PIW26" s="44"/>
      <c r="PIX26" s="44"/>
      <c r="PIY26" s="44"/>
      <c r="PIZ26" s="44"/>
      <c r="PJA26" s="44"/>
      <c r="PJB26" s="44"/>
      <c r="PJC26" s="44"/>
      <c r="PJD26" s="44"/>
      <c r="PJE26" s="44"/>
      <c r="PJF26" s="44"/>
      <c r="PJG26" s="44"/>
      <c r="PJH26" s="44"/>
      <c r="PJI26" s="44"/>
      <c r="PJJ26" s="44"/>
      <c r="PJK26" s="44"/>
      <c r="PJL26" s="44"/>
      <c r="PJM26" s="44"/>
      <c r="PJN26" s="44"/>
      <c r="PJO26" s="44"/>
      <c r="PJP26" s="44"/>
      <c r="PJQ26" s="44"/>
      <c r="PJR26" s="44"/>
      <c r="PJS26" s="44"/>
      <c r="PJT26" s="44"/>
      <c r="PJU26" s="44"/>
      <c r="PJV26" s="44"/>
      <c r="PJW26" s="44"/>
      <c r="PJX26" s="44"/>
      <c r="PJY26" s="44"/>
      <c r="PJZ26" s="44"/>
      <c r="PKA26" s="44"/>
      <c r="PKB26" s="44"/>
      <c r="PKC26" s="44"/>
      <c r="PKD26" s="44"/>
      <c r="PKE26" s="44"/>
      <c r="PKF26" s="44"/>
      <c r="PKG26" s="44"/>
      <c r="PKH26" s="44"/>
      <c r="PKI26" s="44"/>
      <c r="PKJ26" s="44"/>
      <c r="PKK26" s="44"/>
      <c r="PKL26" s="44"/>
      <c r="PKM26" s="44"/>
      <c r="PKN26" s="44"/>
      <c r="PKO26" s="44"/>
      <c r="PKP26" s="44"/>
      <c r="PKQ26" s="44"/>
      <c r="PKR26" s="44"/>
      <c r="PKS26" s="44"/>
      <c r="PKT26" s="44"/>
      <c r="PKU26" s="44"/>
      <c r="PKV26" s="44"/>
      <c r="PKW26" s="44"/>
      <c r="PKX26" s="44"/>
      <c r="PKY26" s="44"/>
      <c r="PKZ26" s="44"/>
      <c r="PLA26" s="44"/>
      <c r="PLB26" s="44"/>
      <c r="PLC26" s="44"/>
      <c r="PLD26" s="44"/>
      <c r="PLE26" s="44"/>
      <c r="PLF26" s="44"/>
      <c r="PLG26" s="44"/>
      <c r="PLH26" s="44"/>
      <c r="PLI26" s="44"/>
      <c r="PLJ26" s="44"/>
      <c r="PLK26" s="44"/>
      <c r="PLL26" s="44"/>
      <c r="PLM26" s="44"/>
      <c r="PLN26" s="44"/>
      <c r="PLO26" s="44"/>
      <c r="PLP26" s="44"/>
      <c r="PLQ26" s="44"/>
      <c r="PLR26" s="44"/>
      <c r="PLS26" s="44"/>
      <c r="PLT26" s="44"/>
      <c r="PLU26" s="44"/>
      <c r="PLV26" s="44"/>
      <c r="PLW26" s="44"/>
      <c r="PLX26" s="44"/>
      <c r="PLY26" s="44"/>
      <c r="PLZ26" s="44"/>
      <c r="PMA26" s="44"/>
      <c r="PMB26" s="44"/>
      <c r="PMC26" s="44"/>
      <c r="PMD26" s="44"/>
      <c r="PME26" s="44"/>
      <c r="PMF26" s="44"/>
      <c r="PMG26" s="44"/>
      <c r="PMH26" s="44"/>
      <c r="PMI26" s="44"/>
      <c r="PMJ26" s="44"/>
      <c r="PMK26" s="44"/>
      <c r="PML26" s="44"/>
      <c r="PMM26" s="44"/>
      <c r="PMN26" s="44"/>
      <c r="PMO26" s="44"/>
      <c r="PMP26" s="44"/>
      <c r="PMQ26" s="44"/>
      <c r="PMR26" s="44"/>
      <c r="PMS26" s="44"/>
      <c r="PMT26" s="44"/>
      <c r="PMU26" s="44"/>
      <c r="PMV26" s="44"/>
      <c r="PMW26" s="44"/>
      <c r="PMX26" s="44"/>
      <c r="PMY26" s="44"/>
      <c r="PMZ26" s="44"/>
      <c r="PNA26" s="44"/>
      <c r="PNB26" s="44"/>
      <c r="PNC26" s="44"/>
      <c r="PND26" s="44"/>
      <c r="PNE26" s="44"/>
      <c r="PNF26" s="44"/>
      <c r="PNG26" s="44"/>
      <c r="PNH26" s="44"/>
      <c r="PNI26" s="44"/>
      <c r="PNJ26" s="44"/>
      <c r="PNK26" s="44"/>
      <c r="PNL26" s="44"/>
      <c r="PNM26" s="44"/>
      <c r="PNN26" s="44"/>
      <c r="PNO26" s="44"/>
      <c r="PNP26" s="44"/>
      <c r="PNQ26" s="44"/>
      <c r="PNR26" s="44"/>
      <c r="PNS26" s="44"/>
      <c r="PNT26" s="44"/>
      <c r="PNU26" s="44"/>
      <c r="PNV26" s="44"/>
      <c r="PNW26" s="44"/>
      <c r="PNX26" s="44"/>
      <c r="PNY26" s="44"/>
      <c r="PNZ26" s="44"/>
      <c r="POA26" s="44"/>
      <c r="POB26" s="44"/>
      <c r="POC26" s="44"/>
      <c r="POD26" s="44"/>
      <c r="POE26" s="44"/>
      <c r="POF26" s="44"/>
      <c r="POG26" s="44"/>
      <c r="POH26" s="44"/>
      <c r="POI26" s="44"/>
      <c r="POJ26" s="44"/>
      <c r="POK26" s="44"/>
      <c r="POL26" s="44"/>
      <c r="POM26" s="44"/>
      <c r="PON26" s="44"/>
      <c r="POO26" s="44"/>
      <c r="POP26" s="44"/>
      <c r="POQ26" s="44"/>
      <c r="POR26" s="44"/>
      <c r="POS26" s="44"/>
      <c r="POT26" s="44"/>
      <c r="POU26" s="44"/>
      <c r="POV26" s="44"/>
      <c r="POW26" s="44"/>
      <c r="POX26" s="44"/>
      <c r="POY26" s="44"/>
      <c r="POZ26" s="44"/>
      <c r="PPA26" s="44"/>
      <c r="PPB26" s="44"/>
      <c r="PPC26" s="44"/>
      <c r="PPD26" s="44"/>
      <c r="PPE26" s="44"/>
      <c r="PPF26" s="44"/>
      <c r="PPG26" s="44"/>
      <c r="PPH26" s="44"/>
      <c r="PPI26" s="44"/>
      <c r="PPJ26" s="44"/>
      <c r="PPK26" s="44"/>
      <c r="PPL26" s="44"/>
      <c r="PPM26" s="44"/>
      <c r="PPN26" s="44"/>
      <c r="PPO26" s="44"/>
      <c r="PPP26" s="44"/>
      <c r="PPQ26" s="44"/>
      <c r="PPR26" s="44"/>
      <c r="PPS26" s="44"/>
      <c r="PPT26" s="44"/>
      <c r="PPU26" s="44"/>
      <c r="PPV26" s="44"/>
      <c r="PPW26" s="44"/>
      <c r="PPX26" s="44"/>
      <c r="PPY26" s="44"/>
      <c r="PPZ26" s="44"/>
      <c r="PQA26" s="44"/>
      <c r="PQB26" s="44"/>
      <c r="PQC26" s="44"/>
      <c r="PQD26" s="44"/>
      <c r="PQE26" s="44"/>
      <c r="PQF26" s="44"/>
      <c r="PQG26" s="44"/>
      <c r="PQH26" s="44"/>
      <c r="PQI26" s="44"/>
      <c r="PQJ26" s="44"/>
      <c r="PQK26" s="44"/>
      <c r="PQL26" s="44"/>
      <c r="PQM26" s="44"/>
      <c r="PQN26" s="44"/>
      <c r="PQO26" s="44"/>
      <c r="PQP26" s="44"/>
      <c r="PQQ26" s="44"/>
      <c r="PQR26" s="44"/>
      <c r="PQS26" s="44"/>
      <c r="PQT26" s="44"/>
      <c r="PQU26" s="44"/>
      <c r="PQV26" s="44"/>
      <c r="PQW26" s="44"/>
      <c r="PQX26" s="44"/>
      <c r="PQY26" s="44"/>
      <c r="PQZ26" s="44"/>
      <c r="PRA26" s="44"/>
      <c r="PRB26" s="44"/>
      <c r="PRC26" s="44"/>
      <c r="PRD26" s="44"/>
      <c r="PRE26" s="44"/>
      <c r="PRF26" s="44"/>
      <c r="PRG26" s="44"/>
      <c r="PRH26" s="44"/>
      <c r="PRI26" s="44"/>
      <c r="PRJ26" s="44"/>
      <c r="PRK26" s="44"/>
      <c r="PRL26" s="44"/>
      <c r="PRM26" s="44"/>
      <c r="PRN26" s="44"/>
      <c r="PRO26" s="44"/>
      <c r="PRP26" s="44"/>
      <c r="PRQ26" s="44"/>
      <c r="PRR26" s="44"/>
      <c r="PRS26" s="44"/>
      <c r="PRT26" s="44"/>
      <c r="PRU26" s="44"/>
      <c r="PRV26" s="44"/>
      <c r="PRW26" s="44"/>
      <c r="PRX26" s="44"/>
      <c r="PRY26" s="44"/>
      <c r="PRZ26" s="44"/>
      <c r="PSA26" s="44"/>
      <c r="PSB26" s="44"/>
      <c r="PSC26" s="44"/>
      <c r="PSD26" s="44"/>
      <c r="PSE26" s="44"/>
      <c r="PSF26" s="44"/>
      <c r="PSG26" s="44"/>
      <c r="PSH26" s="44"/>
      <c r="PSI26" s="44"/>
      <c r="PSJ26" s="44"/>
      <c r="PSK26" s="44"/>
      <c r="PSL26" s="44"/>
      <c r="PSM26" s="44"/>
      <c r="PSN26" s="44"/>
      <c r="PSO26" s="44"/>
      <c r="PSP26" s="44"/>
      <c r="PSQ26" s="44"/>
      <c r="PSR26" s="44"/>
      <c r="PSS26" s="44"/>
      <c r="PST26" s="44"/>
      <c r="PSU26" s="44"/>
      <c r="PSV26" s="44"/>
      <c r="PSW26" s="44"/>
      <c r="PSX26" s="44"/>
      <c r="PSY26" s="44"/>
      <c r="PSZ26" s="44"/>
      <c r="PTA26" s="44"/>
      <c r="PTB26" s="44"/>
      <c r="PTC26" s="44"/>
      <c r="PTD26" s="44"/>
      <c r="PTE26" s="44"/>
      <c r="PTF26" s="44"/>
      <c r="PTG26" s="44"/>
      <c r="PTH26" s="44"/>
      <c r="PTI26" s="44"/>
      <c r="PTJ26" s="44"/>
      <c r="PTK26" s="44"/>
      <c r="PTL26" s="44"/>
      <c r="PTM26" s="44"/>
      <c r="PTN26" s="44"/>
      <c r="PTO26" s="44"/>
      <c r="PTP26" s="44"/>
      <c r="PTQ26" s="44"/>
      <c r="PTR26" s="44"/>
      <c r="PTS26" s="44"/>
      <c r="PTT26" s="44"/>
      <c r="PTU26" s="44"/>
      <c r="PTV26" s="44"/>
      <c r="PTW26" s="44"/>
      <c r="PTX26" s="44"/>
      <c r="PTY26" s="44"/>
      <c r="PTZ26" s="44"/>
      <c r="PUA26" s="44"/>
      <c r="PUB26" s="44"/>
      <c r="PUC26" s="44"/>
      <c r="PUD26" s="44"/>
      <c r="PUE26" s="44"/>
      <c r="PUF26" s="44"/>
      <c r="PUG26" s="44"/>
      <c r="PUH26" s="44"/>
      <c r="PUI26" s="44"/>
      <c r="PUJ26" s="44"/>
      <c r="PUK26" s="44"/>
      <c r="PUL26" s="44"/>
      <c r="PUM26" s="44"/>
      <c r="PUN26" s="44"/>
      <c r="PUO26" s="44"/>
      <c r="PUP26" s="44"/>
      <c r="PUQ26" s="44"/>
      <c r="PUR26" s="44"/>
      <c r="PUS26" s="44"/>
      <c r="PUT26" s="44"/>
      <c r="PUU26" s="44"/>
      <c r="PUV26" s="44"/>
      <c r="PUW26" s="44"/>
      <c r="PUX26" s="44"/>
      <c r="PUY26" s="44"/>
      <c r="PUZ26" s="44"/>
      <c r="PVA26" s="44"/>
      <c r="PVB26" s="44"/>
      <c r="PVC26" s="44"/>
      <c r="PVD26" s="44"/>
      <c r="PVE26" s="44"/>
      <c r="PVF26" s="44"/>
      <c r="PVG26" s="44"/>
      <c r="PVH26" s="44"/>
      <c r="PVI26" s="44"/>
      <c r="PVJ26" s="44"/>
      <c r="PVK26" s="44"/>
      <c r="PVL26" s="44"/>
      <c r="PVM26" s="44"/>
      <c r="PVN26" s="44"/>
      <c r="PVO26" s="44"/>
      <c r="PVP26" s="44"/>
      <c r="PVQ26" s="44"/>
      <c r="PVR26" s="44"/>
      <c r="PVS26" s="44"/>
      <c r="PVT26" s="44"/>
      <c r="PVU26" s="44"/>
      <c r="PVV26" s="44"/>
      <c r="PVW26" s="44"/>
      <c r="PVX26" s="44"/>
      <c r="PVY26" s="44"/>
      <c r="PVZ26" s="44"/>
      <c r="PWA26" s="44"/>
      <c r="PWB26" s="44"/>
      <c r="PWC26" s="44"/>
      <c r="PWD26" s="44"/>
      <c r="PWE26" s="44"/>
      <c r="PWF26" s="44"/>
      <c r="PWG26" s="44"/>
      <c r="PWH26" s="44"/>
      <c r="PWI26" s="44"/>
      <c r="PWJ26" s="44"/>
      <c r="PWK26" s="44"/>
      <c r="PWL26" s="44"/>
      <c r="PWM26" s="44"/>
      <c r="PWN26" s="44"/>
      <c r="PWO26" s="44"/>
      <c r="PWP26" s="44"/>
      <c r="PWQ26" s="44"/>
      <c r="PWR26" s="44"/>
      <c r="PWS26" s="44"/>
      <c r="PWT26" s="44"/>
      <c r="PWU26" s="44"/>
      <c r="PWV26" s="44"/>
      <c r="PWW26" s="44"/>
      <c r="PWX26" s="44"/>
      <c r="PWY26" s="44"/>
      <c r="PWZ26" s="44"/>
      <c r="PXA26" s="44"/>
      <c r="PXB26" s="44"/>
      <c r="PXC26" s="44"/>
      <c r="PXD26" s="44"/>
      <c r="PXE26" s="44"/>
      <c r="PXF26" s="44"/>
      <c r="PXG26" s="44"/>
      <c r="PXH26" s="44"/>
      <c r="PXI26" s="44"/>
      <c r="PXJ26" s="44"/>
      <c r="PXK26" s="44"/>
      <c r="PXL26" s="44"/>
      <c r="PXM26" s="44"/>
      <c r="PXN26" s="44"/>
      <c r="PXO26" s="44"/>
      <c r="PXP26" s="44"/>
      <c r="PXQ26" s="44"/>
      <c r="PXR26" s="44"/>
      <c r="PXS26" s="44"/>
      <c r="PXT26" s="44"/>
      <c r="PXU26" s="44"/>
      <c r="PXV26" s="44"/>
      <c r="PXW26" s="44"/>
      <c r="PXX26" s="44"/>
      <c r="PXY26" s="44"/>
      <c r="PXZ26" s="44"/>
      <c r="PYA26" s="44"/>
      <c r="PYB26" s="44"/>
      <c r="PYC26" s="44"/>
      <c r="PYD26" s="44"/>
      <c r="PYE26" s="44"/>
      <c r="PYF26" s="44"/>
      <c r="PYG26" s="44"/>
      <c r="PYH26" s="44"/>
      <c r="PYI26" s="44"/>
      <c r="PYJ26" s="44"/>
      <c r="PYK26" s="44"/>
      <c r="PYL26" s="44"/>
      <c r="PYM26" s="44"/>
      <c r="PYN26" s="44"/>
      <c r="PYO26" s="44"/>
      <c r="PYP26" s="44"/>
      <c r="PYQ26" s="44"/>
      <c r="PYR26" s="44"/>
      <c r="PYS26" s="44"/>
      <c r="PYT26" s="44"/>
      <c r="PYU26" s="44"/>
      <c r="PYV26" s="44"/>
      <c r="PYW26" s="44"/>
      <c r="PYX26" s="44"/>
      <c r="PYY26" s="44"/>
      <c r="PYZ26" s="44"/>
      <c r="PZA26" s="44"/>
      <c r="PZB26" s="44"/>
      <c r="PZC26" s="44"/>
      <c r="PZD26" s="44"/>
      <c r="PZE26" s="44"/>
      <c r="PZF26" s="44"/>
      <c r="PZG26" s="44"/>
      <c r="PZH26" s="44"/>
      <c r="PZI26" s="44"/>
      <c r="PZJ26" s="44"/>
      <c r="PZK26" s="44"/>
      <c r="PZL26" s="44"/>
      <c r="PZM26" s="44"/>
      <c r="PZN26" s="44"/>
      <c r="PZO26" s="44"/>
      <c r="PZP26" s="44"/>
      <c r="PZQ26" s="44"/>
      <c r="PZR26" s="44"/>
      <c r="PZS26" s="44"/>
      <c r="PZT26" s="44"/>
      <c r="PZU26" s="44"/>
      <c r="PZV26" s="44"/>
      <c r="PZW26" s="44"/>
      <c r="PZX26" s="44"/>
      <c r="PZY26" s="44"/>
      <c r="PZZ26" s="44"/>
      <c r="QAA26" s="44"/>
      <c r="QAB26" s="44"/>
      <c r="QAC26" s="44"/>
      <c r="QAD26" s="44"/>
      <c r="QAE26" s="44"/>
      <c r="QAF26" s="44"/>
      <c r="QAG26" s="44"/>
      <c r="QAH26" s="44"/>
      <c r="QAI26" s="44"/>
      <c r="QAJ26" s="44"/>
      <c r="QAK26" s="44"/>
      <c r="QAL26" s="44"/>
      <c r="QAM26" s="44"/>
      <c r="QAN26" s="44"/>
      <c r="QAO26" s="44"/>
      <c r="QAP26" s="44"/>
      <c r="QAQ26" s="44"/>
      <c r="QAR26" s="44"/>
      <c r="QAS26" s="44"/>
      <c r="QAT26" s="44"/>
      <c r="QAU26" s="44"/>
      <c r="QAV26" s="44"/>
      <c r="QAW26" s="44"/>
      <c r="QAX26" s="44"/>
      <c r="QAY26" s="44"/>
      <c r="QAZ26" s="44"/>
      <c r="QBA26" s="44"/>
      <c r="QBB26" s="44"/>
      <c r="QBC26" s="44"/>
      <c r="QBD26" s="44"/>
      <c r="QBE26" s="44"/>
      <c r="QBF26" s="44"/>
      <c r="QBG26" s="44"/>
      <c r="QBH26" s="44"/>
      <c r="QBI26" s="44"/>
      <c r="QBJ26" s="44"/>
      <c r="QBK26" s="44"/>
      <c r="QBL26" s="44"/>
      <c r="QBM26" s="44"/>
      <c r="QBN26" s="44"/>
      <c r="QBO26" s="44"/>
      <c r="QBP26" s="44"/>
      <c r="QBQ26" s="44"/>
      <c r="QBR26" s="44"/>
      <c r="QBS26" s="44"/>
      <c r="QBT26" s="44"/>
      <c r="QBU26" s="44"/>
      <c r="QBV26" s="44"/>
      <c r="QBW26" s="44"/>
      <c r="QBX26" s="44"/>
      <c r="QBY26" s="44"/>
      <c r="QBZ26" s="44"/>
      <c r="QCA26" s="44"/>
      <c r="QCB26" s="44"/>
      <c r="QCC26" s="44"/>
      <c r="QCD26" s="44"/>
      <c r="QCE26" s="44"/>
      <c r="QCF26" s="44"/>
      <c r="QCG26" s="44"/>
      <c r="QCH26" s="44"/>
      <c r="QCI26" s="44"/>
      <c r="QCJ26" s="44"/>
      <c r="QCK26" s="44"/>
      <c r="QCL26" s="44"/>
      <c r="QCM26" s="44"/>
      <c r="QCN26" s="44"/>
      <c r="QCO26" s="44"/>
      <c r="QCP26" s="44"/>
      <c r="QCQ26" s="44"/>
      <c r="QCR26" s="44"/>
      <c r="QCS26" s="44"/>
      <c r="QCT26" s="44"/>
      <c r="QCU26" s="44"/>
      <c r="QCV26" s="44"/>
      <c r="QCW26" s="44"/>
      <c r="QCX26" s="44"/>
      <c r="QCY26" s="44"/>
      <c r="QCZ26" s="44"/>
      <c r="QDA26" s="44"/>
      <c r="QDB26" s="44"/>
      <c r="QDC26" s="44"/>
      <c r="QDD26" s="44"/>
      <c r="QDE26" s="44"/>
      <c r="QDF26" s="44"/>
      <c r="QDG26" s="44"/>
      <c r="QDH26" s="44"/>
      <c r="QDI26" s="44"/>
      <c r="QDJ26" s="44"/>
      <c r="QDK26" s="44"/>
      <c r="QDL26" s="44"/>
      <c r="QDM26" s="44"/>
      <c r="QDN26" s="44"/>
      <c r="QDO26" s="44"/>
      <c r="QDP26" s="44"/>
      <c r="QDQ26" s="44"/>
      <c r="QDR26" s="44"/>
      <c r="QDS26" s="44"/>
      <c r="QDT26" s="44"/>
      <c r="QDU26" s="44"/>
      <c r="QDV26" s="44"/>
      <c r="QDW26" s="44"/>
      <c r="QDX26" s="44"/>
      <c r="QDY26" s="44"/>
      <c r="QDZ26" s="44"/>
      <c r="QEA26" s="44"/>
      <c r="QEB26" s="44"/>
      <c r="QEC26" s="44"/>
      <c r="QED26" s="44"/>
      <c r="QEE26" s="44"/>
      <c r="QEF26" s="44"/>
      <c r="QEG26" s="44"/>
      <c r="QEH26" s="44"/>
      <c r="QEI26" s="44"/>
      <c r="QEJ26" s="44"/>
      <c r="QEK26" s="44"/>
      <c r="QEL26" s="44"/>
      <c r="QEM26" s="44"/>
      <c r="QEN26" s="44"/>
      <c r="QEO26" s="44"/>
      <c r="QEP26" s="44"/>
      <c r="QEQ26" s="44"/>
      <c r="QER26" s="44"/>
      <c r="QES26" s="44"/>
      <c r="QET26" s="44"/>
      <c r="QEU26" s="44"/>
      <c r="QEV26" s="44"/>
      <c r="QEW26" s="44"/>
      <c r="QEX26" s="44"/>
      <c r="QEY26" s="44"/>
      <c r="QEZ26" s="44"/>
      <c r="QFA26" s="44"/>
      <c r="QFB26" s="44"/>
      <c r="QFC26" s="44"/>
      <c r="QFD26" s="44"/>
      <c r="QFE26" s="44"/>
      <c r="QFF26" s="44"/>
      <c r="QFG26" s="44"/>
      <c r="QFH26" s="44"/>
      <c r="QFI26" s="44"/>
      <c r="QFJ26" s="44"/>
      <c r="QFK26" s="44"/>
      <c r="QFL26" s="44"/>
      <c r="QFM26" s="44"/>
      <c r="QFN26" s="44"/>
      <c r="QFO26" s="44"/>
      <c r="QFP26" s="44"/>
      <c r="QFQ26" s="44"/>
      <c r="QFR26" s="44"/>
      <c r="QFS26" s="44"/>
      <c r="QFT26" s="44"/>
      <c r="QFU26" s="44"/>
      <c r="QFV26" s="44"/>
      <c r="QFW26" s="44"/>
      <c r="QFX26" s="44"/>
      <c r="QFY26" s="44"/>
      <c r="QFZ26" s="44"/>
      <c r="QGA26" s="44"/>
      <c r="QGB26" s="44"/>
      <c r="QGC26" s="44"/>
      <c r="QGD26" s="44"/>
      <c r="QGE26" s="44"/>
      <c r="QGF26" s="44"/>
      <c r="QGG26" s="44"/>
      <c r="QGH26" s="44"/>
      <c r="QGI26" s="44"/>
      <c r="QGJ26" s="44"/>
      <c r="QGK26" s="44"/>
      <c r="QGL26" s="44"/>
      <c r="QGM26" s="44"/>
      <c r="QGN26" s="44"/>
      <c r="QGO26" s="44"/>
      <c r="QGP26" s="44"/>
      <c r="QGQ26" s="44"/>
      <c r="QGR26" s="44"/>
      <c r="QGS26" s="44"/>
      <c r="QGT26" s="44"/>
      <c r="QGU26" s="44"/>
      <c r="QGV26" s="44"/>
      <c r="QGW26" s="44"/>
      <c r="QGX26" s="44"/>
      <c r="QGY26" s="44"/>
      <c r="QGZ26" s="44"/>
      <c r="QHA26" s="44"/>
      <c r="QHB26" s="44"/>
      <c r="QHC26" s="44"/>
      <c r="QHD26" s="44"/>
      <c r="QHE26" s="44"/>
      <c r="QHF26" s="44"/>
      <c r="QHG26" s="44"/>
      <c r="QHH26" s="44"/>
      <c r="QHI26" s="44"/>
      <c r="QHJ26" s="44"/>
      <c r="QHK26" s="44"/>
      <c r="QHL26" s="44"/>
      <c r="QHM26" s="44"/>
      <c r="QHN26" s="44"/>
      <c r="QHO26" s="44"/>
      <c r="QHP26" s="44"/>
      <c r="QHQ26" s="44"/>
      <c r="QHR26" s="44"/>
      <c r="QHS26" s="44"/>
      <c r="QHT26" s="44"/>
      <c r="QHU26" s="44"/>
      <c r="QHV26" s="44"/>
      <c r="QHW26" s="44"/>
      <c r="QHX26" s="44"/>
      <c r="QHY26" s="44"/>
      <c r="QHZ26" s="44"/>
      <c r="QIA26" s="44"/>
      <c r="QIB26" s="44"/>
      <c r="QIC26" s="44"/>
      <c r="QID26" s="44"/>
      <c r="QIE26" s="44"/>
      <c r="QIF26" s="44"/>
      <c r="QIG26" s="44"/>
      <c r="QIH26" s="44"/>
      <c r="QII26" s="44"/>
      <c r="QIJ26" s="44"/>
      <c r="QIK26" s="44"/>
      <c r="QIL26" s="44"/>
      <c r="QIM26" s="44"/>
      <c r="QIN26" s="44"/>
      <c r="QIO26" s="44"/>
      <c r="QIP26" s="44"/>
      <c r="QIQ26" s="44"/>
      <c r="QIR26" s="44"/>
      <c r="QIS26" s="44"/>
      <c r="QIT26" s="44"/>
      <c r="QIU26" s="44"/>
      <c r="QIV26" s="44"/>
      <c r="QIW26" s="44"/>
      <c r="QIX26" s="44"/>
      <c r="QIY26" s="44"/>
      <c r="QIZ26" s="44"/>
      <c r="QJA26" s="44"/>
      <c r="QJB26" s="44"/>
      <c r="QJC26" s="44"/>
      <c r="QJD26" s="44"/>
      <c r="QJE26" s="44"/>
      <c r="QJF26" s="44"/>
      <c r="QJG26" s="44"/>
      <c r="QJH26" s="44"/>
      <c r="QJI26" s="44"/>
      <c r="QJJ26" s="44"/>
      <c r="QJK26" s="44"/>
      <c r="QJL26" s="44"/>
      <c r="QJM26" s="44"/>
      <c r="QJN26" s="44"/>
      <c r="QJO26" s="44"/>
      <c r="QJP26" s="44"/>
      <c r="QJQ26" s="44"/>
      <c r="QJR26" s="44"/>
      <c r="QJS26" s="44"/>
      <c r="QJT26" s="44"/>
      <c r="QJU26" s="44"/>
      <c r="QJV26" s="44"/>
      <c r="QJW26" s="44"/>
      <c r="QJX26" s="44"/>
      <c r="QJY26" s="44"/>
      <c r="QJZ26" s="44"/>
      <c r="QKA26" s="44"/>
      <c r="QKB26" s="44"/>
      <c r="QKC26" s="44"/>
      <c r="QKD26" s="44"/>
      <c r="QKE26" s="44"/>
      <c r="QKF26" s="44"/>
      <c r="QKG26" s="44"/>
      <c r="QKH26" s="44"/>
      <c r="QKI26" s="44"/>
      <c r="QKJ26" s="44"/>
      <c r="QKK26" s="44"/>
      <c r="QKL26" s="44"/>
      <c r="QKM26" s="44"/>
      <c r="QKN26" s="44"/>
      <c r="QKO26" s="44"/>
      <c r="QKP26" s="44"/>
      <c r="QKQ26" s="44"/>
      <c r="QKR26" s="44"/>
      <c r="QKS26" s="44"/>
      <c r="QKT26" s="44"/>
      <c r="QKU26" s="44"/>
      <c r="QKV26" s="44"/>
      <c r="QKW26" s="44"/>
      <c r="QKX26" s="44"/>
      <c r="QKY26" s="44"/>
      <c r="QKZ26" s="44"/>
      <c r="QLA26" s="44"/>
      <c r="QLB26" s="44"/>
      <c r="QLC26" s="44"/>
      <c r="QLD26" s="44"/>
      <c r="QLE26" s="44"/>
      <c r="QLF26" s="44"/>
      <c r="QLG26" s="44"/>
      <c r="QLH26" s="44"/>
      <c r="QLI26" s="44"/>
      <c r="QLJ26" s="44"/>
      <c r="QLK26" s="44"/>
      <c r="QLL26" s="44"/>
      <c r="QLM26" s="44"/>
      <c r="QLN26" s="44"/>
      <c r="QLO26" s="44"/>
      <c r="QLP26" s="44"/>
      <c r="QLQ26" s="44"/>
      <c r="QLR26" s="44"/>
      <c r="QLS26" s="44"/>
      <c r="QLT26" s="44"/>
      <c r="QLU26" s="44"/>
      <c r="QLV26" s="44"/>
      <c r="QLW26" s="44"/>
      <c r="QLX26" s="44"/>
      <c r="QLY26" s="44"/>
      <c r="QLZ26" s="44"/>
      <c r="QMA26" s="44"/>
      <c r="QMB26" s="44"/>
      <c r="QMC26" s="44"/>
      <c r="QMD26" s="44"/>
      <c r="QME26" s="44"/>
      <c r="QMF26" s="44"/>
      <c r="QMG26" s="44"/>
      <c r="QMH26" s="44"/>
      <c r="QMI26" s="44"/>
      <c r="QMJ26" s="44"/>
      <c r="QMK26" s="44"/>
      <c r="QML26" s="44"/>
      <c r="QMM26" s="44"/>
      <c r="QMN26" s="44"/>
      <c r="QMO26" s="44"/>
      <c r="QMP26" s="44"/>
      <c r="QMQ26" s="44"/>
      <c r="QMR26" s="44"/>
      <c r="QMS26" s="44"/>
      <c r="QMT26" s="44"/>
      <c r="QMU26" s="44"/>
      <c r="QMV26" s="44"/>
      <c r="QMW26" s="44"/>
      <c r="QMX26" s="44"/>
      <c r="QMY26" s="44"/>
      <c r="QMZ26" s="44"/>
      <c r="QNA26" s="44"/>
      <c r="QNB26" s="44"/>
      <c r="QNC26" s="44"/>
      <c r="QND26" s="44"/>
      <c r="QNE26" s="44"/>
      <c r="QNF26" s="44"/>
      <c r="QNG26" s="44"/>
      <c r="QNH26" s="44"/>
      <c r="QNI26" s="44"/>
      <c r="QNJ26" s="44"/>
      <c r="QNK26" s="44"/>
      <c r="QNL26" s="44"/>
      <c r="QNM26" s="44"/>
      <c r="QNN26" s="44"/>
      <c r="QNO26" s="44"/>
      <c r="QNP26" s="44"/>
      <c r="QNQ26" s="44"/>
      <c r="QNR26" s="44"/>
      <c r="QNS26" s="44"/>
      <c r="QNT26" s="44"/>
      <c r="QNU26" s="44"/>
      <c r="QNV26" s="44"/>
      <c r="QNW26" s="44"/>
      <c r="QNX26" s="44"/>
      <c r="QNY26" s="44"/>
      <c r="QNZ26" s="44"/>
      <c r="QOA26" s="44"/>
      <c r="QOB26" s="44"/>
      <c r="QOC26" s="44"/>
      <c r="QOD26" s="44"/>
      <c r="QOE26" s="44"/>
      <c r="QOF26" s="44"/>
      <c r="QOG26" s="44"/>
      <c r="QOH26" s="44"/>
      <c r="QOI26" s="44"/>
      <c r="QOJ26" s="44"/>
      <c r="QOK26" s="44"/>
      <c r="QOL26" s="44"/>
      <c r="QOM26" s="44"/>
      <c r="QON26" s="44"/>
      <c r="QOO26" s="44"/>
      <c r="QOP26" s="44"/>
      <c r="QOQ26" s="44"/>
      <c r="QOR26" s="44"/>
      <c r="QOS26" s="44"/>
      <c r="QOT26" s="44"/>
      <c r="QOU26" s="44"/>
      <c r="QOV26" s="44"/>
      <c r="QOW26" s="44"/>
      <c r="QOX26" s="44"/>
      <c r="QOY26" s="44"/>
      <c r="QOZ26" s="44"/>
      <c r="QPA26" s="44"/>
      <c r="QPB26" s="44"/>
      <c r="QPC26" s="44"/>
      <c r="QPD26" s="44"/>
      <c r="QPE26" s="44"/>
      <c r="QPF26" s="44"/>
      <c r="QPG26" s="44"/>
      <c r="QPH26" s="44"/>
      <c r="QPI26" s="44"/>
      <c r="QPJ26" s="44"/>
      <c r="QPK26" s="44"/>
      <c r="QPL26" s="44"/>
      <c r="QPM26" s="44"/>
      <c r="QPN26" s="44"/>
      <c r="QPO26" s="44"/>
      <c r="QPP26" s="44"/>
      <c r="QPQ26" s="44"/>
      <c r="QPR26" s="44"/>
      <c r="QPS26" s="44"/>
      <c r="QPT26" s="44"/>
      <c r="QPU26" s="44"/>
      <c r="QPV26" s="44"/>
      <c r="QPW26" s="44"/>
      <c r="QPX26" s="44"/>
      <c r="QPY26" s="44"/>
      <c r="QPZ26" s="44"/>
      <c r="QQA26" s="44"/>
      <c r="QQB26" s="44"/>
      <c r="QQC26" s="44"/>
      <c r="QQD26" s="44"/>
      <c r="QQE26" s="44"/>
      <c r="QQF26" s="44"/>
      <c r="QQG26" s="44"/>
      <c r="QQH26" s="44"/>
      <c r="QQI26" s="44"/>
      <c r="QQJ26" s="44"/>
      <c r="QQK26" s="44"/>
      <c r="QQL26" s="44"/>
      <c r="QQM26" s="44"/>
      <c r="QQN26" s="44"/>
      <c r="QQO26" s="44"/>
      <c r="QQP26" s="44"/>
      <c r="QQQ26" s="44"/>
      <c r="QQR26" s="44"/>
      <c r="QQS26" s="44"/>
      <c r="QQT26" s="44"/>
      <c r="QQU26" s="44"/>
      <c r="QQV26" s="44"/>
      <c r="QQW26" s="44"/>
      <c r="QQX26" s="44"/>
      <c r="QQY26" s="44"/>
      <c r="QQZ26" s="44"/>
      <c r="QRA26" s="44"/>
      <c r="QRB26" s="44"/>
      <c r="QRC26" s="44"/>
      <c r="QRD26" s="44"/>
      <c r="QRE26" s="44"/>
      <c r="QRF26" s="44"/>
      <c r="QRG26" s="44"/>
      <c r="QRH26" s="44"/>
      <c r="QRI26" s="44"/>
      <c r="QRJ26" s="44"/>
      <c r="QRK26" s="44"/>
      <c r="QRL26" s="44"/>
      <c r="QRM26" s="44"/>
      <c r="QRN26" s="44"/>
      <c r="QRO26" s="44"/>
      <c r="QRP26" s="44"/>
      <c r="QRQ26" s="44"/>
      <c r="QRR26" s="44"/>
      <c r="QRS26" s="44"/>
      <c r="QRT26" s="44"/>
      <c r="QRU26" s="44"/>
      <c r="QRV26" s="44"/>
      <c r="QRW26" s="44"/>
      <c r="QRX26" s="44"/>
      <c r="QRY26" s="44"/>
      <c r="QRZ26" s="44"/>
      <c r="QSA26" s="44"/>
      <c r="QSB26" s="44"/>
      <c r="QSC26" s="44"/>
      <c r="QSD26" s="44"/>
      <c r="QSE26" s="44"/>
      <c r="QSF26" s="44"/>
      <c r="QSG26" s="44"/>
      <c r="QSH26" s="44"/>
      <c r="QSI26" s="44"/>
      <c r="QSJ26" s="44"/>
      <c r="QSK26" s="44"/>
      <c r="QSL26" s="44"/>
      <c r="QSM26" s="44"/>
      <c r="QSN26" s="44"/>
      <c r="QSO26" s="44"/>
      <c r="QSP26" s="44"/>
      <c r="QSQ26" s="44"/>
      <c r="QSR26" s="44"/>
      <c r="QSS26" s="44"/>
      <c r="QST26" s="44"/>
      <c r="QSU26" s="44"/>
      <c r="QSV26" s="44"/>
      <c r="QSW26" s="44"/>
      <c r="QSX26" s="44"/>
      <c r="QSY26" s="44"/>
      <c r="QSZ26" s="44"/>
      <c r="QTA26" s="44"/>
      <c r="QTB26" s="44"/>
      <c r="QTC26" s="44"/>
      <c r="QTD26" s="44"/>
      <c r="QTE26" s="44"/>
      <c r="QTF26" s="44"/>
      <c r="QTG26" s="44"/>
      <c r="QTH26" s="44"/>
      <c r="QTI26" s="44"/>
      <c r="QTJ26" s="44"/>
      <c r="QTK26" s="44"/>
      <c r="QTL26" s="44"/>
      <c r="QTM26" s="44"/>
      <c r="QTN26" s="44"/>
      <c r="QTO26" s="44"/>
      <c r="QTP26" s="44"/>
      <c r="QTQ26" s="44"/>
      <c r="QTR26" s="44"/>
      <c r="QTS26" s="44"/>
      <c r="QTT26" s="44"/>
      <c r="QTU26" s="44"/>
      <c r="QTV26" s="44"/>
      <c r="QTW26" s="44"/>
      <c r="QTX26" s="44"/>
      <c r="QTY26" s="44"/>
      <c r="QTZ26" s="44"/>
      <c r="QUA26" s="44"/>
      <c r="QUB26" s="44"/>
      <c r="QUC26" s="44"/>
      <c r="QUD26" s="44"/>
      <c r="QUE26" s="44"/>
      <c r="QUF26" s="44"/>
      <c r="QUG26" s="44"/>
      <c r="QUH26" s="44"/>
      <c r="QUI26" s="44"/>
      <c r="QUJ26" s="44"/>
      <c r="QUK26" s="44"/>
      <c r="QUL26" s="44"/>
      <c r="QUM26" s="44"/>
      <c r="QUN26" s="44"/>
      <c r="QUO26" s="44"/>
      <c r="QUP26" s="44"/>
      <c r="QUQ26" s="44"/>
      <c r="QUR26" s="44"/>
      <c r="QUS26" s="44"/>
      <c r="QUT26" s="44"/>
      <c r="QUU26" s="44"/>
      <c r="QUV26" s="44"/>
      <c r="QUW26" s="44"/>
      <c r="QUX26" s="44"/>
      <c r="QUY26" s="44"/>
      <c r="QUZ26" s="44"/>
      <c r="QVA26" s="44"/>
      <c r="QVB26" s="44"/>
      <c r="QVC26" s="44"/>
      <c r="QVD26" s="44"/>
      <c r="QVE26" s="44"/>
      <c r="QVF26" s="44"/>
      <c r="QVG26" s="44"/>
      <c r="QVH26" s="44"/>
      <c r="QVI26" s="44"/>
      <c r="QVJ26" s="44"/>
      <c r="QVK26" s="44"/>
      <c r="QVL26" s="44"/>
      <c r="QVM26" s="44"/>
      <c r="QVN26" s="44"/>
      <c r="QVO26" s="44"/>
      <c r="QVP26" s="44"/>
      <c r="QVQ26" s="44"/>
      <c r="QVR26" s="44"/>
      <c r="QVS26" s="44"/>
      <c r="QVT26" s="44"/>
      <c r="QVU26" s="44"/>
      <c r="QVV26" s="44"/>
      <c r="QVW26" s="44"/>
      <c r="QVX26" s="44"/>
      <c r="QVY26" s="44"/>
      <c r="QVZ26" s="44"/>
      <c r="QWA26" s="44"/>
      <c r="QWB26" s="44"/>
      <c r="QWC26" s="44"/>
      <c r="QWD26" s="44"/>
      <c r="QWE26" s="44"/>
      <c r="QWF26" s="44"/>
      <c r="QWG26" s="44"/>
      <c r="QWH26" s="44"/>
      <c r="QWI26" s="44"/>
      <c r="QWJ26" s="44"/>
      <c r="QWK26" s="44"/>
      <c r="QWL26" s="44"/>
      <c r="QWM26" s="44"/>
      <c r="QWN26" s="44"/>
      <c r="QWO26" s="44"/>
      <c r="QWP26" s="44"/>
      <c r="QWQ26" s="44"/>
      <c r="QWR26" s="44"/>
      <c r="QWS26" s="44"/>
      <c r="QWT26" s="44"/>
      <c r="QWU26" s="44"/>
      <c r="QWV26" s="44"/>
      <c r="QWW26" s="44"/>
      <c r="QWX26" s="44"/>
      <c r="QWY26" s="44"/>
      <c r="QWZ26" s="44"/>
      <c r="QXA26" s="44"/>
      <c r="QXB26" s="44"/>
      <c r="QXC26" s="44"/>
      <c r="QXD26" s="44"/>
      <c r="QXE26" s="44"/>
      <c r="QXF26" s="44"/>
      <c r="QXG26" s="44"/>
      <c r="QXH26" s="44"/>
      <c r="QXI26" s="44"/>
      <c r="QXJ26" s="44"/>
      <c r="QXK26" s="44"/>
      <c r="QXL26" s="44"/>
      <c r="QXM26" s="44"/>
      <c r="QXN26" s="44"/>
      <c r="QXO26" s="44"/>
      <c r="QXP26" s="44"/>
      <c r="QXQ26" s="44"/>
      <c r="QXR26" s="44"/>
      <c r="QXS26" s="44"/>
      <c r="QXT26" s="44"/>
      <c r="QXU26" s="44"/>
      <c r="QXV26" s="44"/>
      <c r="QXW26" s="44"/>
      <c r="QXX26" s="44"/>
      <c r="QXY26" s="44"/>
      <c r="QXZ26" s="44"/>
      <c r="QYA26" s="44"/>
      <c r="QYB26" s="44"/>
      <c r="QYC26" s="44"/>
      <c r="QYD26" s="44"/>
      <c r="QYE26" s="44"/>
      <c r="QYF26" s="44"/>
      <c r="QYG26" s="44"/>
      <c r="QYH26" s="44"/>
      <c r="QYI26" s="44"/>
      <c r="QYJ26" s="44"/>
      <c r="QYK26" s="44"/>
      <c r="QYL26" s="44"/>
      <c r="QYM26" s="44"/>
      <c r="QYN26" s="44"/>
      <c r="QYO26" s="44"/>
      <c r="QYP26" s="44"/>
      <c r="QYQ26" s="44"/>
      <c r="QYR26" s="44"/>
      <c r="QYS26" s="44"/>
      <c r="QYT26" s="44"/>
      <c r="QYU26" s="44"/>
      <c r="QYV26" s="44"/>
      <c r="QYW26" s="44"/>
      <c r="QYX26" s="44"/>
      <c r="QYY26" s="44"/>
      <c r="QYZ26" s="44"/>
      <c r="QZA26" s="44"/>
      <c r="QZB26" s="44"/>
      <c r="QZC26" s="44"/>
      <c r="QZD26" s="44"/>
      <c r="QZE26" s="44"/>
      <c r="QZF26" s="44"/>
      <c r="QZG26" s="44"/>
      <c r="QZH26" s="44"/>
      <c r="QZI26" s="44"/>
      <c r="QZJ26" s="44"/>
      <c r="QZK26" s="44"/>
      <c r="QZL26" s="44"/>
      <c r="QZM26" s="44"/>
      <c r="QZN26" s="44"/>
      <c r="QZO26" s="44"/>
      <c r="QZP26" s="44"/>
      <c r="QZQ26" s="44"/>
      <c r="QZR26" s="44"/>
      <c r="QZS26" s="44"/>
      <c r="QZT26" s="44"/>
      <c r="QZU26" s="44"/>
      <c r="QZV26" s="44"/>
      <c r="QZW26" s="44"/>
      <c r="QZX26" s="44"/>
      <c r="QZY26" s="44"/>
      <c r="QZZ26" s="44"/>
      <c r="RAA26" s="44"/>
      <c r="RAB26" s="44"/>
      <c r="RAC26" s="44"/>
      <c r="RAD26" s="44"/>
      <c r="RAE26" s="44"/>
      <c r="RAF26" s="44"/>
      <c r="RAG26" s="44"/>
      <c r="RAH26" s="44"/>
      <c r="RAI26" s="44"/>
      <c r="RAJ26" s="44"/>
      <c r="RAK26" s="44"/>
      <c r="RAL26" s="44"/>
      <c r="RAM26" s="44"/>
      <c r="RAN26" s="44"/>
      <c r="RAO26" s="44"/>
      <c r="RAP26" s="44"/>
      <c r="RAQ26" s="44"/>
      <c r="RAR26" s="44"/>
      <c r="RAS26" s="44"/>
      <c r="RAT26" s="44"/>
      <c r="RAU26" s="44"/>
      <c r="RAV26" s="44"/>
      <c r="RAW26" s="44"/>
      <c r="RAX26" s="44"/>
      <c r="RAY26" s="44"/>
      <c r="RAZ26" s="44"/>
      <c r="RBA26" s="44"/>
      <c r="RBB26" s="44"/>
      <c r="RBC26" s="44"/>
      <c r="RBD26" s="44"/>
      <c r="RBE26" s="44"/>
      <c r="RBF26" s="44"/>
      <c r="RBG26" s="44"/>
      <c r="RBH26" s="44"/>
      <c r="RBI26" s="44"/>
      <c r="RBJ26" s="44"/>
      <c r="RBK26" s="44"/>
      <c r="RBL26" s="44"/>
      <c r="RBM26" s="44"/>
      <c r="RBN26" s="44"/>
      <c r="RBO26" s="44"/>
      <c r="RBP26" s="44"/>
      <c r="RBQ26" s="44"/>
      <c r="RBR26" s="44"/>
      <c r="RBS26" s="44"/>
      <c r="RBT26" s="44"/>
      <c r="RBU26" s="44"/>
      <c r="RBV26" s="44"/>
      <c r="RBW26" s="44"/>
      <c r="RBX26" s="44"/>
      <c r="RBY26" s="44"/>
      <c r="RBZ26" s="44"/>
      <c r="RCA26" s="44"/>
      <c r="RCB26" s="44"/>
      <c r="RCC26" s="44"/>
      <c r="RCD26" s="44"/>
      <c r="RCE26" s="44"/>
      <c r="RCF26" s="44"/>
      <c r="RCG26" s="44"/>
      <c r="RCH26" s="44"/>
      <c r="RCI26" s="44"/>
      <c r="RCJ26" s="44"/>
      <c r="RCK26" s="44"/>
      <c r="RCL26" s="44"/>
      <c r="RCM26" s="44"/>
      <c r="RCN26" s="44"/>
      <c r="RCO26" s="44"/>
      <c r="RCP26" s="44"/>
      <c r="RCQ26" s="44"/>
      <c r="RCR26" s="44"/>
      <c r="RCS26" s="44"/>
      <c r="RCT26" s="44"/>
      <c r="RCU26" s="44"/>
      <c r="RCV26" s="44"/>
      <c r="RCW26" s="44"/>
      <c r="RCX26" s="44"/>
      <c r="RCY26" s="44"/>
      <c r="RCZ26" s="44"/>
      <c r="RDA26" s="44"/>
      <c r="RDB26" s="44"/>
      <c r="RDC26" s="44"/>
      <c r="RDD26" s="44"/>
      <c r="RDE26" s="44"/>
      <c r="RDF26" s="44"/>
      <c r="RDG26" s="44"/>
      <c r="RDH26" s="44"/>
      <c r="RDI26" s="44"/>
      <c r="RDJ26" s="44"/>
      <c r="RDK26" s="44"/>
      <c r="RDL26" s="44"/>
      <c r="RDM26" s="44"/>
      <c r="RDN26" s="44"/>
      <c r="RDO26" s="44"/>
      <c r="RDP26" s="44"/>
      <c r="RDQ26" s="44"/>
      <c r="RDR26" s="44"/>
      <c r="RDS26" s="44"/>
      <c r="RDT26" s="44"/>
      <c r="RDU26" s="44"/>
      <c r="RDV26" s="44"/>
      <c r="RDW26" s="44"/>
      <c r="RDX26" s="44"/>
      <c r="RDY26" s="44"/>
      <c r="RDZ26" s="44"/>
      <c r="REA26" s="44"/>
      <c r="REB26" s="44"/>
      <c r="REC26" s="44"/>
      <c r="RED26" s="44"/>
      <c r="REE26" s="44"/>
      <c r="REF26" s="44"/>
      <c r="REG26" s="44"/>
      <c r="REH26" s="44"/>
      <c r="REI26" s="44"/>
      <c r="REJ26" s="44"/>
      <c r="REK26" s="44"/>
      <c r="REL26" s="44"/>
      <c r="REM26" s="44"/>
      <c r="REN26" s="44"/>
      <c r="REO26" s="44"/>
      <c r="REP26" s="44"/>
      <c r="REQ26" s="44"/>
      <c r="RER26" s="44"/>
      <c r="RES26" s="44"/>
      <c r="RET26" s="44"/>
      <c r="REU26" s="44"/>
      <c r="REV26" s="44"/>
      <c r="REW26" s="44"/>
      <c r="REX26" s="44"/>
      <c r="REY26" s="44"/>
      <c r="REZ26" s="44"/>
      <c r="RFA26" s="44"/>
      <c r="RFB26" s="44"/>
      <c r="RFC26" s="44"/>
      <c r="RFD26" s="44"/>
      <c r="RFE26" s="44"/>
      <c r="RFF26" s="44"/>
      <c r="RFG26" s="44"/>
      <c r="RFH26" s="44"/>
      <c r="RFI26" s="44"/>
      <c r="RFJ26" s="44"/>
      <c r="RFK26" s="44"/>
      <c r="RFL26" s="44"/>
      <c r="RFM26" s="44"/>
      <c r="RFN26" s="44"/>
      <c r="RFO26" s="44"/>
      <c r="RFP26" s="44"/>
      <c r="RFQ26" s="44"/>
      <c r="RFR26" s="44"/>
      <c r="RFS26" s="44"/>
      <c r="RFT26" s="44"/>
      <c r="RFU26" s="44"/>
      <c r="RFV26" s="44"/>
      <c r="RFW26" s="44"/>
      <c r="RFX26" s="44"/>
      <c r="RFY26" s="44"/>
      <c r="RFZ26" s="44"/>
      <c r="RGA26" s="44"/>
      <c r="RGB26" s="44"/>
      <c r="RGC26" s="44"/>
      <c r="RGD26" s="44"/>
      <c r="RGE26" s="44"/>
      <c r="RGF26" s="44"/>
      <c r="RGG26" s="44"/>
      <c r="RGH26" s="44"/>
      <c r="RGI26" s="44"/>
      <c r="RGJ26" s="44"/>
      <c r="RGK26" s="44"/>
      <c r="RGL26" s="44"/>
      <c r="RGM26" s="44"/>
      <c r="RGN26" s="44"/>
      <c r="RGO26" s="44"/>
      <c r="RGP26" s="44"/>
      <c r="RGQ26" s="44"/>
      <c r="RGR26" s="44"/>
      <c r="RGS26" s="44"/>
      <c r="RGT26" s="44"/>
      <c r="RGU26" s="44"/>
      <c r="RGV26" s="44"/>
      <c r="RGW26" s="44"/>
      <c r="RGX26" s="44"/>
      <c r="RGY26" s="44"/>
      <c r="RGZ26" s="44"/>
      <c r="RHA26" s="44"/>
      <c r="RHB26" s="44"/>
      <c r="RHC26" s="44"/>
      <c r="RHD26" s="44"/>
      <c r="RHE26" s="44"/>
      <c r="RHF26" s="44"/>
      <c r="RHG26" s="44"/>
      <c r="RHH26" s="44"/>
      <c r="RHI26" s="44"/>
      <c r="RHJ26" s="44"/>
      <c r="RHK26" s="44"/>
      <c r="RHL26" s="44"/>
      <c r="RHM26" s="44"/>
      <c r="RHN26" s="44"/>
      <c r="RHO26" s="44"/>
      <c r="RHP26" s="44"/>
      <c r="RHQ26" s="44"/>
      <c r="RHR26" s="44"/>
      <c r="RHS26" s="44"/>
      <c r="RHT26" s="44"/>
      <c r="RHU26" s="44"/>
      <c r="RHV26" s="44"/>
      <c r="RHW26" s="44"/>
      <c r="RHX26" s="44"/>
      <c r="RHY26" s="44"/>
      <c r="RHZ26" s="44"/>
      <c r="RIA26" s="44"/>
      <c r="RIB26" s="44"/>
      <c r="RIC26" s="44"/>
      <c r="RID26" s="44"/>
      <c r="RIE26" s="44"/>
      <c r="RIF26" s="44"/>
      <c r="RIG26" s="44"/>
      <c r="RIH26" s="44"/>
      <c r="RII26" s="44"/>
      <c r="RIJ26" s="44"/>
      <c r="RIK26" s="44"/>
      <c r="RIL26" s="44"/>
      <c r="RIM26" s="44"/>
      <c r="RIN26" s="44"/>
      <c r="RIO26" s="44"/>
      <c r="RIP26" s="44"/>
      <c r="RIQ26" s="44"/>
      <c r="RIR26" s="44"/>
      <c r="RIS26" s="44"/>
      <c r="RIT26" s="44"/>
      <c r="RIU26" s="44"/>
      <c r="RIV26" s="44"/>
      <c r="RIW26" s="44"/>
      <c r="RIX26" s="44"/>
      <c r="RIY26" s="44"/>
      <c r="RIZ26" s="44"/>
      <c r="RJA26" s="44"/>
      <c r="RJB26" s="44"/>
      <c r="RJC26" s="44"/>
      <c r="RJD26" s="44"/>
      <c r="RJE26" s="44"/>
      <c r="RJF26" s="44"/>
      <c r="RJG26" s="44"/>
      <c r="RJH26" s="44"/>
      <c r="RJI26" s="44"/>
      <c r="RJJ26" s="44"/>
      <c r="RJK26" s="44"/>
      <c r="RJL26" s="44"/>
      <c r="RJM26" s="44"/>
      <c r="RJN26" s="44"/>
      <c r="RJO26" s="44"/>
      <c r="RJP26" s="44"/>
      <c r="RJQ26" s="44"/>
      <c r="RJR26" s="44"/>
      <c r="RJS26" s="44"/>
      <c r="RJT26" s="44"/>
      <c r="RJU26" s="44"/>
      <c r="RJV26" s="44"/>
      <c r="RJW26" s="44"/>
      <c r="RJX26" s="44"/>
      <c r="RJY26" s="44"/>
      <c r="RJZ26" s="44"/>
      <c r="RKA26" s="44"/>
      <c r="RKB26" s="44"/>
      <c r="RKC26" s="44"/>
      <c r="RKD26" s="44"/>
      <c r="RKE26" s="44"/>
      <c r="RKF26" s="44"/>
      <c r="RKG26" s="44"/>
      <c r="RKH26" s="44"/>
      <c r="RKI26" s="44"/>
      <c r="RKJ26" s="44"/>
      <c r="RKK26" s="44"/>
      <c r="RKL26" s="44"/>
      <c r="RKM26" s="44"/>
      <c r="RKN26" s="44"/>
      <c r="RKO26" s="44"/>
      <c r="RKP26" s="44"/>
      <c r="RKQ26" s="44"/>
      <c r="RKR26" s="44"/>
      <c r="RKS26" s="44"/>
      <c r="RKT26" s="44"/>
      <c r="RKU26" s="44"/>
      <c r="RKV26" s="44"/>
      <c r="RKW26" s="44"/>
      <c r="RKX26" s="44"/>
      <c r="RKY26" s="44"/>
      <c r="RKZ26" s="44"/>
      <c r="RLA26" s="44"/>
      <c r="RLB26" s="44"/>
      <c r="RLC26" s="44"/>
      <c r="RLD26" s="44"/>
      <c r="RLE26" s="44"/>
      <c r="RLF26" s="44"/>
      <c r="RLG26" s="44"/>
      <c r="RLH26" s="44"/>
      <c r="RLI26" s="44"/>
      <c r="RLJ26" s="44"/>
      <c r="RLK26" s="44"/>
      <c r="RLL26" s="44"/>
      <c r="RLM26" s="44"/>
      <c r="RLN26" s="44"/>
      <c r="RLO26" s="44"/>
      <c r="RLP26" s="44"/>
      <c r="RLQ26" s="44"/>
      <c r="RLR26" s="44"/>
      <c r="RLS26" s="44"/>
      <c r="RLT26" s="44"/>
      <c r="RLU26" s="44"/>
      <c r="RLV26" s="44"/>
      <c r="RLW26" s="44"/>
      <c r="RLX26" s="44"/>
      <c r="RLY26" s="44"/>
      <c r="RLZ26" s="44"/>
      <c r="RMA26" s="44"/>
      <c r="RMB26" s="44"/>
      <c r="RMC26" s="44"/>
      <c r="RMD26" s="44"/>
      <c r="RME26" s="44"/>
      <c r="RMF26" s="44"/>
      <c r="RMG26" s="44"/>
      <c r="RMH26" s="44"/>
      <c r="RMI26" s="44"/>
      <c r="RMJ26" s="44"/>
      <c r="RMK26" s="44"/>
      <c r="RML26" s="44"/>
      <c r="RMM26" s="44"/>
      <c r="RMN26" s="44"/>
      <c r="RMO26" s="44"/>
      <c r="RMP26" s="44"/>
      <c r="RMQ26" s="44"/>
      <c r="RMR26" s="44"/>
      <c r="RMS26" s="44"/>
      <c r="RMT26" s="44"/>
      <c r="RMU26" s="44"/>
      <c r="RMV26" s="44"/>
      <c r="RMW26" s="44"/>
      <c r="RMX26" s="44"/>
      <c r="RMY26" s="44"/>
      <c r="RMZ26" s="44"/>
      <c r="RNA26" s="44"/>
      <c r="RNB26" s="44"/>
      <c r="RNC26" s="44"/>
      <c r="RND26" s="44"/>
      <c r="RNE26" s="44"/>
      <c r="RNF26" s="44"/>
      <c r="RNG26" s="44"/>
      <c r="RNH26" s="44"/>
      <c r="RNI26" s="44"/>
      <c r="RNJ26" s="44"/>
      <c r="RNK26" s="44"/>
      <c r="RNL26" s="44"/>
      <c r="RNM26" s="44"/>
      <c r="RNN26" s="44"/>
      <c r="RNO26" s="44"/>
      <c r="RNP26" s="44"/>
      <c r="RNQ26" s="44"/>
      <c r="RNR26" s="44"/>
      <c r="RNS26" s="44"/>
      <c r="RNT26" s="44"/>
      <c r="RNU26" s="44"/>
      <c r="RNV26" s="44"/>
      <c r="RNW26" s="44"/>
      <c r="RNX26" s="44"/>
      <c r="RNY26" s="44"/>
      <c r="RNZ26" s="44"/>
      <c r="ROA26" s="44"/>
      <c r="ROB26" s="44"/>
      <c r="ROC26" s="44"/>
      <c r="ROD26" s="44"/>
      <c r="ROE26" s="44"/>
      <c r="ROF26" s="44"/>
      <c r="ROG26" s="44"/>
      <c r="ROH26" s="44"/>
      <c r="ROI26" s="44"/>
      <c r="ROJ26" s="44"/>
      <c r="ROK26" s="44"/>
      <c r="ROL26" s="44"/>
      <c r="ROM26" s="44"/>
      <c r="RON26" s="44"/>
      <c r="ROO26" s="44"/>
      <c r="ROP26" s="44"/>
      <c r="ROQ26" s="44"/>
      <c r="ROR26" s="44"/>
      <c r="ROS26" s="44"/>
      <c r="ROT26" s="44"/>
      <c r="ROU26" s="44"/>
      <c r="ROV26" s="44"/>
      <c r="ROW26" s="44"/>
      <c r="ROX26" s="44"/>
      <c r="ROY26" s="44"/>
      <c r="ROZ26" s="44"/>
      <c r="RPA26" s="44"/>
      <c r="RPB26" s="44"/>
      <c r="RPC26" s="44"/>
      <c r="RPD26" s="44"/>
      <c r="RPE26" s="44"/>
      <c r="RPF26" s="44"/>
      <c r="RPG26" s="44"/>
      <c r="RPH26" s="44"/>
      <c r="RPI26" s="44"/>
      <c r="RPJ26" s="44"/>
      <c r="RPK26" s="44"/>
      <c r="RPL26" s="44"/>
      <c r="RPM26" s="44"/>
      <c r="RPN26" s="44"/>
      <c r="RPO26" s="44"/>
      <c r="RPP26" s="44"/>
      <c r="RPQ26" s="44"/>
      <c r="RPR26" s="44"/>
      <c r="RPS26" s="44"/>
      <c r="RPT26" s="44"/>
      <c r="RPU26" s="44"/>
      <c r="RPV26" s="44"/>
      <c r="RPW26" s="44"/>
      <c r="RPX26" s="44"/>
      <c r="RPY26" s="44"/>
      <c r="RPZ26" s="44"/>
      <c r="RQA26" s="44"/>
      <c r="RQB26" s="44"/>
      <c r="RQC26" s="44"/>
      <c r="RQD26" s="44"/>
      <c r="RQE26" s="44"/>
      <c r="RQF26" s="44"/>
      <c r="RQG26" s="44"/>
      <c r="RQH26" s="44"/>
      <c r="RQI26" s="44"/>
      <c r="RQJ26" s="44"/>
      <c r="RQK26" s="44"/>
      <c r="RQL26" s="44"/>
      <c r="RQM26" s="44"/>
      <c r="RQN26" s="44"/>
      <c r="RQO26" s="44"/>
      <c r="RQP26" s="44"/>
      <c r="RQQ26" s="44"/>
      <c r="RQR26" s="44"/>
      <c r="RQS26" s="44"/>
      <c r="RQT26" s="44"/>
      <c r="RQU26" s="44"/>
      <c r="RQV26" s="44"/>
      <c r="RQW26" s="44"/>
      <c r="RQX26" s="44"/>
      <c r="RQY26" s="44"/>
      <c r="RQZ26" s="44"/>
      <c r="RRA26" s="44"/>
      <c r="RRB26" s="44"/>
      <c r="RRC26" s="44"/>
      <c r="RRD26" s="44"/>
      <c r="RRE26" s="44"/>
      <c r="RRF26" s="44"/>
      <c r="RRG26" s="44"/>
      <c r="RRH26" s="44"/>
      <c r="RRI26" s="44"/>
      <c r="RRJ26" s="44"/>
      <c r="RRK26" s="44"/>
      <c r="RRL26" s="44"/>
      <c r="RRM26" s="44"/>
      <c r="RRN26" s="44"/>
      <c r="RRO26" s="44"/>
      <c r="RRP26" s="44"/>
      <c r="RRQ26" s="44"/>
      <c r="RRR26" s="44"/>
      <c r="RRS26" s="44"/>
      <c r="RRT26" s="44"/>
      <c r="RRU26" s="44"/>
      <c r="RRV26" s="44"/>
      <c r="RRW26" s="44"/>
      <c r="RRX26" s="44"/>
      <c r="RRY26" s="44"/>
      <c r="RRZ26" s="44"/>
      <c r="RSA26" s="44"/>
      <c r="RSB26" s="44"/>
      <c r="RSC26" s="44"/>
      <c r="RSD26" s="44"/>
      <c r="RSE26" s="44"/>
      <c r="RSF26" s="44"/>
      <c r="RSG26" s="44"/>
      <c r="RSH26" s="44"/>
      <c r="RSI26" s="44"/>
      <c r="RSJ26" s="44"/>
      <c r="RSK26" s="44"/>
      <c r="RSL26" s="44"/>
      <c r="RSM26" s="44"/>
      <c r="RSN26" s="44"/>
      <c r="RSO26" s="44"/>
      <c r="RSP26" s="44"/>
      <c r="RSQ26" s="44"/>
      <c r="RSR26" s="44"/>
      <c r="RSS26" s="44"/>
      <c r="RST26" s="44"/>
      <c r="RSU26" s="44"/>
      <c r="RSV26" s="44"/>
      <c r="RSW26" s="44"/>
      <c r="RSX26" s="44"/>
      <c r="RSY26" s="44"/>
      <c r="RSZ26" s="44"/>
      <c r="RTA26" s="44"/>
      <c r="RTB26" s="44"/>
      <c r="RTC26" s="44"/>
      <c r="RTD26" s="44"/>
      <c r="RTE26" s="44"/>
      <c r="RTF26" s="44"/>
      <c r="RTG26" s="44"/>
      <c r="RTH26" s="44"/>
      <c r="RTI26" s="44"/>
      <c r="RTJ26" s="44"/>
      <c r="RTK26" s="44"/>
      <c r="RTL26" s="44"/>
      <c r="RTM26" s="44"/>
      <c r="RTN26" s="44"/>
      <c r="RTO26" s="44"/>
      <c r="RTP26" s="44"/>
      <c r="RTQ26" s="44"/>
      <c r="RTR26" s="44"/>
      <c r="RTS26" s="44"/>
      <c r="RTT26" s="44"/>
      <c r="RTU26" s="44"/>
      <c r="RTV26" s="44"/>
      <c r="RTW26" s="44"/>
      <c r="RTX26" s="44"/>
      <c r="RTY26" s="44"/>
      <c r="RTZ26" s="44"/>
      <c r="RUA26" s="44"/>
      <c r="RUB26" s="44"/>
      <c r="RUC26" s="44"/>
      <c r="RUD26" s="44"/>
      <c r="RUE26" s="44"/>
      <c r="RUF26" s="44"/>
      <c r="RUG26" s="44"/>
      <c r="RUH26" s="44"/>
      <c r="RUI26" s="44"/>
      <c r="RUJ26" s="44"/>
      <c r="RUK26" s="44"/>
      <c r="RUL26" s="44"/>
      <c r="RUM26" s="44"/>
      <c r="RUN26" s="44"/>
      <c r="RUO26" s="44"/>
      <c r="RUP26" s="44"/>
      <c r="RUQ26" s="44"/>
      <c r="RUR26" s="44"/>
      <c r="RUS26" s="44"/>
      <c r="RUT26" s="44"/>
      <c r="RUU26" s="44"/>
      <c r="RUV26" s="44"/>
      <c r="RUW26" s="44"/>
      <c r="RUX26" s="44"/>
      <c r="RUY26" s="44"/>
      <c r="RUZ26" s="44"/>
      <c r="RVA26" s="44"/>
      <c r="RVB26" s="44"/>
      <c r="RVC26" s="44"/>
      <c r="RVD26" s="44"/>
      <c r="RVE26" s="44"/>
      <c r="RVF26" s="44"/>
      <c r="RVG26" s="44"/>
      <c r="RVH26" s="44"/>
      <c r="RVI26" s="44"/>
      <c r="RVJ26" s="44"/>
      <c r="RVK26" s="44"/>
      <c r="RVL26" s="44"/>
      <c r="RVM26" s="44"/>
      <c r="RVN26" s="44"/>
      <c r="RVO26" s="44"/>
      <c r="RVP26" s="44"/>
      <c r="RVQ26" s="44"/>
      <c r="RVR26" s="44"/>
      <c r="RVS26" s="44"/>
      <c r="RVT26" s="44"/>
      <c r="RVU26" s="44"/>
      <c r="RVV26" s="44"/>
      <c r="RVW26" s="44"/>
      <c r="RVX26" s="44"/>
      <c r="RVY26" s="44"/>
      <c r="RVZ26" s="44"/>
      <c r="RWA26" s="44"/>
      <c r="RWB26" s="44"/>
      <c r="RWC26" s="44"/>
      <c r="RWD26" s="44"/>
      <c r="RWE26" s="44"/>
      <c r="RWF26" s="44"/>
      <c r="RWG26" s="44"/>
      <c r="RWH26" s="44"/>
      <c r="RWI26" s="44"/>
      <c r="RWJ26" s="44"/>
      <c r="RWK26" s="44"/>
      <c r="RWL26" s="44"/>
      <c r="RWM26" s="44"/>
      <c r="RWN26" s="44"/>
      <c r="RWO26" s="44"/>
      <c r="RWP26" s="44"/>
      <c r="RWQ26" s="44"/>
      <c r="RWR26" s="44"/>
      <c r="RWS26" s="44"/>
      <c r="RWT26" s="44"/>
      <c r="RWU26" s="44"/>
      <c r="RWV26" s="44"/>
      <c r="RWW26" s="44"/>
      <c r="RWX26" s="44"/>
      <c r="RWY26" s="44"/>
      <c r="RWZ26" s="44"/>
      <c r="RXA26" s="44"/>
      <c r="RXB26" s="44"/>
      <c r="RXC26" s="44"/>
      <c r="RXD26" s="44"/>
      <c r="RXE26" s="44"/>
      <c r="RXF26" s="44"/>
      <c r="RXG26" s="44"/>
      <c r="RXH26" s="44"/>
      <c r="RXI26" s="44"/>
      <c r="RXJ26" s="44"/>
      <c r="RXK26" s="44"/>
      <c r="RXL26" s="44"/>
      <c r="RXM26" s="44"/>
      <c r="RXN26" s="44"/>
      <c r="RXO26" s="44"/>
      <c r="RXP26" s="44"/>
      <c r="RXQ26" s="44"/>
      <c r="RXR26" s="44"/>
      <c r="RXS26" s="44"/>
      <c r="RXT26" s="44"/>
      <c r="RXU26" s="44"/>
      <c r="RXV26" s="44"/>
      <c r="RXW26" s="44"/>
      <c r="RXX26" s="44"/>
      <c r="RXY26" s="44"/>
      <c r="RXZ26" s="44"/>
      <c r="RYA26" s="44"/>
      <c r="RYB26" s="44"/>
      <c r="RYC26" s="44"/>
      <c r="RYD26" s="44"/>
      <c r="RYE26" s="44"/>
      <c r="RYF26" s="44"/>
      <c r="RYG26" s="44"/>
      <c r="RYH26" s="44"/>
      <c r="RYI26" s="44"/>
      <c r="RYJ26" s="44"/>
      <c r="RYK26" s="44"/>
      <c r="RYL26" s="44"/>
      <c r="RYM26" s="44"/>
      <c r="RYN26" s="44"/>
      <c r="RYO26" s="44"/>
      <c r="RYP26" s="44"/>
      <c r="RYQ26" s="44"/>
      <c r="RYR26" s="44"/>
      <c r="RYS26" s="44"/>
      <c r="RYT26" s="44"/>
      <c r="RYU26" s="44"/>
      <c r="RYV26" s="44"/>
      <c r="RYW26" s="44"/>
      <c r="RYX26" s="44"/>
      <c r="RYY26" s="44"/>
      <c r="RYZ26" s="44"/>
      <c r="RZA26" s="44"/>
      <c r="RZB26" s="44"/>
      <c r="RZC26" s="44"/>
      <c r="RZD26" s="44"/>
      <c r="RZE26" s="44"/>
      <c r="RZF26" s="44"/>
      <c r="RZG26" s="44"/>
      <c r="RZH26" s="44"/>
      <c r="RZI26" s="44"/>
      <c r="RZJ26" s="44"/>
      <c r="RZK26" s="44"/>
      <c r="RZL26" s="44"/>
      <c r="RZM26" s="44"/>
      <c r="RZN26" s="44"/>
      <c r="RZO26" s="44"/>
      <c r="RZP26" s="44"/>
      <c r="RZQ26" s="44"/>
      <c r="RZR26" s="44"/>
      <c r="RZS26" s="44"/>
      <c r="RZT26" s="44"/>
      <c r="RZU26" s="44"/>
      <c r="RZV26" s="44"/>
      <c r="RZW26" s="44"/>
      <c r="RZX26" s="44"/>
      <c r="RZY26" s="44"/>
      <c r="RZZ26" s="44"/>
      <c r="SAA26" s="44"/>
      <c r="SAB26" s="44"/>
      <c r="SAC26" s="44"/>
      <c r="SAD26" s="44"/>
      <c r="SAE26" s="44"/>
      <c r="SAF26" s="44"/>
      <c r="SAG26" s="44"/>
      <c r="SAH26" s="44"/>
      <c r="SAI26" s="44"/>
      <c r="SAJ26" s="44"/>
      <c r="SAK26" s="44"/>
      <c r="SAL26" s="44"/>
      <c r="SAM26" s="44"/>
      <c r="SAN26" s="44"/>
      <c r="SAO26" s="44"/>
      <c r="SAP26" s="44"/>
      <c r="SAQ26" s="44"/>
      <c r="SAR26" s="44"/>
      <c r="SAS26" s="44"/>
      <c r="SAT26" s="44"/>
      <c r="SAU26" s="44"/>
      <c r="SAV26" s="44"/>
      <c r="SAW26" s="44"/>
      <c r="SAX26" s="44"/>
      <c r="SAY26" s="44"/>
      <c r="SAZ26" s="44"/>
      <c r="SBA26" s="44"/>
      <c r="SBB26" s="44"/>
      <c r="SBC26" s="44"/>
      <c r="SBD26" s="44"/>
      <c r="SBE26" s="44"/>
      <c r="SBF26" s="44"/>
      <c r="SBG26" s="44"/>
      <c r="SBH26" s="44"/>
      <c r="SBI26" s="44"/>
      <c r="SBJ26" s="44"/>
      <c r="SBK26" s="44"/>
      <c r="SBL26" s="44"/>
      <c r="SBM26" s="44"/>
      <c r="SBN26" s="44"/>
      <c r="SBO26" s="44"/>
      <c r="SBP26" s="44"/>
      <c r="SBQ26" s="44"/>
      <c r="SBR26" s="44"/>
      <c r="SBS26" s="44"/>
      <c r="SBT26" s="44"/>
      <c r="SBU26" s="44"/>
      <c r="SBV26" s="44"/>
      <c r="SBW26" s="44"/>
      <c r="SBX26" s="44"/>
      <c r="SBY26" s="44"/>
      <c r="SBZ26" s="44"/>
      <c r="SCA26" s="44"/>
      <c r="SCB26" s="44"/>
      <c r="SCC26" s="44"/>
      <c r="SCD26" s="44"/>
      <c r="SCE26" s="44"/>
      <c r="SCF26" s="44"/>
      <c r="SCG26" s="44"/>
      <c r="SCH26" s="44"/>
      <c r="SCI26" s="44"/>
      <c r="SCJ26" s="44"/>
      <c r="SCK26" s="44"/>
      <c r="SCL26" s="44"/>
      <c r="SCM26" s="44"/>
      <c r="SCN26" s="44"/>
      <c r="SCO26" s="44"/>
      <c r="SCP26" s="44"/>
      <c r="SCQ26" s="44"/>
      <c r="SCR26" s="44"/>
      <c r="SCS26" s="44"/>
      <c r="SCT26" s="44"/>
      <c r="SCU26" s="44"/>
      <c r="SCV26" s="44"/>
      <c r="SCW26" s="44"/>
      <c r="SCX26" s="44"/>
      <c r="SCY26" s="44"/>
      <c r="SCZ26" s="44"/>
      <c r="SDA26" s="44"/>
      <c r="SDB26" s="44"/>
      <c r="SDC26" s="44"/>
      <c r="SDD26" s="44"/>
      <c r="SDE26" s="44"/>
      <c r="SDF26" s="44"/>
      <c r="SDG26" s="44"/>
      <c r="SDH26" s="44"/>
      <c r="SDI26" s="44"/>
      <c r="SDJ26" s="44"/>
      <c r="SDK26" s="44"/>
      <c r="SDL26" s="44"/>
      <c r="SDM26" s="44"/>
      <c r="SDN26" s="44"/>
      <c r="SDO26" s="44"/>
      <c r="SDP26" s="44"/>
      <c r="SDQ26" s="44"/>
      <c r="SDR26" s="44"/>
      <c r="SDS26" s="44"/>
      <c r="SDT26" s="44"/>
      <c r="SDU26" s="44"/>
      <c r="SDV26" s="44"/>
      <c r="SDW26" s="44"/>
      <c r="SDX26" s="44"/>
      <c r="SDY26" s="44"/>
      <c r="SDZ26" s="44"/>
      <c r="SEA26" s="44"/>
      <c r="SEB26" s="44"/>
      <c r="SEC26" s="44"/>
      <c r="SED26" s="44"/>
      <c r="SEE26" s="44"/>
      <c r="SEF26" s="44"/>
      <c r="SEG26" s="44"/>
      <c r="SEH26" s="44"/>
      <c r="SEI26" s="44"/>
      <c r="SEJ26" s="44"/>
      <c r="SEK26" s="44"/>
      <c r="SEL26" s="44"/>
      <c r="SEM26" s="44"/>
      <c r="SEN26" s="44"/>
      <c r="SEO26" s="44"/>
      <c r="SEP26" s="44"/>
      <c r="SEQ26" s="44"/>
      <c r="SER26" s="44"/>
      <c r="SES26" s="44"/>
      <c r="SET26" s="44"/>
      <c r="SEU26" s="44"/>
      <c r="SEV26" s="44"/>
      <c r="SEW26" s="44"/>
      <c r="SEX26" s="44"/>
      <c r="SEY26" s="44"/>
      <c r="SEZ26" s="44"/>
      <c r="SFA26" s="44"/>
      <c r="SFB26" s="44"/>
      <c r="SFC26" s="44"/>
      <c r="SFD26" s="44"/>
      <c r="SFE26" s="44"/>
      <c r="SFF26" s="44"/>
      <c r="SFG26" s="44"/>
      <c r="SFH26" s="44"/>
      <c r="SFI26" s="44"/>
      <c r="SFJ26" s="44"/>
      <c r="SFK26" s="44"/>
      <c r="SFL26" s="44"/>
      <c r="SFM26" s="44"/>
      <c r="SFN26" s="44"/>
      <c r="SFO26" s="44"/>
      <c r="SFP26" s="44"/>
      <c r="SFQ26" s="44"/>
      <c r="SFR26" s="44"/>
      <c r="SFS26" s="44"/>
      <c r="SFT26" s="44"/>
      <c r="SFU26" s="44"/>
      <c r="SFV26" s="44"/>
      <c r="SFW26" s="44"/>
      <c r="SFX26" s="44"/>
      <c r="SFY26" s="44"/>
      <c r="SFZ26" s="44"/>
      <c r="SGA26" s="44"/>
      <c r="SGB26" s="44"/>
      <c r="SGC26" s="44"/>
      <c r="SGD26" s="44"/>
      <c r="SGE26" s="44"/>
      <c r="SGF26" s="44"/>
      <c r="SGG26" s="44"/>
      <c r="SGH26" s="44"/>
      <c r="SGI26" s="44"/>
      <c r="SGJ26" s="44"/>
      <c r="SGK26" s="44"/>
      <c r="SGL26" s="44"/>
      <c r="SGM26" s="44"/>
      <c r="SGN26" s="44"/>
      <c r="SGO26" s="44"/>
      <c r="SGP26" s="44"/>
      <c r="SGQ26" s="44"/>
      <c r="SGR26" s="44"/>
      <c r="SGS26" s="44"/>
      <c r="SGT26" s="44"/>
      <c r="SGU26" s="44"/>
      <c r="SGV26" s="44"/>
      <c r="SGW26" s="44"/>
      <c r="SGX26" s="44"/>
      <c r="SGY26" s="44"/>
      <c r="SGZ26" s="44"/>
      <c r="SHA26" s="44"/>
      <c r="SHB26" s="44"/>
      <c r="SHC26" s="44"/>
      <c r="SHD26" s="44"/>
      <c r="SHE26" s="44"/>
      <c r="SHF26" s="44"/>
      <c r="SHG26" s="44"/>
      <c r="SHH26" s="44"/>
      <c r="SHI26" s="44"/>
      <c r="SHJ26" s="44"/>
      <c r="SHK26" s="44"/>
      <c r="SHL26" s="44"/>
      <c r="SHM26" s="44"/>
      <c r="SHN26" s="44"/>
      <c r="SHO26" s="44"/>
      <c r="SHP26" s="44"/>
      <c r="SHQ26" s="44"/>
      <c r="SHR26" s="44"/>
      <c r="SHS26" s="44"/>
      <c r="SHT26" s="44"/>
      <c r="SHU26" s="44"/>
      <c r="SHV26" s="44"/>
      <c r="SHW26" s="44"/>
      <c r="SHX26" s="44"/>
      <c r="SHY26" s="44"/>
      <c r="SHZ26" s="44"/>
      <c r="SIA26" s="44"/>
      <c r="SIB26" s="44"/>
      <c r="SIC26" s="44"/>
      <c r="SID26" s="44"/>
      <c r="SIE26" s="44"/>
      <c r="SIF26" s="44"/>
      <c r="SIG26" s="44"/>
      <c r="SIH26" s="44"/>
      <c r="SII26" s="44"/>
      <c r="SIJ26" s="44"/>
      <c r="SIK26" s="44"/>
      <c r="SIL26" s="44"/>
      <c r="SIM26" s="44"/>
      <c r="SIN26" s="44"/>
      <c r="SIO26" s="44"/>
      <c r="SIP26" s="44"/>
      <c r="SIQ26" s="44"/>
      <c r="SIR26" s="44"/>
      <c r="SIS26" s="44"/>
      <c r="SIT26" s="44"/>
      <c r="SIU26" s="44"/>
      <c r="SIV26" s="44"/>
      <c r="SIW26" s="44"/>
      <c r="SIX26" s="44"/>
      <c r="SIY26" s="44"/>
      <c r="SIZ26" s="44"/>
      <c r="SJA26" s="44"/>
      <c r="SJB26" s="44"/>
      <c r="SJC26" s="44"/>
      <c r="SJD26" s="44"/>
      <c r="SJE26" s="44"/>
      <c r="SJF26" s="44"/>
      <c r="SJG26" s="44"/>
      <c r="SJH26" s="44"/>
      <c r="SJI26" s="44"/>
      <c r="SJJ26" s="44"/>
      <c r="SJK26" s="44"/>
      <c r="SJL26" s="44"/>
      <c r="SJM26" s="44"/>
      <c r="SJN26" s="44"/>
      <c r="SJO26" s="44"/>
      <c r="SJP26" s="44"/>
      <c r="SJQ26" s="44"/>
      <c r="SJR26" s="44"/>
      <c r="SJS26" s="44"/>
      <c r="SJT26" s="44"/>
      <c r="SJU26" s="44"/>
      <c r="SJV26" s="44"/>
      <c r="SJW26" s="44"/>
      <c r="SJX26" s="44"/>
      <c r="SJY26" s="44"/>
      <c r="SJZ26" s="44"/>
      <c r="SKA26" s="44"/>
      <c r="SKB26" s="44"/>
      <c r="SKC26" s="44"/>
      <c r="SKD26" s="44"/>
      <c r="SKE26" s="44"/>
      <c r="SKF26" s="44"/>
      <c r="SKG26" s="44"/>
      <c r="SKH26" s="44"/>
      <c r="SKI26" s="44"/>
      <c r="SKJ26" s="44"/>
      <c r="SKK26" s="44"/>
      <c r="SKL26" s="44"/>
      <c r="SKM26" s="44"/>
      <c r="SKN26" s="44"/>
      <c r="SKO26" s="44"/>
      <c r="SKP26" s="44"/>
      <c r="SKQ26" s="44"/>
      <c r="SKR26" s="44"/>
      <c r="SKS26" s="44"/>
      <c r="SKT26" s="44"/>
      <c r="SKU26" s="44"/>
      <c r="SKV26" s="44"/>
      <c r="SKW26" s="44"/>
      <c r="SKX26" s="44"/>
      <c r="SKY26" s="44"/>
      <c r="SKZ26" s="44"/>
      <c r="SLA26" s="44"/>
      <c r="SLB26" s="44"/>
      <c r="SLC26" s="44"/>
      <c r="SLD26" s="44"/>
      <c r="SLE26" s="44"/>
      <c r="SLF26" s="44"/>
      <c r="SLG26" s="44"/>
      <c r="SLH26" s="44"/>
      <c r="SLI26" s="44"/>
      <c r="SLJ26" s="44"/>
      <c r="SLK26" s="44"/>
      <c r="SLL26" s="44"/>
      <c r="SLM26" s="44"/>
      <c r="SLN26" s="44"/>
      <c r="SLO26" s="44"/>
      <c r="SLP26" s="44"/>
      <c r="SLQ26" s="44"/>
      <c r="SLR26" s="44"/>
      <c r="SLS26" s="44"/>
      <c r="SLT26" s="44"/>
      <c r="SLU26" s="44"/>
      <c r="SLV26" s="44"/>
      <c r="SLW26" s="44"/>
      <c r="SLX26" s="44"/>
      <c r="SLY26" s="44"/>
      <c r="SLZ26" s="44"/>
      <c r="SMA26" s="44"/>
      <c r="SMB26" s="44"/>
      <c r="SMC26" s="44"/>
      <c r="SMD26" s="44"/>
      <c r="SME26" s="44"/>
      <c r="SMF26" s="44"/>
      <c r="SMG26" s="44"/>
      <c r="SMH26" s="44"/>
      <c r="SMI26" s="44"/>
      <c r="SMJ26" s="44"/>
      <c r="SMK26" s="44"/>
      <c r="SML26" s="44"/>
      <c r="SMM26" s="44"/>
      <c r="SMN26" s="44"/>
      <c r="SMO26" s="44"/>
      <c r="SMP26" s="44"/>
      <c r="SMQ26" s="44"/>
      <c r="SMR26" s="44"/>
      <c r="SMS26" s="44"/>
      <c r="SMT26" s="44"/>
      <c r="SMU26" s="44"/>
      <c r="SMV26" s="44"/>
      <c r="SMW26" s="44"/>
      <c r="SMX26" s="44"/>
      <c r="SMY26" s="44"/>
      <c r="SMZ26" s="44"/>
      <c r="SNA26" s="44"/>
      <c r="SNB26" s="44"/>
      <c r="SNC26" s="44"/>
      <c r="SND26" s="44"/>
      <c r="SNE26" s="44"/>
      <c r="SNF26" s="44"/>
      <c r="SNG26" s="44"/>
      <c r="SNH26" s="44"/>
      <c r="SNI26" s="44"/>
      <c r="SNJ26" s="44"/>
      <c r="SNK26" s="44"/>
      <c r="SNL26" s="44"/>
      <c r="SNM26" s="44"/>
      <c r="SNN26" s="44"/>
      <c r="SNO26" s="44"/>
      <c r="SNP26" s="44"/>
      <c r="SNQ26" s="44"/>
      <c r="SNR26" s="44"/>
      <c r="SNS26" s="44"/>
      <c r="SNT26" s="44"/>
      <c r="SNU26" s="44"/>
      <c r="SNV26" s="44"/>
      <c r="SNW26" s="44"/>
      <c r="SNX26" s="44"/>
      <c r="SNY26" s="44"/>
      <c r="SNZ26" s="44"/>
      <c r="SOA26" s="44"/>
      <c r="SOB26" s="44"/>
      <c r="SOC26" s="44"/>
      <c r="SOD26" s="44"/>
      <c r="SOE26" s="44"/>
      <c r="SOF26" s="44"/>
      <c r="SOG26" s="44"/>
      <c r="SOH26" s="44"/>
      <c r="SOI26" s="44"/>
      <c r="SOJ26" s="44"/>
      <c r="SOK26" s="44"/>
      <c r="SOL26" s="44"/>
      <c r="SOM26" s="44"/>
      <c r="SON26" s="44"/>
      <c r="SOO26" s="44"/>
      <c r="SOP26" s="44"/>
      <c r="SOQ26" s="44"/>
      <c r="SOR26" s="44"/>
      <c r="SOS26" s="44"/>
      <c r="SOT26" s="44"/>
      <c r="SOU26" s="44"/>
      <c r="SOV26" s="44"/>
      <c r="SOW26" s="44"/>
      <c r="SOX26" s="44"/>
      <c r="SOY26" s="44"/>
      <c r="SOZ26" s="44"/>
      <c r="SPA26" s="44"/>
      <c r="SPB26" s="44"/>
      <c r="SPC26" s="44"/>
      <c r="SPD26" s="44"/>
      <c r="SPE26" s="44"/>
      <c r="SPF26" s="44"/>
      <c r="SPG26" s="44"/>
      <c r="SPH26" s="44"/>
      <c r="SPI26" s="44"/>
      <c r="SPJ26" s="44"/>
      <c r="SPK26" s="44"/>
      <c r="SPL26" s="44"/>
      <c r="SPM26" s="44"/>
      <c r="SPN26" s="44"/>
      <c r="SPO26" s="44"/>
      <c r="SPP26" s="44"/>
      <c r="SPQ26" s="44"/>
      <c r="SPR26" s="44"/>
      <c r="SPS26" s="44"/>
      <c r="SPT26" s="44"/>
      <c r="SPU26" s="44"/>
      <c r="SPV26" s="44"/>
      <c r="SPW26" s="44"/>
      <c r="SPX26" s="44"/>
      <c r="SPY26" s="44"/>
      <c r="SPZ26" s="44"/>
      <c r="SQA26" s="44"/>
      <c r="SQB26" s="44"/>
      <c r="SQC26" s="44"/>
      <c r="SQD26" s="44"/>
      <c r="SQE26" s="44"/>
      <c r="SQF26" s="44"/>
      <c r="SQG26" s="44"/>
      <c r="SQH26" s="44"/>
      <c r="SQI26" s="44"/>
      <c r="SQJ26" s="44"/>
      <c r="SQK26" s="44"/>
      <c r="SQL26" s="44"/>
      <c r="SQM26" s="44"/>
      <c r="SQN26" s="44"/>
      <c r="SQO26" s="44"/>
      <c r="SQP26" s="44"/>
      <c r="SQQ26" s="44"/>
      <c r="SQR26" s="44"/>
      <c r="SQS26" s="44"/>
      <c r="SQT26" s="44"/>
      <c r="SQU26" s="44"/>
      <c r="SQV26" s="44"/>
      <c r="SQW26" s="44"/>
      <c r="SQX26" s="44"/>
      <c r="SQY26" s="44"/>
      <c r="SQZ26" s="44"/>
      <c r="SRA26" s="44"/>
      <c r="SRB26" s="44"/>
      <c r="SRC26" s="44"/>
      <c r="SRD26" s="44"/>
      <c r="SRE26" s="44"/>
      <c r="SRF26" s="44"/>
      <c r="SRG26" s="44"/>
      <c r="SRH26" s="44"/>
      <c r="SRI26" s="44"/>
      <c r="SRJ26" s="44"/>
      <c r="SRK26" s="44"/>
      <c r="SRL26" s="44"/>
      <c r="SRM26" s="44"/>
      <c r="SRN26" s="44"/>
      <c r="SRO26" s="44"/>
      <c r="SRP26" s="44"/>
      <c r="SRQ26" s="44"/>
      <c r="SRR26" s="44"/>
      <c r="SRS26" s="44"/>
      <c r="SRT26" s="44"/>
      <c r="SRU26" s="44"/>
      <c r="SRV26" s="44"/>
      <c r="SRW26" s="44"/>
      <c r="SRX26" s="44"/>
      <c r="SRY26" s="44"/>
      <c r="SRZ26" s="44"/>
      <c r="SSA26" s="44"/>
      <c r="SSB26" s="44"/>
      <c r="SSC26" s="44"/>
      <c r="SSD26" s="44"/>
      <c r="SSE26" s="44"/>
      <c r="SSF26" s="44"/>
      <c r="SSG26" s="44"/>
      <c r="SSH26" s="44"/>
      <c r="SSI26" s="44"/>
      <c r="SSJ26" s="44"/>
      <c r="SSK26" s="44"/>
      <c r="SSL26" s="44"/>
      <c r="SSM26" s="44"/>
      <c r="SSN26" s="44"/>
      <c r="SSO26" s="44"/>
      <c r="SSP26" s="44"/>
      <c r="SSQ26" s="44"/>
      <c r="SSR26" s="44"/>
      <c r="SSS26" s="44"/>
      <c r="SST26" s="44"/>
      <c r="SSU26" s="44"/>
      <c r="SSV26" s="44"/>
      <c r="SSW26" s="44"/>
      <c r="SSX26" s="44"/>
      <c r="SSY26" s="44"/>
      <c r="SSZ26" s="44"/>
      <c r="STA26" s="44"/>
      <c r="STB26" s="44"/>
      <c r="STC26" s="44"/>
      <c r="STD26" s="44"/>
      <c r="STE26" s="44"/>
      <c r="STF26" s="44"/>
      <c r="STG26" s="44"/>
      <c r="STH26" s="44"/>
      <c r="STI26" s="44"/>
      <c r="STJ26" s="44"/>
      <c r="STK26" s="44"/>
      <c r="STL26" s="44"/>
      <c r="STM26" s="44"/>
      <c r="STN26" s="44"/>
      <c r="STO26" s="44"/>
      <c r="STP26" s="44"/>
      <c r="STQ26" s="44"/>
      <c r="STR26" s="44"/>
      <c r="STS26" s="44"/>
      <c r="STT26" s="44"/>
      <c r="STU26" s="44"/>
      <c r="STV26" s="44"/>
      <c r="STW26" s="44"/>
      <c r="STX26" s="44"/>
      <c r="STY26" s="44"/>
      <c r="STZ26" s="44"/>
      <c r="SUA26" s="44"/>
      <c r="SUB26" s="44"/>
      <c r="SUC26" s="44"/>
      <c r="SUD26" s="44"/>
      <c r="SUE26" s="44"/>
      <c r="SUF26" s="44"/>
      <c r="SUG26" s="44"/>
      <c r="SUH26" s="44"/>
      <c r="SUI26" s="44"/>
      <c r="SUJ26" s="44"/>
      <c r="SUK26" s="44"/>
      <c r="SUL26" s="44"/>
      <c r="SUM26" s="44"/>
      <c r="SUN26" s="44"/>
      <c r="SUO26" s="44"/>
      <c r="SUP26" s="44"/>
      <c r="SUQ26" s="44"/>
      <c r="SUR26" s="44"/>
      <c r="SUS26" s="44"/>
      <c r="SUT26" s="44"/>
      <c r="SUU26" s="44"/>
      <c r="SUV26" s="44"/>
      <c r="SUW26" s="44"/>
      <c r="SUX26" s="44"/>
      <c r="SUY26" s="44"/>
      <c r="SUZ26" s="44"/>
      <c r="SVA26" s="44"/>
      <c r="SVB26" s="44"/>
      <c r="SVC26" s="44"/>
      <c r="SVD26" s="44"/>
      <c r="SVE26" s="44"/>
      <c r="SVF26" s="44"/>
      <c r="SVG26" s="44"/>
      <c r="SVH26" s="44"/>
      <c r="SVI26" s="44"/>
      <c r="SVJ26" s="44"/>
      <c r="SVK26" s="44"/>
      <c r="SVL26" s="44"/>
      <c r="SVM26" s="44"/>
      <c r="SVN26" s="44"/>
      <c r="SVO26" s="44"/>
      <c r="SVP26" s="44"/>
      <c r="SVQ26" s="44"/>
      <c r="SVR26" s="44"/>
      <c r="SVS26" s="44"/>
      <c r="SVT26" s="44"/>
      <c r="SVU26" s="44"/>
      <c r="SVV26" s="44"/>
      <c r="SVW26" s="44"/>
      <c r="SVX26" s="44"/>
      <c r="SVY26" s="44"/>
      <c r="SVZ26" s="44"/>
      <c r="SWA26" s="44"/>
      <c r="SWB26" s="44"/>
      <c r="SWC26" s="44"/>
      <c r="SWD26" s="44"/>
      <c r="SWE26" s="44"/>
      <c r="SWF26" s="44"/>
      <c r="SWG26" s="44"/>
      <c r="SWH26" s="44"/>
      <c r="SWI26" s="44"/>
      <c r="SWJ26" s="44"/>
      <c r="SWK26" s="44"/>
      <c r="SWL26" s="44"/>
      <c r="SWM26" s="44"/>
      <c r="SWN26" s="44"/>
      <c r="SWO26" s="44"/>
      <c r="SWP26" s="44"/>
      <c r="SWQ26" s="44"/>
      <c r="SWR26" s="44"/>
      <c r="SWS26" s="44"/>
      <c r="SWT26" s="44"/>
      <c r="SWU26" s="44"/>
      <c r="SWV26" s="44"/>
      <c r="SWW26" s="44"/>
      <c r="SWX26" s="44"/>
      <c r="SWY26" s="44"/>
      <c r="SWZ26" s="44"/>
      <c r="SXA26" s="44"/>
      <c r="SXB26" s="44"/>
      <c r="SXC26" s="44"/>
      <c r="SXD26" s="44"/>
      <c r="SXE26" s="44"/>
      <c r="SXF26" s="44"/>
      <c r="SXG26" s="44"/>
      <c r="SXH26" s="44"/>
      <c r="SXI26" s="44"/>
      <c r="SXJ26" s="44"/>
      <c r="SXK26" s="44"/>
      <c r="SXL26" s="44"/>
      <c r="SXM26" s="44"/>
      <c r="SXN26" s="44"/>
      <c r="SXO26" s="44"/>
      <c r="SXP26" s="44"/>
      <c r="SXQ26" s="44"/>
      <c r="SXR26" s="44"/>
      <c r="SXS26" s="44"/>
      <c r="SXT26" s="44"/>
      <c r="SXU26" s="44"/>
      <c r="SXV26" s="44"/>
      <c r="SXW26" s="44"/>
      <c r="SXX26" s="44"/>
      <c r="SXY26" s="44"/>
      <c r="SXZ26" s="44"/>
      <c r="SYA26" s="44"/>
      <c r="SYB26" s="44"/>
      <c r="SYC26" s="44"/>
      <c r="SYD26" s="44"/>
      <c r="SYE26" s="44"/>
      <c r="SYF26" s="44"/>
      <c r="SYG26" s="44"/>
      <c r="SYH26" s="44"/>
      <c r="SYI26" s="44"/>
      <c r="SYJ26" s="44"/>
      <c r="SYK26" s="44"/>
      <c r="SYL26" s="44"/>
      <c r="SYM26" s="44"/>
      <c r="SYN26" s="44"/>
      <c r="SYO26" s="44"/>
      <c r="SYP26" s="44"/>
      <c r="SYQ26" s="44"/>
      <c r="SYR26" s="44"/>
      <c r="SYS26" s="44"/>
      <c r="SYT26" s="44"/>
      <c r="SYU26" s="44"/>
      <c r="SYV26" s="44"/>
      <c r="SYW26" s="44"/>
      <c r="SYX26" s="44"/>
      <c r="SYY26" s="44"/>
      <c r="SYZ26" s="44"/>
      <c r="SZA26" s="44"/>
      <c r="SZB26" s="44"/>
      <c r="SZC26" s="44"/>
      <c r="SZD26" s="44"/>
      <c r="SZE26" s="44"/>
      <c r="SZF26" s="44"/>
      <c r="SZG26" s="44"/>
      <c r="SZH26" s="44"/>
      <c r="SZI26" s="44"/>
      <c r="SZJ26" s="44"/>
      <c r="SZK26" s="44"/>
      <c r="SZL26" s="44"/>
      <c r="SZM26" s="44"/>
      <c r="SZN26" s="44"/>
      <c r="SZO26" s="44"/>
      <c r="SZP26" s="44"/>
      <c r="SZQ26" s="44"/>
      <c r="SZR26" s="44"/>
      <c r="SZS26" s="44"/>
      <c r="SZT26" s="44"/>
      <c r="SZU26" s="44"/>
      <c r="SZV26" s="44"/>
      <c r="SZW26" s="44"/>
      <c r="SZX26" s="44"/>
      <c r="SZY26" s="44"/>
      <c r="SZZ26" s="44"/>
      <c r="TAA26" s="44"/>
      <c r="TAB26" s="44"/>
      <c r="TAC26" s="44"/>
      <c r="TAD26" s="44"/>
      <c r="TAE26" s="44"/>
      <c r="TAF26" s="44"/>
      <c r="TAG26" s="44"/>
      <c r="TAH26" s="44"/>
      <c r="TAI26" s="44"/>
      <c r="TAJ26" s="44"/>
      <c r="TAK26" s="44"/>
      <c r="TAL26" s="44"/>
      <c r="TAM26" s="44"/>
      <c r="TAN26" s="44"/>
      <c r="TAO26" s="44"/>
      <c r="TAP26" s="44"/>
      <c r="TAQ26" s="44"/>
      <c r="TAR26" s="44"/>
      <c r="TAS26" s="44"/>
      <c r="TAT26" s="44"/>
      <c r="TAU26" s="44"/>
      <c r="TAV26" s="44"/>
      <c r="TAW26" s="44"/>
      <c r="TAX26" s="44"/>
      <c r="TAY26" s="44"/>
      <c r="TAZ26" s="44"/>
      <c r="TBA26" s="44"/>
      <c r="TBB26" s="44"/>
      <c r="TBC26" s="44"/>
      <c r="TBD26" s="44"/>
      <c r="TBE26" s="44"/>
      <c r="TBF26" s="44"/>
      <c r="TBG26" s="44"/>
      <c r="TBH26" s="44"/>
      <c r="TBI26" s="44"/>
      <c r="TBJ26" s="44"/>
      <c r="TBK26" s="44"/>
      <c r="TBL26" s="44"/>
      <c r="TBM26" s="44"/>
      <c r="TBN26" s="44"/>
      <c r="TBO26" s="44"/>
      <c r="TBP26" s="44"/>
      <c r="TBQ26" s="44"/>
      <c r="TBR26" s="44"/>
      <c r="TBS26" s="44"/>
      <c r="TBT26" s="44"/>
      <c r="TBU26" s="44"/>
      <c r="TBV26" s="44"/>
      <c r="TBW26" s="44"/>
      <c r="TBX26" s="44"/>
      <c r="TBY26" s="44"/>
      <c r="TBZ26" s="44"/>
      <c r="TCA26" s="44"/>
      <c r="TCB26" s="44"/>
      <c r="TCC26" s="44"/>
      <c r="TCD26" s="44"/>
      <c r="TCE26" s="44"/>
      <c r="TCF26" s="44"/>
      <c r="TCG26" s="44"/>
      <c r="TCH26" s="44"/>
      <c r="TCI26" s="44"/>
      <c r="TCJ26" s="44"/>
      <c r="TCK26" s="44"/>
      <c r="TCL26" s="44"/>
      <c r="TCM26" s="44"/>
      <c r="TCN26" s="44"/>
      <c r="TCO26" s="44"/>
      <c r="TCP26" s="44"/>
      <c r="TCQ26" s="44"/>
      <c r="TCR26" s="44"/>
      <c r="TCS26" s="44"/>
      <c r="TCT26" s="44"/>
      <c r="TCU26" s="44"/>
      <c r="TCV26" s="44"/>
      <c r="TCW26" s="44"/>
      <c r="TCX26" s="44"/>
      <c r="TCY26" s="44"/>
      <c r="TCZ26" s="44"/>
      <c r="TDA26" s="44"/>
      <c r="TDB26" s="44"/>
      <c r="TDC26" s="44"/>
      <c r="TDD26" s="44"/>
      <c r="TDE26" s="44"/>
      <c r="TDF26" s="44"/>
      <c r="TDG26" s="44"/>
      <c r="TDH26" s="44"/>
      <c r="TDI26" s="44"/>
      <c r="TDJ26" s="44"/>
      <c r="TDK26" s="44"/>
      <c r="TDL26" s="44"/>
      <c r="TDM26" s="44"/>
      <c r="TDN26" s="44"/>
      <c r="TDO26" s="44"/>
      <c r="TDP26" s="44"/>
      <c r="TDQ26" s="44"/>
      <c r="TDR26" s="44"/>
      <c r="TDS26" s="44"/>
      <c r="TDT26" s="44"/>
      <c r="TDU26" s="44"/>
      <c r="TDV26" s="44"/>
      <c r="TDW26" s="44"/>
      <c r="TDX26" s="44"/>
      <c r="TDY26" s="44"/>
      <c r="TDZ26" s="44"/>
      <c r="TEA26" s="44"/>
      <c r="TEB26" s="44"/>
      <c r="TEC26" s="44"/>
      <c r="TED26" s="44"/>
      <c r="TEE26" s="44"/>
      <c r="TEF26" s="44"/>
      <c r="TEG26" s="44"/>
      <c r="TEH26" s="44"/>
      <c r="TEI26" s="44"/>
      <c r="TEJ26" s="44"/>
      <c r="TEK26" s="44"/>
      <c r="TEL26" s="44"/>
      <c r="TEM26" s="44"/>
      <c r="TEN26" s="44"/>
      <c r="TEO26" s="44"/>
      <c r="TEP26" s="44"/>
      <c r="TEQ26" s="44"/>
      <c r="TER26" s="44"/>
      <c r="TES26" s="44"/>
      <c r="TET26" s="44"/>
      <c r="TEU26" s="44"/>
      <c r="TEV26" s="44"/>
      <c r="TEW26" s="44"/>
      <c r="TEX26" s="44"/>
      <c r="TEY26" s="44"/>
      <c r="TEZ26" s="44"/>
      <c r="TFA26" s="44"/>
      <c r="TFB26" s="44"/>
      <c r="TFC26" s="44"/>
      <c r="TFD26" s="44"/>
      <c r="TFE26" s="44"/>
      <c r="TFF26" s="44"/>
      <c r="TFG26" s="44"/>
      <c r="TFH26" s="44"/>
      <c r="TFI26" s="44"/>
      <c r="TFJ26" s="44"/>
      <c r="TFK26" s="44"/>
      <c r="TFL26" s="44"/>
      <c r="TFM26" s="44"/>
      <c r="TFN26" s="44"/>
      <c r="TFO26" s="44"/>
      <c r="TFP26" s="44"/>
      <c r="TFQ26" s="44"/>
      <c r="TFR26" s="44"/>
      <c r="TFS26" s="44"/>
      <c r="TFT26" s="44"/>
      <c r="TFU26" s="44"/>
      <c r="TFV26" s="44"/>
      <c r="TFW26" s="44"/>
      <c r="TFX26" s="44"/>
      <c r="TFY26" s="44"/>
      <c r="TFZ26" s="44"/>
      <c r="TGA26" s="44"/>
      <c r="TGB26" s="44"/>
      <c r="TGC26" s="44"/>
      <c r="TGD26" s="44"/>
      <c r="TGE26" s="44"/>
      <c r="TGF26" s="44"/>
      <c r="TGG26" s="44"/>
      <c r="TGH26" s="44"/>
      <c r="TGI26" s="44"/>
      <c r="TGJ26" s="44"/>
      <c r="TGK26" s="44"/>
      <c r="TGL26" s="44"/>
      <c r="TGM26" s="44"/>
      <c r="TGN26" s="44"/>
      <c r="TGO26" s="44"/>
      <c r="TGP26" s="44"/>
      <c r="TGQ26" s="44"/>
      <c r="TGR26" s="44"/>
      <c r="TGS26" s="44"/>
      <c r="TGT26" s="44"/>
      <c r="TGU26" s="44"/>
      <c r="TGV26" s="44"/>
      <c r="TGW26" s="44"/>
      <c r="TGX26" s="44"/>
      <c r="TGY26" s="44"/>
      <c r="TGZ26" s="44"/>
      <c r="THA26" s="44"/>
      <c r="THB26" s="44"/>
      <c r="THC26" s="44"/>
      <c r="THD26" s="44"/>
      <c r="THE26" s="44"/>
      <c r="THF26" s="44"/>
      <c r="THG26" s="44"/>
      <c r="THH26" s="44"/>
      <c r="THI26" s="44"/>
      <c r="THJ26" s="44"/>
      <c r="THK26" s="44"/>
      <c r="THL26" s="44"/>
      <c r="THM26" s="44"/>
      <c r="THN26" s="44"/>
      <c r="THO26" s="44"/>
      <c r="THP26" s="44"/>
      <c r="THQ26" s="44"/>
      <c r="THR26" s="44"/>
      <c r="THS26" s="44"/>
      <c r="THT26" s="44"/>
      <c r="THU26" s="44"/>
      <c r="THV26" s="44"/>
      <c r="THW26" s="44"/>
      <c r="THX26" s="44"/>
      <c r="THY26" s="44"/>
      <c r="THZ26" s="44"/>
      <c r="TIA26" s="44"/>
      <c r="TIB26" s="44"/>
      <c r="TIC26" s="44"/>
      <c r="TID26" s="44"/>
      <c r="TIE26" s="44"/>
      <c r="TIF26" s="44"/>
      <c r="TIG26" s="44"/>
      <c r="TIH26" s="44"/>
      <c r="TII26" s="44"/>
      <c r="TIJ26" s="44"/>
      <c r="TIK26" s="44"/>
      <c r="TIL26" s="44"/>
      <c r="TIM26" s="44"/>
      <c r="TIN26" s="44"/>
      <c r="TIO26" s="44"/>
      <c r="TIP26" s="44"/>
      <c r="TIQ26" s="44"/>
      <c r="TIR26" s="44"/>
      <c r="TIS26" s="44"/>
      <c r="TIT26" s="44"/>
      <c r="TIU26" s="44"/>
      <c r="TIV26" s="44"/>
      <c r="TIW26" s="44"/>
      <c r="TIX26" s="44"/>
      <c r="TIY26" s="44"/>
      <c r="TIZ26" s="44"/>
      <c r="TJA26" s="44"/>
      <c r="TJB26" s="44"/>
      <c r="TJC26" s="44"/>
      <c r="TJD26" s="44"/>
      <c r="TJE26" s="44"/>
      <c r="TJF26" s="44"/>
      <c r="TJG26" s="44"/>
      <c r="TJH26" s="44"/>
      <c r="TJI26" s="44"/>
      <c r="TJJ26" s="44"/>
      <c r="TJK26" s="44"/>
      <c r="TJL26" s="44"/>
      <c r="TJM26" s="44"/>
      <c r="TJN26" s="44"/>
      <c r="TJO26" s="44"/>
      <c r="TJP26" s="44"/>
      <c r="TJQ26" s="44"/>
      <c r="TJR26" s="44"/>
      <c r="TJS26" s="44"/>
      <c r="TJT26" s="44"/>
      <c r="TJU26" s="44"/>
      <c r="TJV26" s="44"/>
      <c r="TJW26" s="44"/>
      <c r="TJX26" s="44"/>
      <c r="TJY26" s="44"/>
      <c r="TJZ26" s="44"/>
      <c r="TKA26" s="44"/>
      <c r="TKB26" s="44"/>
      <c r="TKC26" s="44"/>
      <c r="TKD26" s="44"/>
      <c r="TKE26" s="44"/>
      <c r="TKF26" s="44"/>
      <c r="TKG26" s="44"/>
      <c r="TKH26" s="44"/>
      <c r="TKI26" s="44"/>
      <c r="TKJ26" s="44"/>
      <c r="TKK26" s="44"/>
      <c r="TKL26" s="44"/>
      <c r="TKM26" s="44"/>
      <c r="TKN26" s="44"/>
      <c r="TKO26" s="44"/>
      <c r="TKP26" s="44"/>
      <c r="TKQ26" s="44"/>
      <c r="TKR26" s="44"/>
      <c r="TKS26" s="44"/>
      <c r="TKT26" s="44"/>
      <c r="TKU26" s="44"/>
      <c r="TKV26" s="44"/>
      <c r="TKW26" s="44"/>
      <c r="TKX26" s="44"/>
      <c r="TKY26" s="44"/>
      <c r="TKZ26" s="44"/>
      <c r="TLA26" s="44"/>
      <c r="TLB26" s="44"/>
      <c r="TLC26" s="44"/>
      <c r="TLD26" s="44"/>
      <c r="TLE26" s="44"/>
      <c r="TLF26" s="44"/>
      <c r="TLG26" s="44"/>
      <c r="TLH26" s="44"/>
      <c r="TLI26" s="44"/>
      <c r="TLJ26" s="44"/>
      <c r="TLK26" s="44"/>
      <c r="TLL26" s="44"/>
      <c r="TLM26" s="44"/>
      <c r="TLN26" s="44"/>
      <c r="TLO26" s="44"/>
      <c r="TLP26" s="44"/>
      <c r="TLQ26" s="44"/>
      <c r="TLR26" s="44"/>
      <c r="TLS26" s="44"/>
      <c r="TLT26" s="44"/>
      <c r="TLU26" s="44"/>
      <c r="TLV26" s="44"/>
      <c r="TLW26" s="44"/>
      <c r="TLX26" s="44"/>
      <c r="TLY26" s="44"/>
      <c r="TLZ26" s="44"/>
      <c r="TMA26" s="44"/>
      <c r="TMB26" s="44"/>
      <c r="TMC26" s="44"/>
      <c r="TMD26" s="44"/>
      <c r="TME26" s="44"/>
      <c r="TMF26" s="44"/>
      <c r="TMG26" s="44"/>
      <c r="TMH26" s="44"/>
      <c r="TMI26" s="44"/>
      <c r="TMJ26" s="44"/>
      <c r="TMK26" s="44"/>
      <c r="TML26" s="44"/>
      <c r="TMM26" s="44"/>
      <c r="TMN26" s="44"/>
      <c r="TMO26" s="44"/>
      <c r="TMP26" s="44"/>
      <c r="TMQ26" s="44"/>
      <c r="TMR26" s="44"/>
      <c r="TMS26" s="44"/>
      <c r="TMT26" s="44"/>
      <c r="TMU26" s="44"/>
      <c r="TMV26" s="44"/>
      <c r="TMW26" s="44"/>
      <c r="TMX26" s="44"/>
      <c r="TMY26" s="44"/>
      <c r="TMZ26" s="44"/>
      <c r="TNA26" s="44"/>
      <c r="TNB26" s="44"/>
      <c r="TNC26" s="44"/>
      <c r="TND26" s="44"/>
      <c r="TNE26" s="44"/>
      <c r="TNF26" s="44"/>
      <c r="TNG26" s="44"/>
      <c r="TNH26" s="44"/>
      <c r="TNI26" s="44"/>
      <c r="TNJ26" s="44"/>
      <c r="TNK26" s="44"/>
      <c r="TNL26" s="44"/>
      <c r="TNM26" s="44"/>
      <c r="TNN26" s="44"/>
      <c r="TNO26" s="44"/>
      <c r="TNP26" s="44"/>
      <c r="TNQ26" s="44"/>
      <c r="TNR26" s="44"/>
      <c r="TNS26" s="44"/>
      <c r="TNT26" s="44"/>
      <c r="TNU26" s="44"/>
      <c r="TNV26" s="44"/>
      <c r="TNW26" s="44"/>
      <c r="TNX26" s="44"/>
      <c r="TNY26" s="44"/>
      <c r="TNZ26" s="44"/>
      <c r="TOA26" s="44"/>
      <c r="TOB26" s="44"/>
      <c r="TOC26" s="44"/>
      <c r="TOD26" s="44"/>
      <c r="TOE26" s="44"/>
      <c r="TOF26" s="44"/>
      <c r="TOG26" s="44"/>
      <c r="TOH26" s="44"/>
      <c r="TOI26" s="44"/>
      <c r="TOJ26" s="44"/>
      <c r="TOK26" s="44"/>
      <c r="TOL26" s="44"/>
      <c r="TOM26" s="44"/>
      <c r="TON26" s="44"/>
      <c r="TOO26" s="44"/>
      <c r="TOP26" s="44"/>
      <c r="TOQ26" s="44"/>
      <c r="TOR26" s="44"/>
      <c r="TOS26" s="44"/>
      <c r="TOT26" s="44"/>
      <c r="TOU26" s="44"/>
      <c r="TOV26" s="44"/>
      <c r="TOW26" s="44"/>
      <c r="TOX26" s="44"/>
      <c r="TOY26" s="44"/>
      <c r="TOZ26" s="44"/>
      <c r="TPA26" s="44"/>
      <c r="TPB26" s="44"/>
      <c r="TPC26" s="44"/>
      <c r="TPD26" s="44"/>
      <c r="TPE26" s="44"/>
      <c r="TPF26" s="44"/>
      <c r="TPG26" s="44"/>
      <c r="TPH26" s="44"/>
      <c r="TPI26" s="44"/>
      <c r="TPJ26" s="44"/>
      <c r="TPK26" s="44"/>
      <c r="TPL26" s="44"/>
      <c r="TPM26" s="44"/>
      <c r="TPN26" s="44"/>
      <c r="TPO26" s="44"/>
      <c r="TPP26" s="44"/>
      <c r="TPQ26" s="44"/>
      <c r="TPR26" s="44"/>
      <c r="TPS26" s="44"/>
      <c r="TPT26" s="44"/>
      <c r="TPU26" s="44"/>
      <c r="TPV26" s="44"/>
      <c r="TPW26" s="44"/>
      <c r="TPX26" s="44"/>
      <c r="TPY26" s="44"/>
      <c r="TPZ26" s="44"/>
      <c r="TQA26" s="44"/>
      <c r="TQB26" s="44"/>
      <c r="TQC26" s="44"/>
      <c r="TQD26" s="44"/>
      <c r="TQE26" s="44"/>
      <c r="TQF26" s="44"/>
      <c r="TQG26" s="44"/>
      <c r="TQH26" s="44"/>
      <c r="TQI26" s="44"/>
      <c r="TQJ26" s="44"/>
      <c r="TQK26" s="44"/>
      <c r="TQL26" s="44"/>
      <c r="TQM26" s="44"/>
      <c r="TQN26" s="44"/>
      <c r="TQO26" s="44"/>
      <c r="TQP26" s="44"/>
      <c r="TQQ26" s="44"/>
      <c r="TQR26" s="44"/>
      <c r="TQS26" s="44"/>
      <c r="TQT26" s="44"/>
      <c r="TQU26" s="44"/>
      <c r="TQV26" s="44"/>
      <c r="TQW26" s="44"/>
      <c r="TQX26" s="44"/>
      <c r="TQY26" s="44"/>
      <c r="TQZ26" s="44"/>
      <c r="TRA26" s="44"/>
      <c r="TRB26" s="44"/>
      <c r="TRC26" s="44"/>
      <c r="TRD26" s="44"/>
      <c r="TRE26" s="44"/>
      <c r="TRF26" s="44"/>
      <c r="TRG26" s="44"/>
      <c r="TRH26" s="44"/>
      <c r="TRI26" s="44"/>
      <c r="TRJ26" s="44"/>
      <c r="TRK26" s="44"/>
      <c r="TRL26" s="44"/>
      <c r="TRM26" s="44"/>
      <c r="TRN26" s="44"/>
      <c r="TRO26" s="44"/>
      <c r="TRP26" s="44"/>
      <c r="TRQ26" s="44"/>
      <c r="TRR26" s="44"/>
      <c r="TRS26" s="44"/>
      <c r="TRT26" s="44"/>
      <c r="TRU26" s="44"/>
      <c r="TRV26" s="44"/>
      <c r="TRW26" s="44"/>
      <c r="TRX26" s="44"/>
      <c r="TRY26" s="44"/>
      <c r="TRZ26" s="44"/>
      <c r="TSA26" s="44"/>
      <c r="TSB26" s="44"/>
      <c r="TSC26" s="44"/>
      <c r="TSD26" s="44"/>
      <c r="TSE26" s="44"/>
      <c r="TSF26" s="44"/>
      <c r="TSG26" s="44"/>
      <c r="TSH26" s="44"/>
      <c r="TSI26" s="44"/>
      <c r="TSJ26" s="44"/>
      <c r="TSK26" s="44"/>
      <c r="TSL26" s="44"/>
      <c r="TSM26" s="44"/>
      <c r="TSN26" s="44"/>
      <c r="TSO26" s="44"/>
      <c r="TSP26" s="44"/>
      <c r="TSQ26" s="44"/>
      <c r="TSR26" s="44"/>
      <c r="TSS26" s="44"/>
      <c r="TST26" s="44"/>
      <c r="TSU26" s="44"/>
      <c r="TSV26" s="44"/>
      <c r="TSW26" s="44"/>
      <c r="TSX26" s="44"/>
      <c r="TSY26" s="44"/>
      <c r="TSZ26" s="44"/>
      <c r="TTA26" s="44"/>
      <c r="TTB26" s="44"/>
      <c r="TTC26" s="44"/>
      <c r="TTD26" s="44"/>
      <c r="TTE26" s="44"/>
      <c r="TTF26" s="44"/>
      <c r="TTG26" s="44"/>
      <c r="TTH26" s="44"/>
      <c r="TTI26" s="44"/>
      <c r="TTJ26" s="44"/>
      <c r="TTK26" s="44"/>
      <c r="TTL26" s="44"/>
      <c r="TTM26" s="44"/>
      <c r="TTN26" s="44"/>
      <c r="TTO26" s="44"/>
      <c r="TTP26" s="44"/>
      <c r="TTQ26" s="44"/>
      <c r="TTR26" s="44"/>
      <c r="TTS26" s="44"/>
      <c r="TTT26" s="44"/>
      <c r="TTU26" s="44"/>
      <c r="TTV26" s="44"/>
      <c r="TTW26" s="44"/>
      <c r="TTX26" s="44"/>
      <c r="TTY26" s="44"/>
      <c r="TTZ26" s="44"/>
      <c r="TUA26" s="44"/>
      <c r="TUB26" s="44"/>
      <c r="TUC26" s="44"/>
      <c r="TUD26" s="44"/>
      <c r="TUE26" s="44"/>
      <c r="TUF26" s="44"/>
      <c r="TUG26" s="44"/>
      <c r="TUH26" s="44"/>
      <c r="TUI26" s="44"/>
      <c r="TUJ26" s="44"/>
      <c r="TUK26" s="44"/>
      <c r="TUL26" s="44"/>
      <c r="TUM26" s="44"/>
      <c r="TUN26" s="44"/>
      <c r="TUO26" s="44"/>
      <c r="TUP26" s="44"/>
      <c r="TUQ26" s="44"/>
      <c r="TUR26" s="44"/>
      <c r="TUS26" s="44"/>
      <c r="TUT26" s="44"/>
      <c r="TUU26" s="44"/>
      <c r="TUV26" s="44"/>
      <c r="TUW26" s="44"/>
      <c r="TUX26" s="44"/>
      <c r="TUY26" s="44"/>
      <c r="TUZ26" s="44"/>
      <c r="TVA26" s="44"/>
      <c r="TVB26" s="44"/>
      <c r="TVC26" s="44"/>
      <c r="TVD26" s="44"/>
      <c r="TVE26" s="44"/>
      <c r="TVF26" s="44"/>
      <c r="TVG26" s="44"/>
      <c r="TVH26" s="44"/>
      <c r="TVI26" s="44"/>
      <c r="TVJ26" s="44"/>
      <c r="TVK26" s="44"/>
      <c r="TVL26" s="44"/>
      <c r="TVM26" s="44"/>
      <c r="TVN26" s="44"/>
      <c r="TVO26" s="44"/>
      <c r="TVP26" s="44"/>
      <c r="TVQ26" s="44"/>
      <c r="TVR26" s="44"/>
      <c r="TVS26" s="44"/>
      <c r="TVT26" s="44"/>
      <c r="TVU26" s="44"/>
      <c r="TVV26" s="44"/>
      <c r="TVW26" s="44"/>
      <c r="TVX26" s="44"/>
      <c r="TVY26" s="44"/>
      <c r="TVZ26" s="44"/>
      <c r="TWA26" s="44"/>
      <c r="TWB26" s="44"/>
      <c r="TWC26" s="44"/>
      <c r="TWD26" s="44"/>
      <c r="TWE26" s="44"/>
      <c r="TWF26" s="44"/>
      <c r="TWG26" s="44"/>
      <c r="TWH26" s="44"/>
      <c r="TWI26" s="44"/>
      <c r="TWJ26" s="44"/>
      <c r="TWK26" s="44"/>
      <c r="TWL26" s="44"/>
      <c r="TWM26" s="44"/>
      <c r="TWN26" s="44"/>
      <c r="TWO26" s="44"/>
      <c r="TWP26" s="44"/>
      <c r="TWQ26" s="44"/>
      <c r="TWR26" s="44"/>
      <c r="TWS26" s="44"/>
      <c r="TWT26" s="44"/>
      <c r="TWU26" s="44"/>
      <c r="TWV26" s="44"/>
      <c r="TWW26" s="44"/>
      <c r="TWX26" s="44"/>
      <c r="TWY26" s="44"/>
      <c r="TWZ26" s="44"/>
      <c r="TXA26" s="44"/>
      <c r="TXB26" s="44"/>
      <c r="TXC26" s="44"/>
      <c r="TXD26" s="44"/>
      <c r="TXE26" s="44"/>
      <c r="TXF26" s="44"/>
      <c r="TXG26" s="44"/>
      <c r="TXH26" s="44"/>
      <c r="TXI26" s="44"/>
      <c r="TXJ26" s="44"/>
      <c r="TXK26" s="44"/>
      <c r="TXL26" s="44"/>
      <c r="TXM26" s="44"/>
      <c r="TXN26" s="44"/>
      <c r="TXO26" s="44"/>
      <c r="TXP26" s="44"/>
      <c r="TXQ26" s="44"/>
      <c r="TXR26" s="44"/>
      <c r="TXS26" s="44"/>
      <c r="TXT26" s="44"/>
      <c r="TXU26" s="44"/>
      <c r="TXV26" s="44"/>
      <c r="TXW26" s="44"/>
      <c r="TXX26" s="44"/>
      <c r="TXY26" s="44"/>
      <c r="TXZ26" s="44"/>
      <c r="TYA26" s="44"/>
      <c r="TYB26" s="44"/>
      <c r="TYC26" s="44"/>
      <c r="TYD26" s="44"/>
      <c r="TYE26" s="44"/>
      <c r="TYF26" s="44"/>
      <c r="TYG26" s="44"/>
      <c r="TYH26" s="44"/>
      <c r="TYI26" s="44"/>
      <c r="TYJ26" s="44"/>
      <c r="TYK26" s="44"/>
      <c r="TYL26" s="44"/>
      <c r="TYM26" s="44"/>
      <c r="TYN26" s="44"/>
      <c r="TYO26" s="44"/>
      <c r="TYP26" s="44"/>
      <c r="TYQ26" s="44"/>
      <c r="TYR26" s="44"/>
      <c r="TYS26" s="44"/>
      <c r="TYT26" s="44"/>
      <c r="TYU26" s="44"/>
      <c r="TYV26" s="44"/>
      <c r="TYW26" s="44"/>
      <c r="TYX26" s="44"/>
      <c r="TYY26" s="44"/>
      <c r="TYZ26" s="44"/>
      <c r="TZA26" s="44"/>
      <c r="TZB26" s="44"/>
      <c r="TZC26" s="44"/>
      <c r="TZD26" s="44"/>
      <c r="TZE26" s="44"/>
      <c r="TZF26" s="44"/>
      <c r="TZG26" s="44"/>
      <c r="TZH26" s="44"/>
      <c r="TZI26" s="44"/>
      <c r="TZJ26" s="44"/>
      <c r="TZK26" s="44"/>
      <c r="TZL26" s="44"/>
      <c r="TZM26" s="44"/>
      <c r="TZN26" s="44"/>
      <c r="TZO26" s="44"/>
      <c r="TZP26" s="44"/>
      <c r="TZQ26" s="44"/>
      <c r="TZR26" s="44"/>
      <c r="TZS26" s="44"/>
      <c r="TZT26" s="44"/>
      <c r="TZU26" s="44"/>
      <c r="TZV26" s="44"/>
      <c r="TZW26" s="44"/>
      <c r="TZX26" s="44"/>
      <c r="TZY26" s="44"/>
      <c r="TZZ26" s="44"/>
      <c r="UAA26" s="44"/>
      <c r="UAB26" s="44"/>
      <c r="UAC26" s="44"/>
      <c r="UAD26" s="44"/>
      <c r="UAE26" s="44"/>
      <c r="UAF26" s="44"/>
      <c r="UAG26" s="44"/>
      <c r="UAH26" s="44"/>
      <c r="UAI26" s="44"/>
      <c r="UAJ26" s="44"/>
      <c r="UAK26" s="44"/>
      <c r="UAL26" s="44"/>
      <c r="UAM26" s="44"/>
      <c r="UAN26" s="44"/>
      <c r="UAO26" s="44"/>
      <c r="UAP26" s="44"/>
      <c r="UAQ26" s="44"/>
      <c r="UAR26" s="44"/>
      <c r="UAS26" s="44"/>
      <c r="UAT26" s="44"/>
      <c r="UAU26" s="44"/>
      <c r="UAV26" s="44"/>
      <c r="UAW26" s="44"/>
      <c r="UAX26" s="44"/>
      <c r="UAY26" s="44"/>
      <c r="UAZ26" s="44"/>
      <c r="UBA26" s="44"/>
      <c r="UBB26" s="44"/>
      <c r="UBC26" s="44"/>
      <c r="UBD26" s="44"/>
      <c r="UBE26" s="44"/>
      <c r="UBF26" s="44"/>
      <c r="UBG26" s="44"/>
      <c r="UBH26" s="44"/>
      <c r="UBI26" s="44"/>
      <c r="UBJ26" s="44"/>
      <c r="UBK26" s="44"/>
      <c r="UBL26" s="44"/>
      <c r="UBM26" s="44"/>
      <c r="UBN26" s="44"/>
      <c r="UBO26" s="44"/>
      <c r="UBP26" s="44"/>
      <c r="UBQ26" s="44"/>
      <c r="UBR26" s="44"/>
      <c r="UBS26" s="44"/>
      <c r="UBT26" s="44"/>
      <c r="UBU26" s="44"/>
      <c r="UBV26" s="44"/>
      <c r="UBW26" s="44"/>
      <c r="UBX26" s="44"/>
      <c r="UBY26" s="44"/>
      <c r="UBZ26" s="44"/>
      <c r="UCA26" s="44"/>
      <c r="UCB26" s="44"/>
      <c r="UCC26" s="44"/>
      <c r="UCD26" s="44"/>
      <c r="UCE26" s="44"/>
      <c r="UCF26" s="44"/>
      <c r="UCG26" s="44"/>
      <c r="UCH26" s="44"/>
      <c r="UCI26" s="44"/>
      <c r="UCJ26" s="44"/>
      <c r="UCK26" s="44"/>
      <c r="UCL26" s="44"/>
      <c r="UCM26" s="44"/>
      <c r="UCN26" s="44"/>
      <c r="UCO26" s="44"/>
      <c r="UCP26" s="44"/>
      <c r="UCQ26" s="44"/>
      <c r="UCR26" s="44"/>
      <c r="UCS26" s="44"/>
      <c r="UCT26" s="44"/>
      <c r="UCU26" s="44"/>
      <c r="UCV26" s="44"/>
      <c r="UCW26" s="44"/>
      <c r="UCX26" s="44"/>
      <c r="UCY26" s="44"/>
      <c r="UCZ26" s="44"/>
      <c r="UDA26" s="44"/>
      <c r="UDB26" s="44"/>
      <c r="UDC26" s="44"/>
      <c r="UDD26" s="44"/>
      <c r="UDE26" s="44"/>
      <c r="UDF26" s="44"/>
      <c r="UDG26" s="44"/>
      <c r="UDH26" s="44"/>
      <c r="UDI26" s="44"/>
      <c r="UDJ26" s="44"/>
      <c r="UDK26" s="44"/>
      <c r="UDL26" s="44"/>
      <c r="UDM26" s="44"/>
      <c r="UDN26" s="44"/>
      <c r="UDO26" s="44"/>
      <c r="UDP26" s="44"/>
      <c r="UDQ26" s="44"/>
      <c r="UDR26" s="44"/>
      <c r="UDS26" s="44"/>
      <c r="UDT26" s="44"/>
      <c r="UDU26" s="44"/>
      <c r="UDV26" s="44"/>
      <c r="UDW26" s="44"/>
      <c r="UDX26" s="44"/>
      <c r="UDY26" s="44"/>
      <c r="UDZ26" s="44"/>
      <c r="UEA26" s="44"/>
      <c r="UEB26" s="44"/>
      <c r="UEC26" s="44"/>
      <c r="UED26" s="44"/>
      <c r="UEE26" s="44"/>
      <c r="UEF26" s="44"/>
      <c r="UEG26" s="44"/>
      <c r="UEH26" s="44"/>
      <c r="UEI26" s="44"/>
      <c r="UEJ26" s="44"/>
      <c r="UEK26" s="44"/>
      <c r="UEL26" s="44"/>
      <c r="UEM26" s="44"/>
      <c r="UEN26" s="44"/>
      <c r="UEO26" s="44"/>
      <c r="UEP26" s="44"/>
      <c r="UEQ26" s="44"/>
      <c r="UER26" s="44"/>
      <c r="UES26" s="44"/>
      <c r="UET26" s="44"/>
      <c r="UEU26" s="44"/>
      <c r="UEV26" s="44"/>
      <c r="UEW26" s="44"/>
      <c r="UEX26" s="44"/>
      <c r="UEY26" s="44"/>
      <c r="UEZ26" s="44"/>
      <c r="UFA26" s="44"/>
      <c r="UFB26" s="44"/>
      <c r="UFC26" s="44"/>
      <c r="UFD26" s="44"/>
      <c r="UFE26" s="44"/>
      <c r="UFF26" s="44"/>
      <c r="UFG26" s="44"/>
      <c r="UFH26" s="44"/>
      <c r="UFI26" s="44"/>
      <c r="UFJ26" s="44"/>
      <c r="UFK26" s="44"/>
      <c r="UFL26" s="44"/>
      <c r="UFM26" s="44"/>
      <c r="UFN26" s="44"/>
      <c r="UFO26" s="44"/>
      <c r="UFP26" s="44"/>
      <c r="UFQ26" s="44"/>
      <c r="UFR26" s="44"/>
      <c r="UFS26" s="44"/>
      <c r="UFT26" s="44"/>
      <c r="UFU26" s="44"/>
      <c r="UFV26" s="44"/>
      <c r="UFW26" s="44"/>
      <c r="UFX26" s="44"/>
      <c r="UFY26" s="44"/>
      <c r="UFZ26" s="44"/>
      <c r="UGA26" s="44"/>
      <c r="UGB26" s="44"/>
      <c r="UGC26" s="44"/>
      <c r="UGD26" s="44"/>
      <c r="UGE26" s="44"/>
      <c r="UGF26" s="44"/>
      <c r="UGG26" s="44"/>
      <c r="UGH26" s="44"/>
      <c r="UGI26" s="44"/>
      <c r="UGJ26" s="44"/>
      <c r="UGK26" s="44"/>
      <c r="UGL26" s="44"/>
      <c r="UGM26" s="44"/>
      <c r="UGN26" s="44"/>
      <c r="UGO26" s="44"/>
      <c r="UGP26" s="44"/>
      <c r="UGQ26" s="44"/>
      <c r="UGR26" s="44"/>
      <c r="UGS26" s="44"/>
      <c r="UGT26" s="44"/>
      <c r="UGU26" s="44"/>
      <c r="UGV26" s="44"/>
      <c r="UGW26" s="44"/>
      <c r="UGX26" s="44"/>
      <c r="UGY26" s="44"/>
      <c r="UGZ26" s="44"/>
      <c r="UHA26" s="44"/>
      <c r="UHB26" s="44"/>
      <c r="UHC26" s="44"/>
      <c r="UHD26" s="44"/>
      <c r="UHE26" s="44"/>
      <c r="UHF26" s="44"/>
      <c r="UHG26" s="44"/>
      <c r="UHH26" s="44"/>
      <c r="UHI26" s="44"/>
      <c r="UHJ26" s="44"/>
      <c r="UHK26" s="44"/>
      <c r="UHL26" s="44"/>
      <c r="UHM26" s="44"/>
      <c r="UHN26" s="44"/>
      <c r="UHO26" s="44"/>
      <c r="UHP26" s="44"/>
      <c r="UHQ26" s="44"/>
      <c r="UHR26" s="44"/>
      <c r="UHS26" s="44"/>
      <c r="UHT26" s="44"/>
      <c r="UHU26" s="44"/>
      <c r="UHV26" s="44"/>
      <c r="UHW26" s="44"/>
      <c r="UHX26" s="44"/>
      <c r="UHY26" s="44"/>
      <c r="UHZ26" s="44"/>
      <c r="UIA26" s="44"/>
      <c r="UIB26" s="44"/>
      <c r="UIC26" s="44"/>
      <c r="UID26" s="44"/>
      <c r="UIE26" s="44"/>
      <c r="UIF26" s="44"/>
      <c r="UIG26" s="44"/>
      <c r="UIH26" s="44"/>
      <c r="UII26" s="44"/>
      <c r="UIJ26" s="44"/>
      <c r="UIK26" s="44"/>
      <c r="UIL26" s="44"/>
      <c r="UIM26" s="44"/>
      <c r="UIN26" s="44"/>
      <c r="UIO26" s="44"/>
      <c r="UIP26" s="44"/>
      <c r="UIQ26" s="44"/>
      <c r="UIR26" s="44"/>
      <c r="UIS26" s="44"/>
      <c r="UIT26" s="44"/>
      <c r="UIU26" s="44"/>
      <c r="UIV26" s="44"/>
      <c r="UIW26" s="44"/>
      <c r="UIX26" s="44"/>
      <c r="UIY26" s="44"/>
      <c r="UIZ26" s="44"/>
      <c r="UJA26" s="44"/>
      <c r="UJB26" s="44"/>
      <c r="UJC26" s="44"/>
      <c r="UJD26" s="44"/>
      <c r="UJE26" s="44"/>
      <c r="UJF26" s="44"/>
      <c r="UJG26" s="44"/>
      <c r="UJH26" s="44"/>
      <c r="UJI26" s="44"/>
      <c r="UJJ26" s="44"/>
      <c r="UJK26" s="44"/>
      <c r="UJL26" s="44"/>
      <c r="UJM26" s="44"/>
      <c r="UJN26" s="44"/>
      <c r="UJO26" s="44"/>
      <c r="UJP26" s="44"/>
      <c r="UJQ26" s="44"/>
      <c r="UJR26" s="44"/>
      <c r="UJS26" s="44"/>
      <c r="UJT26" s="44"/>
      <c r="UJU26" s="44"/>
      <c r="UJV26" s="44"/>
      <c r="UJW26" s="44"/>
      <c r="UJX26" s="44"/>
      <c r="UJY26" s="44"/>
      <c r="UJZ26" s="44"/>
      <c r="UKA26" s="44"/>
      <c r="UKB26" s="44"/>
      <c r="UKC26" s="44"/>
      <c r="UKD26" s="44"/>
      <c r="UKE26" s="44"/>
      <c r="UKF26" s="44"/>
      <c r="UKG26" s="44"/>
      <c r="UKH26" s="44"/>
      <c r="UKI26" s="44"/>
      <c r="UKJ26" s="44"/>
      <c r="UKK26" s="44"/>
      <c r="UKL26" s="44"/>
      <c r="UKM26" s="44"/>
      <c r="UKN26" s="44"/>
      <c r="UKO26" s="44"/>
      <c r="UKP26" s="44"/>
      <c r="UKQ26" s="44"/>
      <c r="UKR26" s="44"/>
      <c r="UKS26" s="44"/>
      <c r="UKT26" s="44"/>
      <c r="UKU26" s="44"/>
      <c r="UKV26" s="44"/>
      <c r="UKW26" s="44"/>
      <c r="UKX26" s="44"/>
      <c r="UKY26" s="44"/>
      <c r="UKZ26" s="44"/>
      <c r="ULA26" s="44"/>
      <c r="ULB26" s="44"/>
      <c r="ULC26" s="44"/>
      <c r="ULD26" s="44"/>
      <c r="ULE26" s="44"/>
      <c r="ULF26" s="44"/>
      <c r="ULG26" s="44"/>
      <c r="ULH26" s="44"/>
      <c r="ULI26" s="44"/>
      <c r="ULJ26" s="44"/>
      <c r="ULK26" s="44"/>
      <c r="ULL26" s="44"/>
      <c r="ULM26" s="44"/>
      <c r="ULN26" s="44"/>
      <c r="ULO26" s="44"/>
      <c r="ULP26" s="44"/>
      <c r="ULQ26" s="44"/>
      <c r="ULR26" s="44"/>
      <c r="ULS26" s="44"/>
      <c r="ULT26" s="44"/>
      <c r="ULU26" s="44"/>
      <c r="ULV26" s="44"/>
      <c r="ULW26" s="44"/>
      <c r="ULX26" s="44"/>
      <c r="ULY26" s="44"/>
      <c r="ULZ26" s="44"/>
      <c r="UMA26" s="44"/>
      <c r="UMB26" s="44"/>
      <c r="UMC26" s="44"/>
      <c r="UMD26" s="44"/>
      <c r="UME26" s="44"/>
      <c r="UMF26" s="44"/>
      <c r="UMG26" s="44"/>
      <c r="UMH26" s="44"/>
      <c r="UMI26" s="44"/>
      <c r="UMJ26" s="44"/>
      <c r="UMK26" s="44"/>
      <c r="UML26" s="44"/>
      <c r="UMM26" s="44"/>
      <c r="UMN26" s="44"/>
      <c r="UMO26" s="44"/>
      <c r="UMP26" s="44"/>
      <c r="UMQ26" s="44"/>
      <c r="UMR26" s="44"/>
      <c r="UMS26" s="44"/>
      <c r="UMT26" s="44"/>
      <c r="UMU26" s="44"/>
      <c r="UMV26" s="44"/>
      <c r="UMW26" s="44"/>
      <c r="UMX26" s="44"/>
      <c r="UMY26" s="44"/>
      <c r="UMZ26" s="44"/>
      <c r="UNA26" s="44"/>
      <c r="UNB26" s="44"/>
      <c r="UNC26" s="44"/>
      <c r="UND26" s="44"/>
      <c r="UNE26" s="44"/>
      <c r="UNF26" s="44"/>
      <c r="UNG26" s="44"/>
      <c r="UNH26" s="44"/>
      <c r="UNI26" s="44"/>
      <c r="UNJ26" s="44"/>
      <c r="UNK26" s="44"/>
      <c r="UNL26" s="44"/>
      <c r="UNM26" s="44"/>
      <c r="UNN26" s="44"/>
      <c r="UNO26" s="44"/>
      <c r="UNP26" s="44"/>
      <c r="UNQ26" s="44"/>
      <c r="UNR26" s="44"/>
      <c r="UNS26" s="44"/>
      <c r="UNT26" s="44"/>
      <c r="UNU26" s="44"/>
      <c r="UNV26" s="44"/>
      <c r="UNW26" s="44"/>
      <c r="UNX26" s="44"/>
      <c r="UNY26" s="44"/>
      <c r="UNZ26" s="44"/>
      <c r="UOA26" s="44"/>
      <c r="UOB26" s="44"/>
      <c r="UOC26" s="44"/>
      <c r="UOD26" s="44"/>
      <c r="UOE26" s="44"/>
      <c r="UOF26" s="44"/>
      <c r="UOG26" s="44"/>
      <c r="UOH26" s="44"/>
      <c r="UOI26" s="44"/>
      <c r="UOJ26" s="44"/>
      <c r="UOK26" s="44"/>
      <c r="UOL26" s="44"/>
      <c r="UOM26" s="44"/>
      <c r="UON26" s="44"/>
      <c r="UOO26" s="44"/>
      <c r="UOP26" s="44"/>
      <c r="UOQ26" s="44"/>
      <c r="UOR26" s="44"/>
      <c r="UOS26" s="44"/>
      <c r="UOT26" s="44"/>
      <c r="UOU26" s="44"/>
      <c r="UOV26" s="44"/>
      <c r="UOW26" s="44"/>
      <c r="UOX26" s="44"/>
      <c r="UOY26" s="44"/>
      <c r="UOZ26" s="44"/>
      <c r="UPA26" s="44"/>
      <c r="UPB26" s="44"/>
      <c r="UPC26" s="44"/>
      <c r="UPD26" s="44"/>
      <c r="UPE26" s="44"/>
      <c r="UPF26" s="44"/>
      <c r="UPG26" s="44"/>
      <c r="UPH26" s="44"/>
      <c r="UPI26" s="44"/>
      <c r="UPJ26" s="44"/>
      <c r="UPK26" s="44"/>
      <c r="UPL26" s="44"/>
      <c r="UPM26" s="44"/>
      <c r="UPN26" s="44"/>
      <c r="UPO26" s="44"/>
      <c r="UPP26" s="44"/>
      <c r="UPQ26" s="44"/>
      <c r="UPR26" s="44"/>
      <c r="UPS26" s="44"/>
      <c r="UPT26" s="44"/>
      <c r="UPU26" s="44"/>
      <c r="UPV26" s="44"/>
      <c r="UPW26" s="44"/>
      <c r="UPX26" s="44"/>
      <c r="UPY26" s="44"/>
      <c r="UPZ26" s="44"/>
      <c r="UQA26" s="44"/>
      <c r="UQB26" s="44"/>
      <c r="UQC26" s="44"/>
      <c r="UQD26" s="44"/>
      <c r="UQE26" s="44"/>
      <c r="UQF26" s="44"/>
      <c r="UQG26" s="44"/>
      <c r="UQH26" s="44"/>
      <c r="UQI26" s="44"/>
      <c r="UQJ26" s="44"/>
      <c r="UQK26" s="44"/>
      <c r="UQL26" s="44"/>
      <c r="UQM26" s="44"/>
      <c r="UQN26" s="44"/>
      <c r="UQO26" s="44"/>
      <c r="UQP26" s="44"/>
      <c r="UQQ26" s="44"/>
      <c r="UQR26" s="44"/>
      <c r="UQS26" s="44"/>
      <c r="UQT26" s="44"/>
      <c r="UQU26" s="44"/>
      <c r="UQV26" s="44"/>
      <c r="UQW26" s="44"/>
      <c r="UQX26" s="44"/>
      <c r="UQY26" s="44"/>
      <c r="UQZ26" s="44"/>
      <c r="URA26" s="44"/>
      <c r="URB26" s="44"/>
      <c r="URC26" s="44"/>
      <c r="URD26" s="44"/>
      <c r="URE26" s="44"/>
      <c r="URF26" s="44"/>
      <c r="URG26" s="44"/>
      <c r="URH26" s="44"/>
      <c r="URI26" s="44"/>
      <c r="URJ26" s="44"/>
      <c r="URK26" s="44"/>
      <c r="URL26" s="44"/>
      <c r="URM26" s="44"/>
      <c r="URN26" s="44"/>
      <c r="URO26" s="44"/>
      <c r="URP26" s="44"/>
      <c r="URQ26" s="44"/>
      <c r="URR26" s="44"/>
      <c r="URS26" s="44"/>
      <c r="URT26" s="44"/>
      <c r="URU26" s="44"/>
      <c r="URV26" s="44"/>
      <c r="URW26" s="44"/>
      <c r="URX26" s="44"/>
      <c r="URY26" s="44"/>
      <c r="URZ26" s="44"/>
      <c r="USA26" s="44"/>
      <c r="USB26" s="44"/>
      <c r="USC26" s="44"/>
      <c r="USD26" s="44"/>
      <c r="USE26" s="44"/>
      <c r="USF26" s="44"/>
      <c r="USG26" s="44"/>
      <c r="USH26" s="44"/>
      <c r="USI26" s="44"/>
      <c r="USJ26" s="44"/>
      <c r="USK26" s="44"/>
      <c r="USL26" s="44"/>
      <c r="USM26" s="44"/>
      <c r="USN26" s="44"/>
      <c r="USO26" s="44"/>
      <c r="USP26" s="44"/>
      <c r="USQ26" s="44"/>
      <c r="USR26" s="44"/>
      <c r="USS26" s="44"/>
      <c r="UST26" s="44"/>
      <c r="USU26" s="44"/>
      <c r="USV26" s="44"/>
      <c r="USW26" s="44"/>
      <c r="USX26" s="44"/>
      <c r="USY26" s="44"/>
      <c r="USZ26" s="44"/>
      <c r="UTA26" s="44"/>
      <c r="UTB26" s="44"/>
      <c r="UTC26" s="44"/>
      <c r="UTD26" s="44"/>
      <c r="UTE26" s="44"/>
      <c r="UTF26" s="44"/>
      <c r="UTG26" s="44"/>
      <c r="UTH26" s="44"/>
      <c r="UTI26" s="44"/>
      <c r="UTJ26" s="44"/>
      <c r="UTK26" s="44"/>
      <c r="UTL26" s="44"/>
      <c r="UTM26" s="44"/>
      <c r="UTN26" s="44"/>
      <c r="UTO26" s="44"/>
      <c r="UTP26" s="44"/>
      <c r="UTQ26" s="44"/>
      <c r="UTR26" s="44"/>
      <c r="UTS26" s="44"/>
      <c r="UTT26" s="44"/>
      <c r="UTU26" s="44"/>
      <c r="UTV26" s="44"/>
      <c r="UTW26" s="44"/>
      <c r="UTX26" s="44"/>
      <c r="UTY26" s="44"/>
      <c r="UTZ26" s="44"/>
      <c r="UUA26" s="44"/>
      <c r="UUB26" s="44"/>
      <c r="UUC26" s="44"/>
      <c r="UUD26" s="44"/>
      <c r="UUE26" s="44"/>
      <c r="UUF26" s="44"/>
      <c r="UUG26" s="44"/>
      <c r="UUH26" s="44"/>
      <c r="UUI26" s="44"/>
      <c r="UUJ26" s="44"/>
      <c r="UUK26" s="44"/>
      <c r="UUL26" s="44"/>
      <c r="UUM26" s="44"/>
      <c r="UUN26" s="44"/>
      <c r="UUO26" s="44"/>
      <c r="UUP26" s="44"/>
      <c r="UUQ26" s="44"/>
      <c r="UUR26" s="44"/>
      <c r="UUS26" s="44"/>
      <c r="UUT26" s="44"/>
      <c r="UUU26" s="44"/>
      <c r="UUV26" s="44"/>
      <c r="UUW26" s="44"/>
      <c r="UUX26" s="44"/>
      <c r="UUY26" s="44"/>
      <c r="UUZ26" s="44"/>
      <c r="UVA26" s="44"/>
      <c r="UVB26" s="44"/>
      <c r="UVC26" s="44"/>
      <c r="UVD26" s="44"/>
      <c r="UVE26" s="44"/>
      <c r="UVF26" s="44"/>
      <c r="UVG26" s="44"/>
      <c r="UVH26" s="44"/>
      <c r="UVI26" s="44"/>
      <c r="UVJ26" s="44"/>
      <c r="UVK26" s="44"/>
      <c r="UVL26" s="44"/>
      <c r="UVM26" s="44"/>
      <c r="UVN26" s="44"/>
      <c r="UVO26" s="44"/>
      <c r="UVP26" s="44"/>
      <c r="UVQ26" s="44"/>
      <c r="UVR26" s="44"/>
      <c r="UVS26" s="44"/>
      <c r="UVT26" s="44"/>
      <c r="UVU26" s="44"/>
      <c r="UVV26" s="44"/>
      <c r="UVW26" s="44"/>
      <c r="UVX26" s="44"/>
      <c r="UVY26" s="44"/>
      <c r="UVZ26" s="44"/>
      <c r="UWA26" s="44"/>
      <c r="UWB26" s="44"/>
      <c r="UWC26" s="44"/>
      <c r="UWD26" s="44"/>
      <c r="UWE26" s="44"/>
      <c r="UWF26" s="44"/>
      <c r="UWG26" s="44"/>
      <c r="UWH26" s="44"/>
      <c r="UWI26" s="44"/>
      <c r="UWJ26" s="44"/>
      <c r="UWK26" s="44"/>
      <c r="UWL26" s="44"/>
      <c r="UWM26" s="44"/>
      <c r="UWN26" s="44"/>
      <c r="UWO26" s="44"/>
      <c r="UWP26" s="44"/>
      <c r="UWQ26" s="44"/>
      <c r="UWR26" s="44"/>
      <c r="UWS26" s="44"/>
      <c r="UWT26" s="44"/>
      <c r="UWU26" s="44"/>
      <c r="UWV26" s="44"/>
      <c r="UWW26" s="44"/>
      <c r="UWX26" s="44"/>
      <c r="UWY26" s="44"/>
      <c r="UWZ26" s="44"/>
      <c r="UXA26" s="44"/>
      <c r="UXB26" s="44"/>
      <c r="UXC26" s="44"/>
      <c r="UXD26" s="44"/>
      <c r="UXE26" s="44"/>
      <c r="UXF26" s="44"/>
      <c r="UXG26" s="44"/>
      <c r="UXH26" s="44"/>
      <c r="UXI26" s="44"/>
      <c r="UXJ26" s="44"/>
      <c r="UXK26" s="44"/>
      <c r="UXL26" s="44"/>
      <c r="UXM26" s="44"/>
      <c r="UXN26" s="44"/>
      <c r="UXO26" s="44"/>
      <c r="UXP26" s="44"/>
      <c r="UXQ26" s="44"/>
      <c r="UXR26" s="44"/>
      <c r="UXS26" s="44"/>
      <c r="UXT26" s="44"/>
      <c r="UXU26" s="44"/>
      <c r="UXV26" s="44"/>
      <c r="UXW26" s="44"/>
      <c r="UXX26" s="44"/>
      <c r="UXY26" s="44"/>
      <c r="UXZ26" s="44"/>
      <c r="UYA26" s="44"/>
      <c r="UYB26" s="44"/>
      <c r="UYC26" s="44"/>
      <c r="UYD26" s="44"/>
      <c r="UYE26" s="44"/>
      <c r="UYF26" s="44"/>
      <c r="UYG26" s="44"/>
      <c r="UYH26" s="44"/>
      <c r="UYI26" s="44"/>
      <c r="UYJ26" s="44"/>
      <c r="UYK26" s="44"/>
      <c r="UYL26" s="44"/>
      <c r="UYM26" s="44"/>
      <c r="UYN26" s="44"/>
      <c r="UYO26" s="44"/>
      <c r="UYP26" s="44"/>
      <c r="UYQ26" s="44"/>
      <c r="UYR26" s="44"/>
      <c r="UYS26" s="44"/>
      <c r="UYT26" s="44"/>
      <c r="UYU26" s="44"/>
      <c r="UYV26" s="44"/>
      <c r="UYW26" s="44"/>
      <c r="UYX26" s="44"/>
      <c r="UYY26" s="44"/>
      <c r="UYZ26" s="44"/>
      <c r="UZA26" s="44"/>
      <c r="UZB26" s="44"/>
      <c r="UZC26" s="44"/>
      <c r="UZD26" s="44"/>
      <c r="UZE26" s="44"/>
      <c r="UZF26" s="44"/>
      <c r="UZG26" s="44"/>
      <c r="UZH26" s="44"/>
      <c r="UZI26" s="44"/>
      <c r="UZJ26" s="44"/>
      <c r="UZK26" s="44"/>
      <c r="UZL26" s="44"/>
      <c r="UZM26" s="44"/>
      <c r="UZN26" s="44"/>
      <c r="UZO26" s="44"/>
      <c r="UZP26" s="44"/>
      <c r="UZQ26" s="44"/>
      <c r="UZR26" s="44"/>
      <c r="UZS26" s="44"/>
      <c r="UZT26" s="44"/>
      <c r="UZU26" s="44"/>
      <c r="UZV26" s="44"/>
      <c r="UZW26" s="44"/>
      <c r="UZX26" s="44"/>
      <c r="UZY26" s="44"/>
      <c r="UZZ26" s="44"/>
      <c r="VAA26" s="44"/>
      <c r="VAB26" s="44"/>
      <c r="VAC26" s="44"/>
      <c r="VAD26" s="44"/>
      <c r="VAE26" s="44"/>
      <c r="VAF26" s="44"/>
      <c r="VAG26" s="44"/>
      <c r="VAH26" s="44"/>
      <c r="VAI26" s="44"/>
      <c r="VAJ26" s="44"/>
      <c r="VAK26" s="44"/>
      <c r="VAL26" s="44"/>
      <c r="VAM26" s="44"/>
      <c r="VAN26" s="44"/>
      <c r="VAO26" s="44"/>
      <c r="VAP26" s="44"/>
      <c r="VAQ26" s="44"/>
      <c r="VAR26" s="44"/>
      <c r="VAS26" s="44"/>
      <c r="VAT26" s="44"/>
      <c r="VAU26" s="44"/>
      <c r="VAV26" s="44"/>
      <c r="VAW26" s="44"/>
      <c r="VAX26" s="44"/>
      <c r="VAY26" s="44"/>
      <c r="VAZ26" s="44"/>
      <c r="VBA26" s="44"/>
      <c r="VBB26" s="44"/>
      <c r="VBC26" s="44"/>
      <c r="VBD26" s="44"/>
      <c r="VBE26" s="44"/>
      <c r="VBF26" s="44"/>
      <c r="VBG26" s="44"/>
      <c r="VBH26" s="44"/>
      <c r="VBI26" s="44"/>
      <c r="VBJ26" s="44"/>
      <c r="VBK26" s="44"/>
      <c r="VBL26" s="44"/>
      <c r="VBM26" s="44"/>
      <c r="VBN26" s="44"/>
      <c r="VBO26" s="44"/>
      <c r="VBP26" s="44"/>
      <c r="VBQ26" s="44"/>
      <c r="VBR26" s="44"/>
      <c r="VBS26" s="44"/>
      <c r="VBT26" s="44"/>
      <c r="VBU26" s="44"/>
      <c r="VBV26" s="44"/>
      <c r="VBW26" s="44"/>
      <c r="VBX26" s="44"/>
      <c r="VBY26" s="44"/>
      <c r="VBZ26" s="44"/>
      <c r="VCA26" s="44"/>
      <c r="VCB26" s="44"/>
      <c r="VCC26" s="44"/>
      <c r="VCD26" s="44"/>
      <c r="VCE26" s="44"/>
      <c r="VCF26" s="44"/>
      <c r="VCG26" s="44"/>
      <c r="VCH26" s="44"/>
      <c r="VCI26" s="44"/>
      <c r="VCJ26" s="44"/>
      <c r="VCK26" s="44"/>
      <c r="VCL26" s="44"/>
      <c r="VCM26" s="44"/>
      <c r="VCN26" s="44"/>
      <c r="VCO26" s="44"/>
      <c r="VCP26" s="44"/>
      <c r="VCQ26" s="44"/>
      <c r="VCR26" s="44"/>
      <c r="VCS26" s="44"/>
      <c r="VCT26" s="44"/>
      <c r="VCU26" s="44"/>
      <c r="VCV26" s="44"/>
      <c r="VCW26" s="44"/>
      <c r="VCX26" s="44"/>
      <c r="VCY26" s="44"/>
      <c r="VCZ26" s="44"/>
      <c r="VDA26" s="44"/>
      <c r="VDB26" s="44"/>
      <c r="VDC26" s="44"/>
      <c r="VDD26" s="44"/>
      <c r="VDE26" s="44"/>
      <c r="VDF26" s="44"/>
      <c r="VDG26" s="44"/>
      <c r="VDH26" s="44"/>
      <c r="VDI26" s="44"/>
      <c r="VDJ26" s="44"/>
      <c r="VDK26" s="44"/>
      <c r="VDL26" s="44"/>
      <c r="VDM26" s="44"/>
      <c r="VDN26" s="44"/>
      <c r="VDO26" s="44"/>
      <c r="VDP26" s="44"/>
      <c r="VDQ26" s="44"/>
      <c r="VDR26" s="44"/>
      <c r="VDS26" s="44"/>
      <c r="VDT26" s="44"/>
      <c r="VDU26" s="44"/>
      <c r="VDV26" s="44"/>
      <c r="VDW26" s="44"/>
      <c r="VDX26" s="44"/>
      <c r="VDY26" s="44"/>
      <c r="VDZ26" s="44"/>
      <c r="VEA26" s="44"/>
      <c r="VEB26" s="44"/>
      <c r="VEC26" s="44"/>
      <c r="VED26" s="44"/>
      <c r="VEE26" s="44"/>
      <c r="VEF26" s="44"/>
      <c r="VEG26" s="44"/>
      <c r="VEH26" s="44"/>
      <c r="VEI26" s="44"/>
      <c r="VEJ26" s="44"/>
      <c r="VEK26" s="44"/>
      <c r="VEL26" s="44"/>
      <c r="VEM26" s="44"/>
      <c r="VEN26" s="44"/>
      <c r="VEO26" s="44"/>
      <c r="VEP26" s="44"/>
      <c r="VEQ26" s="44"/>
      <c r="VER26" s="44"/>
      <c r="VES26" s="44"/>
      <c r="VET26" s="44"/>
      <c r="VEU26" s="44"/>
      <c r="VEV26" s="44"/>
      <c r="VEW26" s="44"/>
      <c r="VEX26" s="44"/>
      <c r="VEY26" s="44"/>
      <c r="VEZ26" s="44"/>
      <c r="VFA26" s="44"/>
      <c r="VFB26" s="44"/>
      <c r="VFC26" s="44"/>
      <c r="VFD26" s="44"/>
      <c r="VFE26" s="44"/>
      <c r="VFF26" s="44"/>
      <c r="VFG26" s="44"/>
      <c r="VFH26" s="44"/>
      <c r="VFI26" s="44"/>
      <c r="VFJ26" s="44"/>
      <c r="VFK26" s="44"/>
      <c r="VFL26" s="44"/>
      <c r="VFM26" s="44"/>
      <c r="VFN26" s="44"/>
      <c r="VFO26" s="44"/>
      <c r="VFP26" s="44"/>
      <c r="VFQ26" s="44"/>
      <c r="VFR26" s="44"/>
      <c r="VFS26" s="44"/>
      <c r="VFT26" s="44"/>
      <c r="VFU26" s="44"/>
      <c r="VFV26" s="44"/>
      <c r="VFW26" s="44"/>
      <c r="VFX26" s="44"/>
      <c r="VFY26" s="44"/>
      <c r="VFZ26" s="44"/>
      <c r="VGA26" s="44"/>
      <c r="VGB26" s="44"/>
      <c r="VGC26" s="44"/>
      <c r="VGD26" s="44"/>
      <c r="VGE26" s="44"/>
      <c r="VGF26" s="44"/>
      <c r="VGG26" s="44"/>
      <c r="VGH26" s="44"/>
      <c r="VGI26" s="44"/>
      <c r="VGJ26" s="44"/>
      <c r="VGK26" s="44"/>
      <c r="VGL26" s="44"/>
      <c r="VGM26" s="44"/>
      <c r="VGN26" s="44"/>
      <c r="VGO26" s="44"/>
      <c r="VGP26" s="44"/>
      <c r="VGQ26" s="44"/>
      <c r="VGR26" s="44"/>
      <c r="VGS26" s="44"/>
      <c r="VGT26" s="44"/>
      <c r="VGU26" s="44"/>
      <c r="VGV26" s="44"/>
      <c r="VGW26" s="44"/>
      <c r="VGX26" s="44"/>
      <c r="VGY26" s="44"/>
      <c r="VGZ26" s="44"/>
      <c r="VHA26" s="44"/>
      <c r="VHB26" s="44"/>
      <c r="VHC26" s="44"/>
      <c r="VHD26" s="44"/>
      <c r="VHE26" s="44"/>
      <c r="VHF26" s="44"/>
      <c r="VHG26" s="44"/>
      <c r="VHH26" s="44"/>
      <c r="VHI26" s="44"/>
      <c r="VHJ26" s="44"/>
      <c r="VHK26" s="44"/>
      <c r="VHL26" s="44"/>
      <c r="VHM26" s="44"/>
      <c r="VHN26" s="44"/>
      <c r="VHO26" s="44"/>
      <c r="VHP26" s="44"/>
      <c r="VHQ26" s="44"/>
      <c r="VHR26" s="44"/>
      <c r="VHS26" s="44"/>
      <c r="VHT26" s="44"/>
      <c r="VHU26" s="44"/>
      <c r="VHV26" s="44"/>
      <c r="VHW26" s="44"/>
      <c r="VHX26" s="44"/>
      <c r="VHY26" s="44"/>
      <c r="VHZ26" s="44"/>
      <c r="VIA26" s="44"/>
      <c r="VIB26" s="44"/>
      <c r="VIC26" s="44"/>
      <c r="VID26" s="44"/>
      <c r="VIE26" s="44"/>
      <c r="VIF26" s="44"/>
      <c r="VIG26" s="44"/>
      <c r="VIH26" s="44"/>
      <c r="VII26" s="44"/>
      <c r="VIJ26" s="44"/>
      <c r="VIK26" s="44"/>
      <c r="VIL26" s="44"/>
      <c r="VIM26" s="44"/>
      <c r="VIN26" s="44"/>
      <c r="VIO26" s="44"/>
      <c r="VIP26" s="44"/>
      <c r="VIQ26" s="44"/>
      <c r="VIR26" s="44"/>
      <c r="VIS26" s="44"/>
      <c r="VIT26" s="44"/>
      <c r="VIU26" s="44"/>
      <c r="VIV26" s="44"/>
      <c r="VIW26" s="44"/>
      <c r="VIX26" s="44"/>
      <c r="VIY26" s="44"/>
      <c r="VIZ26" s="44"/>
      <c r="VJA26" s="44"/>
      <c r="VJB26" s="44"/>
      <c r="VJC26" s="44"/>
      <c r="VJD26" s="44"/>
      <c r="VJE26" s="44"/>
      <c r="VJF26" s="44"/>
      <c r="VJG26" s="44"/>
      <c r="VJH26" s="44"/>
      <c r="VJI26" s="44"/>
      <c r="VJJ26" s="44"/>
      <c r="VJK26" s="44"/>
      <c r="VJL26" s="44"/>
      <c r="VJM26" s="44"/>
      <c r="VJN26" s="44"/>
      <c r="VJO26" s="44"/>
      <c r="VJP26" s="44"/>
      <c r="VJQ26" s="44"/>
      <c r="VJR26" s="44"/>
      <c r="VJS26" s="44"/>
      <c r="VJT26" s="44"/>
      <c r="VJU26" s="44"/>
      <c r="VJV26" s="44"/>
      <c r="VJW26" s="44"/>
      <c r="VJX26" s="44"/>
      <c r="VJY26" s="44"/>
      <c r="VJZ26" s="44"/>
      <c r="VKA26" s="44"/>
      <c r="VKB26" s="44"/>
      <c r="VKC26" s="44"/>
      <c r="VKD26" s="44"/>
      <c r="VKE26" s="44"/>
      <c r="VKF26" s="44"/>
      <c r="VKG26" s="44"/>
      <c r="VKH26" s="44"/>
      <c r="VKI26" s="44"/>
      <c r="VKJ26" s="44"/>
      <c r="VKK26" s="44"/>
      <c r="VKL26" s="44"/>
      <c r="VKM26" s="44"/>
      <c r="VKN26" s="44"/>
      <c r="VKO26" s="44"/>
      <c r="VKP26" s="44"/>
      <c r="VKQ26" s="44"/>
      <c r="VKR26" s="44"/>
      <c r="VKS26" s="44"/>
      <c r="VKT26" s="44"/>
      <c r="VKU26" s="44"/>
      <c r="VKV26" s="44"/>
      <c r="VKW26" s="44"/>
      <c r="VKX26" s="44"/>
      <c r="VKY26" s="44"/>
      <c r="VKZ26" s="44"/>
      <c r="VLA26" s="44"/>
      <c r="VLB26" s="44"/>
      <c r="VLC26" s="44"/>
      <c r="VLD26" s="44"/>
      <c r="VLE26" s="44"/>
      <c r="VLF26" s="44"/>
      <c r="VLG26" s="44"/>
      <c r="VLH26" s="44"/>
      <c r="VLI26" s="44"/>
      <c r="VLJ26" s="44"/>
      <c r="VLK26" s="44"/>
      <c r="VLL26" s="44"/>
      <c r="VLM26" s="44"/>
      <c r="VLN26" s="44"/>
      <c r="VLO26" s="44"/>
      <c r="VLP26" s="44"/>
      <c r="VLQ26" s="44"/>
      <c r="VLR26" s="44"/>
      <c r="VLS26" s="44"/>
      <c r="VLT26" s="44"/>
      <c r="VLU26" s="44"/>
      <c r="VLV26" s="44"/>
      <c r="VLW26" s="44"/>
      <c r="VLX26" s="44"/>
      <c r="VLY26" s="44"/>
      <c r="VLZ26" s="44"/>
      <c r="VMA26" s="44"/>
      <c r="VMB26" s="44"/>
      <c r="VMC26" s="44"/>
      <c r="VMD26" s="44"/>
      <c r="VME26" s="44"/>
      <c r="VMF26" s="44"/>
      <c r="VMG26" s="44"/>
      <c r="VMH26" s="44"/>
      <c r="VMI26" s="44"/>
      <c r="VMJ26" s="44"/>
      <c r="VMK26" s="44"/>
      <c r="VML26" s="44"/>
      <c r="VMM26" s="44"/>
      <c r="VMN26" s="44"/>
      <c r="VMO26" s="44"/>
      <c r="VMP26" s="44"/>
      <c r="VMQ26" s="44"/>
      <c r="VMR26" s="44"/>
      <c r="VMS26" s="44"/>
      <c r="VMT26" s="44"/>
      <c r="VMU26" s="44"/>
      <c r="VMV26" s="44"/>
      <c r="VMW26" s="44"/>
      <c r="VMX26" s="44"/>
      <c r="VMY26" s="44"/>
      <c r="VMZ26" s="44"/>
      <c r="VNA26" s="44"/>
      <c r="VNB26" s="44"/>
      <c r="VNC26" s="44"/>
      <c r="VND26" s="44"/>
      <c r="VNE26" s="44"/>
      <c r="VNF26" s="44"/>
      <c r="VNG26" s="44"/>
      <c r="VNH26" s="44"/>
      <c r="VNI26" s="44"/>
      <c r="VNJ26" s="44"/>
      <c r="VNK26" s="44"/>
      <c r="VNL26" s="44"/>
      <c r="VNM26" s="44"/>
      <c r="VNN26" s="44"/>
      <c r="VNO26" s="44"/>
      <c r="VNP26" s="44"/>
      <c r="VNQ26" s="44"/>
      <c r="VNR26" s="44"/>
      <c r="VNS26" s="44"/>
      <c r="VNT26" s="44"/>
      <c r="VNU26" s="44"/>
      <c r="VNV26" s="44"/>
      <c r="VNW26" s="44"/>
      <c r="VNX26" s="44"/>
      <c r="VNY26" s="44"/>
      <c r="VNZ26" s="44"/>
      <c r="VOA26" s="44"/>
      <c r="VOB26" s="44"/>
      <c r="VOC26" s="44"/>
      <c r="VOD26" s="44"/>
      <c r="VOE26" s="44"/>
      <c r="VOF26" s="44"/>
      <c r="VOG26" s="44"/>
      <c r="VOH26" s="44"/>
      <c r="VOI26" s="44"/>
      <c r="VOJ26" s="44"/>
      <c r="VOK26" s="44"/>
      <c r="VOL26" s="44"/>
      <c r="VOM26" s="44"/>
      <c r="VON26" s="44"/>
      <c r="VOO26" s="44"/>
      <c r="VOP26" s="44"/>
      <c r="VOQ26" s="44"/>
      <c r="VOR26" s="44"/>
      <c r="VOS26" s="44"/>
      <c r="VOT26" s="44"/>
      <c r="VOU26" s="44"/>
      <c r="VOV26" s="44"/>
      <c r="VOW26" s="44"/>
      <c r="VOX26" s="44"/>
      <c r="VOY26" s="44"/>
      <c r="VOZ26" s="44"/>
      <c r="VPA26" s="44"/>
      <c r="VPB26" s="44"/>
      <c r="VPC26" s="44"/>
      <c r="VPD26" s="44"/>
      <c r="VPE26" s="44"/>
      <c r="VPF26" s="44"/>
      <c r="VPG26" s="44"/>
      <c r="VPH26" s="44"/>
      <c r="VPI26" s="44"/>
      <c r="VPJ26" s="44"/>
      <c r="VPK26" s="44"/>
      <c r="VPL26" s="44"/>
      <c r="VPM26" s="44"/>
      <c r="VPN26" s="44"/>
      <c r="VPO26" s="44"/>
      <c r="VPP26" s="44"/>
      <c r="VPQ26" s="44"/>
      <c r="VPR26" s="44"/>
      <c r="VPS26" s="44"/>
      <c r="VPT26" s="44"/>
      <c r="VPU26" s="44"/>
      <c r="VPV26" s="44"/>
      <c r="VPW26" s="44"/>
      <c r="VPX26" s="44"/>
      <c r="VPY26" s="44"/>
      <c r="VPZ26" s="44"/>
      <c r="VQA26" s="44"/>
      <c r="VQB26" s="44"/>
      <c r="VQC26" s="44"/>
      <c r="VQD26" s="44"/>
      <c r="VQE26" s="44"/>
      <c r="VQF26" s="44"/>
      <c r="VQG26" s="44"/>
      <c r="VQH26" s="44"/>
      <c r="VQI26" s="44"/>
      <c r="VQJ26" s="44"/>
      <c r="VQK26" s="44"/>
      <c r="VQL26" s="44"/>
      <c r="VQM26" s="44"/>
      <c r="VQN26" s="44"/>
      <c r="VQO26" s="44"/>
      <c r="VQP26" s="44"/>
      <c r="VQQ26" s="44"/>
      <c r="VQR26" s="44"/>
      <c r="VQS26" s="44"/>
      <c r="VQT26" s="44"/>
      <c r="VQU26" s="44"/>
      <c r="VQV26" s="44"/>
      <c r="VQW26" s="44"/>
      <c r="VQX26" s="44"/>
      <c r="VQY26" s="44"/>
      <c r="VQZ26" s="44"/>
      <c r="VRA26" s="44"/>
      <c r="VRB26" s="44"/>
      <c r="VRC26" s="44"/>
      <c r="VRD26" s="44"/>
      <c r="VRE26" s="44"/>
      <c r="VRF26" s="44"/>
      <c r="VRG26" s="44"/>
      <c r="VRH26" s="44"/>
      <c r="VRI26" s="44"/>
      <c r="VRJ26" s="44"/>
      <c r="VRK26" s="44"/>
      <c r="VRL26" s="44"/>
      <c r="VRM26" s="44"/>
      <c r="VRN26" s="44"/>
      <c r="VRO26" s="44"/>
      <c r="VRP26" s="44"/>
      <c r="VRQ26" s="44"/>
      <c r="VRR26" s="44"/>
      <c r="VRS26" s="44"/>
      <c r="VRT26" s="44"/>
      <c r="VRU26" s="44"/>
      <c r="VRV26" s="44"/>
      <c r="VRW26" s="44"/>
      <c r="VRX26" s="44"/>
      <c r="VRY26" s="44"/>
      <c r="VRZ26" s="44"/>
      <c r="VSA26" s="44"/>
      <c r="VSB26" s="44"/>
      <c r="VSC26" s="44"/>
      <c r="VSD26" s="44"/>
      <c r="VSE26" s="44"/>
      <c r="VSF26" s="44"/>
      <c r="VSG26" s="44"/>
      <c r="VSH26" s="44"/>
      <c r="VSI26" s="44"/>
      <c r="VSJ26" s="44"/>
      <c r="VSK26" s="44"/>
      <c r="VSL26" s="44"/>
      <c r="VSM26" s="44"/>
      <c r="VSN26" s="44"/>
      <c r="VSO26" s="44"/>
      <c r="VSP26" s="44"/>
      <c r="VSQ26" s="44"/>
      <c r="VSR26" s="44"/>
      <c r="VSS26" s="44"/>
      <c r="VST26" s="44"/>
      <c r="VSU26" s="44"/>
      <c r="VSV26" s="44"/>
      <c r="VSW26" s="44"/>
      <c r="VSX26" s="44"/>
      <c r="VSY26" s="44"/>
      <c r="VSZ26" s="44"/>
      <c r="VTA26" s="44"/>
      <c r="VTB26" s="44"/>
      <c r="VTC26" s="44"/>
      <c r="VTD26" s="44"/>
      <c r="VTE26" s="44"/>
      <c r="VTF26" s="44"/>
      <c r="VTG26" s="44"/>
      <c r="VTH26" s="44"/>
      <c r="VTI26" s="44"/>
      <c r="VTJ26" s="44"/>
      <c r="VTK26" s="44"/>
      <c r="VTL26" s="44"/>
      <c r="VTM26" s="44"/>
      <c r="VTN26" s="44"/>
      <c r="VTO26" s="44"/>
      <c r="VTP26" s="44"/>
      <c r="VTQ26" s="44"/>
      <c r="VTR26" s="44"/>
      <c r="VTS26" s="44"/>
      <c r="VTT26" s="44"/>
      <c r="VTU26" s="44"/>
      <c r="VTV26" s="44"/>
      <c r="VTW26" s="44"/>
      <c r="VTX26" s="44"/>
      <c r="VTY26" s="44"/>
      <c r="VTZ26" s="44"/>
      <c r="VUA26" s="44"/>
      <c r="VUB26" s="44"/>
      <c r="VUC26" s="44"/>
      <c r="VUD26" s="44"/>
      <c r="VUE26" s="44"/>
      <c r="VUF26" s="44"/>
      <c r="VUG26" s="44"/>
      <c r="VUH26" s="44"/>
      <c r="VUI26" s="44"/>
      <c r="VUJ26" s="44"/>
      <c r="VUK26" s="44"/>
      <c r="VUL26" s="44"/>
      <c r="VUM26" s="44"/>
      <c r="VUN26" s="44"/>
      <c r="VUO26" s="44"/>
      <c r="VUP26" s="44"/>
      <c r="VUQ26" s="44"/>
      <c r="VUR26" s="44"/>
      <c r="VUS26" s="44"/>
      <c r="VUT26" s="44"/>
      <c r="VUU26" s="44"/>
      <c r="VUV26" s="44"/>
      <c r="VUW26" s="44"/>
      <c r="VUX26" s="44"/>
      <c r="VUY26" s="44"/>
      <c r="VUZ26" s="44"/>
      <c r="VVA26" s="44"/>
      <c r="VVB26" s="44"/>
      <c r="VVC26" s="44"/>
      <c r="VVD26" s="44"/>
      <c r="VVE26" s="44"/>
      <c r="VVF26" s="44"/>
      <c r="VVG26" s="44"/>
      <c r="VVH26" s="44"/>
      <c r="VVI26" s="44"/>
      <c r="VVJ26" s="44"/>
      <c r="VVK26" s="44"/>
      <c r="VVL26" s="44"/>
      <c r="VVM26" s="44"/>
      <c r="VVN26" s="44"/>
      <c r="VVO26" s="44"/>
      <c r="VVP26" s="44"/>
      <c r="VVQ26" s="44"/>
      <c r="VVR26" s="44"/>
      <c r="VVS26" s="44"/>
      <c r="VVT26" s="44"/>
      <c r="VVU26" s="44"/>
      <c r="VVV26" s="44"/>
      <c r="VVW26" s="44"/>
      <c r="VVX26" s="44"/>
      <c r="VVY26" s="44"/>
      <c r="VVZ26" s="44"/>
      <c r="VWA26" s="44"/>
      <c r="VWB26" s="44"/>
      <c r="VWC26" s="44"/>
      <c r="VWD26" s="44"/>
      <c r="VWE26" s="44"/>
      <c r="VWF26" s="44"/>
      <c r="VWG26" s="44"/>
      <c r="VWH26" s="44"/>
      <c r="VWI26" s="44"/>
      <c r="VWJ26" s="44"/>
      <c r="VWK26" s="44"/>
      <c r="VWL26" s="44"/>
      <c r="VWM26" s="44"/>
      <c r="VWN26" s="44"/>
      <c r="VWO26" s="44"/>
      <c r="VWP26" s="44"/>
      <c r="VWQ26" s="44"/>
      <c r="VWR26" s="44"/>
      <c r="VWS26" s="44"/>
      <c r="VWT26" s="44"/>
      <c r="VWU26" s="44"/>
      <c r="VWV26" s="44"/>
      <c r="VWW26" s="44"/>
      <c r="VWX26" s="44"/>
      <c r="VWY26" s="44"/>
      <c r="VWZ26" s="44"/>
      <c r="VXA26" s="44"/>
      <c r="VXB26" s="44"/>
      <c r="VXC26" s="44"/>
      <c r="VXD26" s="44"/>
      <c r="VXE26" s="44"/>
      <c r="VXF26" s="44"/>
      <c r="VXG26" s="44"/>
      <c r="VXH26" s="44"/>
      <c r="VXI26" s="44"/>
      <c r="VXJ26" s="44"/>
      <c r="VXK26" s="44"/>
      <c r="VXL26" s="44"/>
      <c r="VXM26" s="44"/>
      <c r="VXN26" s="44"/>
      <c r="VXO26" s="44"/>
      <c r="VXP26" s="44"/>
      <c r="VXQ26" s="44"/>
      <c r="VXR26" s="44"/>
      <c r="VXS26" s="44"/>
      <c r="VXT26" s="44"/>
      <c r="VXU26" s="44"/>
      <c r="VXV26" s="44"/>
      <c r="VXW26" s="44"/>
      <c r="VXX26" s="44"/>
      <c r="VXY26" s="44"/>
      <c r="VXZ26" s="44"/>
      <c r="VYA26" s="44"/>
      <c r="VYB26" s="44"/>
      <c r="VYC26" s="44"/>
      <c r="VYD26" s="44"/>
      <c r="VYE26" s="44"/>
      <c r="VYF26" s="44"/>
      <c r="VYG26" s="44"/>
      <c r="VYH26" s="44"/>
      <c r="VYI26" s="44"/>
      <c r="VYJ26" s="44"/>
      <c r="VYK26" s="44"/>
      <c r="VYL26" s="44"/>
      <c r="VYM26" s="44"/>
      <c r="VYN26" s="44"/>
      <c r="VYO26" s="44"/>
      <c r="VYP26" s="44"/>
      <c r="VYQ26" s="44"/>
      <c r="VYR26" s="44"/>
      <c r="VYS26" s="44"/>
      <c r="VYT26" s="44"/>
      <c r="VYU26" s="44"/>
      <c r="VYV26" s="44"/>
      <c r="VYW26" s="44"/>
      <c r="VYX26" s="44"/>
      <c r="VYY26" s="44"/>
      <c r="VYZ26" s="44"/>
      <c r="VZA26" s="44"/>
      <c r="VZB26" s="44"/>
      <c r="VZC26" s="44"/>
      <c r="VZD26" s="44"/>
      <c r="VZE26" s="44"/>
      <c r="VZF26" s="44"/>
      <c r="VZG26" s="44"/>
      <c r="VZH26" s="44"/>
      <c r="VZI26" s="44"/>
      <c r="VZJ26" s="44"/>
      <c r="VZK26" s="44"/>
      <c r="VZL26" s="44"/>
      <c r="VZM26" s="44"/>
      <c r="VZN26" s="44"/>
      <c r="VZO26" s="44"/>
      <c r="VZP26" s="44"/>
      <c r="VZQ26" s="44"/>
      <c r="VZR26" s="44"/>
      <c r="VZS26" s="44"/>
      <c r="VZT26" s="44"/>
      <c r="VZU26" s="44"/>
      <c r="VZV26" s="44"/>
      <c r="VZW26" s="44"/>
      <c r="VZX26" s="44"/>
      <c r="VZY26" s="44"/>
      <c r="VZZ26" s="44"/>
      <c r="WAA26" s="44"/>
      <c r="WAB26" s="44"/>
      <c r="WAC26" s="44"/>
      <c r="WAD26" s="44"/>
      <c r="WAE26" s="44"/>
      <c r="WAF26" s="44"/>
      <c r="WAG26" s="44"/>
      <c r="WAH26" s="44"/>
      <c r="WAI26" s="44"/>
      <c r="WAJ26" s="44"/>
      <c r="WAK26" s="44"/>
      <c r="WAL26" s="44"/>
      <c r="WAM26" s="44"/>
      <c r="WAN26" s="44"/>
      <c r="WAO26" s="44"/>
      <c r="WAP26" s="44"/>
      <c r="WAQ26" s="44"/>
      <c r="WAR26" s="44"/>
      <c r="WAS26" s="44"/>
      <c r="WAT26" s="44"/>
      <c r="WAU26" s="44"/>
      <c r="WAV26" s="44"/>
      <c r="WAW26" s="44"/>
      <c r="WAX26" s="44"/>
      <c r="WAY26" s="44"/>
      <c r="WAZ26" s="44"/>
      <c r="WBA26" s="44"/>
      <c r="WBB26" s="44"/>
      <c r="WBC26" s="44"/>
      <c r="WBD26" s="44"/>
      <c r="WBE26" s="44"/>
      <c r="WBF26" s="44"/>
      <c r="WBG26" s="44"/>
      <c r="WBH26" s="44"/>
      <c r="WBI26" s="44"/>
      <c r="WBJ26" s="44"/>
      <c r="WBK26" s="44"/>
      <c r="WBL26" s="44"/>
      <c r="WBM26" s="44"/>
      <c r="WBN26" s="44"/>
      <c r="WBO26" s="44"/>
      <c r="WBP26" s="44"/>
      <c r="WBQ26" s="44"/>
      <c r="WBR26" s="44"/>
      <c r="WBS26" s="44"/>
      <c r="WBT26" s="44"/>
      <c r="WBU26" s="44"/>
      <c r="WBV26" s="44"/>
      <c r="WBW26" s="44"/>
      <c r="WBX26" s="44"/>
      <c r="WBY26" s="44"/>
      <c r="WBZ26" s="44"/>
      <c r="WCA26" s="44"/>
      <c r="WCB26" s="44"/>
      <c r="WCC26" s="44"/>
      <c r="WCD26" s="44"/>
      <c r="WCE26" s="44"/>
      <c r="WCF26" s="44"/>
      <c r="WCG26" s="44"/>
      <c r="WCH26" s="44"/>
      <c r="WCI26" s="44"/>
      <c r="WCJ26" s="44"/>
      <c r="WCK26" s="44"/>
      <c r="WCL26" s="44"/>
      <c r="WCM26" s="44"/>
      <c r="WCN26" s="44"/>
      <c r="WCO26" s="44"/>
      <c r="WCP26" s="44"/>
      <c r="WCQ26" s="44"/>
      <c r="WCR26" s="44"/>
      <c r="WCS26" s="44"/>
      <c r="WCT26" s="44"/>
      <c r="WCU26" s="44"/>
      <c r="WCV26" s="44"/>
      <c r="WCW26" s="44"/>
      <c r="WCX26" s="44"/>
      <c r="WCY26" s="44"/>
      <c r="WCZ26" s="44"/>
      <c r="WDA26" s="44"/>
      <c r="WDB26" s="44"/>
      <c r="WDC26" s="44"/>
      <c r="WDD26" s="44"/>
      <c r="WDE26" s="44"/>
      <c r="WDF26" s="44"/>
      <c r="WDG26" s="44"/>
      <c r="WDH26" s="44"/>
      <c r="WDI26" s="44"/>
      <c r="WDJ26" s="44"/>
      <c r="WDK26" s="44"/>
      <c r="WDL26" s="44"/>
      <c r="WDM26" s="44"/>
      <c r="WDN26" s="44"/>
      <c r="WDO26" s="44"/>
      <c r="WDP26" s="44"/>
      <c r="WDQ26" s="44"/>
      <c r="WDR26" s="44"/>
      <c r="WDS26" s="44"/>
      <c r="WDT26" s="44"/>
      <c r="WDU26" s="44"/>
      <c r="WDV26" s="44"/>
      <c r="WDW26" s="44"/>
      <c r="WDX26" s="44"/>
      <c r="WDY26" s="44"/>
      <c r="WDZ26" s="44"/>
      <c r="WEA26" s="44"/>
      <c r="WEB26" s="44"/>
      <c r="WEC26" s="44"/>
      <c r="WED26" s="44"/>
      <c r="WEE26" s="44"/>
      <c r="WEF26" s="44"/>
      <c r="WEG26" s="44"/>
      <c r="WEH26" s="44"/>
      <c r="WEI26" s="44"/>
      <c r="WEJ26" s="44"/>
      <c r="WEK26" s="44"/>
      <c r="WEL26" s="44"/>
      <c r="WEM26" s="44"/>
      <c r="WEN26" s="44"/>
      <c r="WEO26" s="44"/>
      <c r="WEP26" s="44"/>
      <c r="WEQ26" s="44"/>
      <c r="WER26" s="44"/>
      <c r="WES26" s="44"/>
      <c r="WET26" s="44"/>
      <c r="WEU26" s="44"/>
      <c r="WEV26" s="44"/>
      <c r="WEW26" s="44"/>
      <c r="WEX26" s="44"/>
      <c r="WEY26" s="44"/>
      <c r="WEZ26" s="44"/>
      <c r="WFA26" s="44"/>
      <c r="WFB26" s="44"/>
      <c r="WFC26" s="44"/>
      <c r="WFD26" s="44"/>
      <c r="WFE26" s="44"/>
      <c r="WFF26" s="44"/>
      <c r="WFG26" s="44"/>
      <c r="WFH26" s="44"/>
      <c r="WFI26" s="44"/>
      <c r="WFJ26" s="44"/>
      <c r="WFK26" s="44"/>
      <c r="WFL26" s="44"/>
      <c r="WFM26" s="44"/>
      <c r="WFN26" s="44"/>
      <c r="WFO26" s="44"/>
      <c r="WFP26" s="44"/>
      <c r="WFQ26" s="44"/>
      <c r="WFR26" s="44"/>
      <c r="WFS26" s="44"/>
      <c r="WFT26" s="44"/>
      <c r="WFU26" s="44"/>
      <c r="WFV26" s="44"/>
      <c r="WFW26" s="44"/>
      <c r="WFX26" s="44"/>
      <c r="WFY26" s="44"/>
      <c r="WFZ26" s="44"/>
      <c r="WGA26" s="44"/>
      <c r="WGB26" s="44"/>
      <c r="WGC26" s="44"/>
      <c r="WGD26" s="44"/>
      <c r="WGE26" s="44"/>
      <c r="WGF26" s="44"/>
      <c r="WGG26" s="44"/>
      <c r="WGH26" s="44"/>
      <c r="WGI26" s="44"/>
      <c r="WGJ26" s="44"/>
      <c r="WGK26" s="44"/>
      <c r="WGL26" s="44"/>
      <c r="WGM26" s="44"/>
      <c r="WGN26" s="44"/>
      <c r="WGO26" s="44"/>
      <c r="WGP26" s="44"/>
      <c r="WGQ26" s="44"/>
      <c r="WGR26" s="44"/>
      <c r="WGS26" s="44"/>
      <c r="WGT26" s="44"/>
      <c r="WGU26" s="44"/>
      <c r="WGV26" s="44"/>
      <c r="WGW26" s="44"/>
      <c r="WGX26" s="44"/>
      <c r="WGY26" s="44"/>
      <c r="WGZ26" s="44"/>
      <c r="WHA26" s="44"/>
      <c r="WHB26" s="44"/>
      <c r="WHC26" s="44"/>
      <c r="WHD26" s="44"/>
      <c r="WHE26" s="44"/>
      <c r="WHF26" s="44"/>
      <c r="WHG26" s="44"/>
      <c r="WHH26" s="44"/>
      <c r="WHI26" s="44"/>
      <c r="WHJ26" s="44"/>
      <c r="WHK26" s="44"/>
      <c r="WHL26" s="44"/>
      <c r="WHM26" s="44"/>
      <c r="WHN26" s="44"/>
      <c r="WHO26" s="44"/>
      <c r="WHP26" s="44"/>
      <c r="WHQ26" s="44"/>
      <c r="WHR26" s="44"/>
      <c r="WHS26" s="44"/>
      <c r="WHT26" s="44"/>
      <c r="WHU26" s="44"/>
      <c r="WHV26" s="44"/>
      <c r="WHW26" s="44"/>
      <c r="WHX26" s="44"/>
      <c r="WHY26" s="44"/>
      <c r="WHZ26" s="44"/>
      <c r="WIA26" s="44"/>
      <c r="WIB26" s="44"/>
      <c r="WIC26" s="44"/>
      <c r="WID26" s="44"/>
      <c r="WIE26" s="44"/>
      <c r="WIF26" s="44"/>
      <c r="WIG26" s="44"/>
      <c r="WIH26" s="44"/>
      <c r="WII26" s="44"/>
      <c r="WIJ26" s="44"/>
      <c r="WIK26" s="44"/>
      <c r="WIL26" s="44"/>
      <c r="WIM26" s="44"/>
      <c r="WIN26" s="44"/>
      <c r="WIO26" s="44"/>
      <c r="WIP26" s="44"/>
      <c r="WIQ26" s="44"/>
      <c r="WIR26" s="44"/>
      <c r="WIS26" s="44"/>
      <c r="WIT26" s="44"/>
      <c r="WIU26" s="44"/>
      <c r="WIV26" s="44"/>
      <c r="WIW26" s="44"/>
      <c r="WIX26" s="44"/>
      <c r="WIY26" s="44"/>
      <c r="WIZ26" s="44"/>
      <c r="WJA26" s="44"/>
      <c r="WJB26" s="44"/>
      <c r="WJC26" s="44"/>
      <c r="WJD26" s="44"/>
      <c r="WJE26" s="44"/>
      <c r="WJF26" s="44"/>
      <c r="WJG26" s="44"/>
      <c r="WJH26" s="44"/>
      <c r="WJI26" s="44"/>
      <c r="WJJ26" s="44"/>
      <c r="WJK26" s="44"/>
      <c r="WJL26" s="44"/>
      <c r="WJM26" s="44"/>
      <c r="WJN26" s="44"/>
      <c r="WJO26" s="44"/>
      <c r="WJP26" s="44"/>
      <c r="WJQ26" s="44"/>
      <c r="WJR26" s="44"/>
      <c r="WJS26" s="44"/>
      <c r="WJT26" s="44"/>
      <c r="WJU26" s="44"/>
      <c r="WJV26" s="44"/>
      <c r="WJW26" s="44"/>
      <c r="WJX26" s="44"/>
      <c r="WJY26" s="44"/>
      <c r="WJZ26" s="44"/>
      <c r="WKA26" s="44"/>
      <c r="WKB26" s="44"/>
      <c r="WKC26" s="44"/>
      <c r="WKD26" s="44"/>
      <c r="WKE26" s="44"/>
      <c r="WKF26" s="44"/>
      <c r="WKG26" s="44"/>
      <c r="WKH26" s="44"/>
      <c r="WKI26" s="44"/>
      <c r="WKJ26" s="44"/>
      <c r="WKK26" s="44"/>
      <c r="WKL26" s="44"/>
      <c r="WKM26" s="44"/>
      <c r="WKN26" s="44"/>
      <c r="WKO26" s="44"/>
      <c r="WKP26" s="44"/>
      <c r="WKQ26" s="44"/>
      <c r="WKR26" s="44"/>
      <c r="WKS26" s="44"/>
      <c r="WKT26" s="44"/>
      <c r="WKU26" s="44"/>
      <c r="WKV26" s="44"/>
      <c r="WKW26" s="44"/>
      <c r="WKX26" s="44"/>
      <c r="WKY26" s="44"/>
      <c r="WKZ26" s="44"/>
      <c r="WLA26" s="44"/>
      <c r="WLB26" s="44"/>
      <c r="WLC26" s="44"/>
      <c r="WLD26" s="44"/>
      <c r="WLE26" s="44"/>
      <c r="WLF26" s="44"/>
      <c r="WLG26" s="44"/>
      <c r="WLH26" s="44"/>
      <c r="WLI26" s="44"/>
      <c r="WLJ26" s="44"/>
      <c r="WLK26" s="44"/>
      <c r="WLL26" s="44"/>
      <c r="WLM26" s="44"/>
      <c r="WLN26" s="44"/>
      <c r="WLO26" s="44"/>
      <c r="WLP26" s="44"/>
      <c r="WLQ26" s="44"/>
      <c r="WLR26" s="44"/>
      <c r="WLS26" s="44"/>
      <c r="WLT26" s="44"/>
      <c r="WLU26" s="44"/>
      <c r="WLV26" s="44"/>
      <c r="WLW26" s="44"/>
      <c r="WLX26" s="44"/>
      <c r="WLY26" s="44"/>
      <c r="WLZ26" s="44"/>
      <c r="WMA26" s="44"/>
      <c r="WMB26" s="44"/>
      <c r="WMC26" s="44"/>
      <c r="WMD26" s="44"/>
      <c r="WME26" s="44"/>
      <c r="WMF26" s="44"/>
      <c r="WMG26" s="44"/>
      <c r="WMH26" s="44"/>
      <c r="WMI26" s="44"/>
      <c r="WMJ26" s="44"/>
      <c r="WMK26" s="44"/>
      <c r="WML26" s="44"/>
      <c r="WMM26" s="44"/>
      <c r="WMN26" s="44"/>
      <c r="WMO26" s="44"/>
      <c r="WMP26" s="44"/>
      <c r="WMQ26" s="44"/>
      <c r="WMR26" s="44"/>
      <c r="WMS26" s="44"/>
      <c r="WMT26" s="44"/>
      <c r="WMU26" s="44"/>
      <c r="WMV26" s="44"/>
      <c r="WMW26" s="44"/>
      <c r="WMX26" s="44"/>
      <c r="WMY26" s="44"/>
      <c r="WMZ26" s="44"/>
      <c r="WNA26" s="44"/>
      <c r="WNB26" s="44"/>
      <c r="WNC26" s="44"/>
      <c r="WND26" s="44"/>
      <c r="WNE26" s="44"/>
      <c r="WNF26" s="44"/>
      <c r="WNG26" s="44"/>
      <c r="WNH26" s="44"/>
      <c r="WNI26" s="44"/>
      <c r="WNJ26" s="44"/>
      <c r="WNK26" s="44"/>
      <c r="WNL26" s="44"/>
      <c r="WNM26" s="44"/>
      <c r="WNN26" s="44"/>
      <c r="WNO26" s="44"/>
      <c r="WNP26" s="44"/>
      <c r="WNQ26" s="44"/>
      <c r="WNR26" s="44"/>
      <c r="WNS26" s="44"/>
      <c r="WNT26" s="44"/>
      <c r="WNU26" s="44"/>
      <c r="WNV26" s="44"/>
      <c r="WNW26" s="44"/>
      <c r="WNX26" s="44"/>
      <c r="WNY26" s="44"/>
      <c r="WNZ26" s="44"/>
      <c r="WOA26" s="44"/>
      <c r="WOB26" s="44"/>
      <c r="WOC26" s="44"/>
      <c r="WOD26" s="44"/>
      <c r="WOE26" s="44"/>
      <c r="WOF26" s="44"/>
      <c r="WOG26" s="44"/>
      <c r="WOH26" s="44"/>
      <c r="WOI26" s="44"/>
      <c r="WOJ26" s="44"/>
      <c r="WOK26" s="44"/>
      <c r="WOL26" s="44"/>
      <c r="WOM26" s="44"/>
      <c r="WON26" s="44"/>
      <c r="WOO26" s="44"/>
      <c r="WOP26" s="44"/>
      <c r="WOQ26" s="44"/>
      <c r="WOR26" s="44"/>
      <c r="WOS26" s="44"/>
      <c r="WOT26" s="44"/>
      <c r="WOU26" s="44"/>
      <c r="WOV26" s="44"/>
      <c r="WOW26" s="44"/>
      <c r="WOX26" s="44"/>
      <c r="WOY26" s="44"/>
      <c r="WOZ26" s="44"/>
      <c r="WPA26" s="44"/>
      <c r="WPB26" s="44"/>
      <c r="WPC26" s="44"/>
      <c r="WPD26" s="44"/>
      <c r="WPE26" s="44"/>
      <c r="WPF26" s="44"/>
      <c r="WPG26" s="44"/>
      <c r="WPH26" s="44"/>
      <c r="WPI26" s="44"/>
      <c r="WPJ26" s="44"/>
      <c r="WPK26" s="44"/>
      <c r="WPL26" s="44"/>
      <c r="WPM26" s="44"/>
      <c r="WPN26" s="44"/>
      <c r="WPO26" s="44"/>
      <c r="WPP26" s="44"/>
      <c r="WPQ26" s="44"/>
      <c r="WPR26" s="44"/>
      <c r="WPS26" s="44"/>
      <c r="WPT26" s="44"/>
      <c r="WPU26" s="44"/>
      <c r="WPV26" s="44"/>
      <c r="WPW26" s="44"/>
      <c r="WPX26" s="44"/>
      <c r="WPY26" s="44"/>
      <c r="WPZ26" s="44"/>
      <c r="WQA26" s="44"/>
      <c r="WQB26" s="44"/>
      <c r="WQC26" s="44"/>
      <c r="WQD26" s="44"/>
      <c r="WQE26" s="44"/>
      <c r="WQF26" s="44"/>
      <c r="WQG26" s="44"/>
      <c r="WQH26" s="44"/>
      <c r="WQI26" s="44"/>
      <c r="WQJ26" s="44"/>
      <c r="WQK26" s="44"/>
      <c r="WQL26" s="44"/>
      <c r="WQM26" s="44"/>
      <c r="WQN26" s="44"/>
      <c r="WQO26" s="44"/>
      <c r="WQP26" s="44"/>
      <c r="WQQ26" s="44"/>
      <c r="WQR26" s="44"/>
      <c r="WQS26" s="44"/>
      <c r="WQT26" s="44"/>
      <c r="WQU26" s="44"/>
      <c r="WQV26" s="44"/>
      <c r="WQW26" s="44"/>
      <c r="WQX26" s="44"/>
      <c r="WQY26" s="44"/>
      <c r="WQZ26" s="44"/>
      <c r="WRA26" s="44"/>
      <c r="WRB26" s="44"/>
      <c r="WRC26" s="44"/>
      <c r="WRD26" s="44"/>
      <c r="WRE26" s="44"/>
      <c r="WRF26" s="44"/>
      <c r="WRG26" s="44"/>
      <c r="WRH26" s="44"/>
      <c r="WRI26" s="44"/>
      <c r="WRJ26" s="44"/>
      <c r="WRK26" s="44"/>
      <c r="WRL26" s="44"/>
      <c r="WRM26" s="44"/>
      <c r="WRN26" s="44"/>
      <c r="WRO26" s="44"/>
      <c r="WRP26" s="44"/>
      <c r="WRQ26" s="44"/>
      <c r="WRR26" s="44"/>
      <c r="WRS26" s="44"/>
      <c r="WRT26" s="44"/>
      <c r="WRU26" s="44"/>
      <c r="WRV26" s="44"/>
      <c r="WRW26" s="44"/>
      <c r="WRX26" s="44"/>
      <c r="WRY26" s="44"/>
      <c r="WRZ26" s="44"/>
      <c r="WSA26" s="44"/>
      <c r="WSB26" s="44"/>
      <c r="WSC26" s="44"/>
      <c r="WSD26" s="44"/>
      <c r="WSE26" s="44"/>
      <c r="WSF26" s="44"/>
      <c r="WSG26" s="44"/>
      <c r="WSH26" s="44"/>
      <c r="WSI26" s="44"/>
      <c r="WSJ26" s="44"/>
      <c r="WSK26" s="44"/>
      <c r="WSL26" s="44"/>
      <c r="WSM26" s="44"/>
      <c r="WSN26" s="44"/>
      <c r="WSO26" s="44"/>
      <c r="WSP26" s="44"/>
      <c r="WSQ26" s="44"/>
      <c r="WSR26" s="44"/>
      <c r="WSS26" s="44"/>
      <c r="WST26" s="44"/>
      <c r="WSU26" s="44"/>
      <c r="WSV26" s="44"/>
      <c r="WSW26" s="44"/>
      <c r="WSX26" s="44"/>
      <c r="WSY26" s="44"/>
      <c r="WSZ26" s="44"/>
      <c r="WTA26" s="44"/>
      <c r="WTB26" s="44"/>
      <c r="WTC26" s="44"/>
      <c r="WTD26" s="44"/>
      <c r="WTE26" s="44"/>
      <c r="WTF26" s="44"/>
      <c r="WTG26" s="44"/>
      <c r="WTH26" s="44"/>
      <c r="WTI26" s="44"/>
      <c r="WTJ26" s="44"/>
      <c r="WTK26" s="44"/>
      <c r="WTL26" s="44"/>
      <c r="WTM26" s="44"/>
      <c r="WTN26" s="44"/>
      <c r="WTO26" s="44"/>
      <c r="WTP26" s="44"/>
      <c r="WTQ26" s="44"/>
      <c r="WTR26" s="44"/>
      <c r="WTS26" s="44"/>
      <c r="WTT26" s="44"/>
      <c r="WTU26" s="44"/>
      <c r="WTV26" s="44"/>
      <c r="WTW26" s="44"/>
      <c r="WTX26" s="44"/>
      <c r="WTY26" s="44"/>
      <c r="WTZ26" s="44"/>
      <c r="WUA26" s="44"/>
      <c r="WUB26" s="44"/>
      <c r="WUC26" s="44"/>
      <c r="WUD26" s="44"/>
      <c r="WUE26" s="44"/>
      <c r="WUF26" s="44"/>
      <c r="WUG26" s="44"/>
      <c r="WUH26" s="44"/>
      <c r="WUI26" s="44"/>
      <c r="WUJ26" s="44"/>
      <c r="WUK26" s="44"/>
      <c r="WUL26" s="44"/>
      <c r="WUM26" s="44"/>
      <c r="WUN26" s="44"/>
      <c r="WUO26" s="44"/>
      <c r="WUP26" s="44"/>
      <c r="WUQ26" s="44"/>
      <c r="WUR26" s="44"/>
      <c r="WUS26" s="44"/>
      <c r="WUT26" s="44"/>
      <c r="WUU26" s="44"/>
      <c r="WUV26" s="44"/>
      <c r="WUW26" s="44"/>
      <c r="WUX26" s="44"/>
      <c r="WUY26" s="44"/>
      <c r="WUZ26" s="44"/>
      <c r="WVA26" s="44"/>
      <c r="WVB26" s="44"/>
      <c r="WVC26" s="44"/>
      <c r="WVD26" s="44"/>
      <c r="WVE26" s="44"/>
      <c r="WVF26" s="44"/>
      <c r="WVG26" s="44"/>
      <c r="WVH26" s="44"/>
      <c r="WVI26" s="44"/>
      <c r="WVJ26" s="44"/>
      <c r="WVK26" s="44"/>
      <c r="WVL26" s="44"/>
      <c r="WVM26" s="44"/>
      <c r="WVN26" s="44"/>
      <c r="WVO26" s="44"/>
      <c r="WVP26" s="44"/>
      <c r="WVQ26" s="44"/>
      <c r="WVR26" s="44"/>
      <c r="WVS26" s="44"/>
      <c r="WVT26" s="44"/>
      <c r="WVU26" s="44"/>
      <c r="WVV26" s="44"/>
      <c r="WVW26" s="44"/>
      <c r="WVX26" s="44"/>
      <c r="WVY26" s="44"/>
      <c r="WVZ26" s="44"/>
      <c r="WWA26" s="44"/>
      <c r="WWB26" s="44"/>
      <c r="WWC26" s="44"/>
      <c r="WWD26" s="44"/>
      <c r="WWE26" s="44"/>
      <c r="WWF26" s="44"/>
      <c r="WWG26" s="44"/>
      <c r="WWH26" s="44"/>
      <c r="WWI26" s="44"/>
      <c r="WWJ26" s="44"/>
      <c r="WWK26" s="44"/>
      <c r="WWL26" s="44"/>
      <c r="WWM26" s="44"/>
      <c r="WWN26" s="44"/>
      <c r="WWO26" s="44"/>
      <c r="WWP26" s="44"/>
      <c r="WWQ26" s="44"/>
      <c r="WWR26" s="44"/>
      <c r="WWS26" s="44"/>
      <c r="WWT26" s="44"/>
      <c r="WWU26" s="44"/>
      <c r="WWV26" s="44"/>
      <c r="WWW26" s="44"/>
      <c r="WWX26" s="44"/>
      <c r="WWY26" s="44"/>
      <c r="WWZ26" s="44"/>
      <c r="WXA26" s="44"/>
      <c r="WXB26" s="44"/>
      <c r="WXC26" s="44"/>
      <c r="WXD26" s="44"/>
      <c r="WXE26" s="44"/>
      <c r="WXF26" s="44"/>
      <c r="WXG26" s="44"/>
      <c r="WXH26" s="44"/>
      <c r="WXI26" s="44"/>
      <c r="WXJ26" s="44"/>
      <c r="WXK26" s="44"/>
      <c r="WXL26" s="44"/>
      <c r="WXM26" s="44"/>
      <c r="WXN26" s="44"/>
      <c r="WXO26" s="44"/>
      <c r="WXP26" s="44"/>
      <c r="WXQ26" s="44"/>
      <c r="WXR26" s="44"/>
      <c r="WXS26" s="44"/>
      <c r="WXT26" s="44"/>
      <c r="WXU26" s="44"/>
      <c r="WXV26" s="44"/>
      <c r="WXW26" s="44"/>
      <c r="WXX26" s="44"/>
      <c r="WXY26" s="44"/>
      <c r="WXZ26" s="44"/>
      <c r="WYA26" s="44"/>
      <c r="WYB26" s="44"/>
      <c r="WYC26" s="44"/>
      <c r="WYD26" s="44"/>
      <c r="WYE26" s="44"/>
      <c r="WYF26" s="44"/>
      <c r="WYG26" s="44"/>
      <c r="WYH26" s="44"/>
      <c r="WYI26" s="44"/>
      <c r="WYJ26" s="44"/>
      <c r="WYK26" s="44"/>
      <c r="WYL26" s="44"/>
      <c r="WYM26" s="44"/>
      <c r="WYN26" s="44"/>
      <c r="WYO26" s="44"/>
      <c r="WYP26" s="44"/>
      <c r="WYQ26" s="44"/>
      <c r="WYR26" s="44"/>
      <c r="WYS26" s="44"/>
      <c r="WYT26" s="44"/>
      <c r="WYU26" s="44"/>
      <c r="WYV26" s="44"/>
      <c r="WYW26" s="44"/>
      <c r="WYX26" s="44"/>
      <c r="WYY26" s="44"/>
      <c r="WYZ26" s="44"/>
      <c r="WZA26" s="44"/>
      <c r="WZB26" s="44"/>
      <c r="WZC26" s="44"/>
      <c r="WZD26" s="44"/>
      <c r="WZE26" s="44"/>
      <c r="WZF26" s="44"/>
      <c r="WZG26" s="44"/>
      <c r="WZH26" s="44"/>
      <c r="WZI26" s="44"/>
      <c r="WZJ26" s="44"/>
      <c r="WZK26" s="44"/>
      <c r="WZL26" s="44"/>
      <c r="WZM26" s="44"/>
      <c r="WZN26" s="44"/>
      <c r="WZO26" s="44"/>
      <c r="WZP26" s="44"/>
      <c r="WZQ26" s="44"/>
      <c r="WZR26" s="44"/>
      <c r="WZS26" s="44"/>
      <c r="WZT26" s="44"/>
      <c r="WZU26" s="44"/>
      <c r="WZV26" s="44"/>
      <c r="WZW26" s="44"/>
      <c r="WZX26" s="44"/>
      <c r="WZY26" s="44"/>
      <c r="WZZ26" s="44"/>
      <c r="XAA26" s="44"/>
      <c r="XAB26" s="44"/>
      <c r="XAC26" s="44"/>
      <c r="XAD26" s="44"/>
      <c r="XAE26" s="44"/>
      <c r="XAF26" s="44"/>
      <c r="XAG26" s="44"/>
      <c r="XAH26" s="44"/>
      <c r="XAI26" s="44"/>
      <c r="XAJ26" s="44"/>
      <c r="XAK26" s="44"/>
      <c r="XAL26" s="44"/>
      <c r="XAM26" s="44"/>
      <c r="XAN26" s="44"/>
      <c r="XAO26" s="44"/>
      <c r="XAP26" s="44"/>
      <c r="XAQ26" s="44"/>
      <c r="XAR26" s="44"/>
      <c r="XAS26" s="44"/>
      <c r="XAT26" s="44"/>
      <c r="XAU26" s="44"/>
      <c r="XAV26" s="44"/>
      <c r="XAW26" s="44"/>
      <c r="XAX26" s="44"/>
      <c r="XAY26" s="44"/>
      <c r="XAZ26" s="44"/>
      <c r="XBA26" s="44"/>
      <c r="XBB26" s="44"/>
      <c r="XBC26" s="44"/>
      <c r="XBD26" s="44"/>
      <c r="XBE26" s="44"/>
      <c r="XBF26" s="44"/>
      <c r="XBG26" s="44"/>
      <c r="XBH26" s="44"/>
      <c r="XBI26" s="44"/>
      <c r="XBJ26" s="44"/>
      <c r="XBK26" s="44"/>
      <c r="XBL26" s="44"/>
      <c r="XBM26" s="44"/>
      <c r="XBN26" s="44"/>
      <c r="XBO26" s="44"/>
      <c r="XBP26" s="44"/>
      <c r="XBQ26" s="44"/>
      <c r="XBR26" s="44"/>
      <c r="XBS26" s="44"/>
      <c r="XBT26" s="44"/>
      <c r="XBU26" s="44"/>
      <c r="XBV26" s="44"/>
      <c r="XBW26" s="44"/>
      <c r="XBX26" s="44"/>
      <c r="XBY26" s="44"/>
      <c r="XBZ26" s="44"/>
      <c r="XCA26" s="44"/>
      <c r="XCB26" s="44"/>
      <c r="XCC26" s="44"/>
      <c r="XCD26" s="44"/>
      <c r="XCE26" s="44"/>
      <c r="XCF26" s="44"/>
      <c r="XCG26" s="44"/>
      <c r="XCH26" s="44"/>
      <c r="XCI26" s="44"/>
      <c r="XCJ26" s="44"/>
      <c r="XCK26" s="44"/>
      <c r="XCL26" s="44"/>
      <c r="XCM26" s="44"/>
      <c r="XCN26" s="44"/>
      <c r="XCO26" s="44"/>
      <c r="XCP26" s="44"/>
      <c r="XCQ26" s="44"/>
      <c r="XCR26" s="44"/>
      <c r="XCS26" s="44"/>
      <c r="XCT26" s="44"/>
      <c r="XCU26" s="44"/>
      <c r="XCV26" s="44"/>
      <c r="XCW26" s="44"/>
      <c r="XCX26" s="44"/>
      <c r="XCY26" s="44"/>
      <c r="XCZ26" s="44"/>
      <c r="XDA26" s="44"/>
      <c r="XDB26" s="44"/>
      <c r="XDC26" s="44"/>
      <c r="XDD26" s="44"/>
      <c r="XDE26" s="44"/>
      <c r="XDF26" s="44"/>
      <c r="XDG26" s="44"/>
      <c r="XDH26" s="44"/>
      <c r="XDI26" s="44"/>
      <c r="XDJ26" s="44"/>
      <c r="XDK26" s="44"/>
      <c r="XDL26" s="44"/>
      <c r="XDM26" s="44"/>
      <c r="XDN26" s="44"/>
      <c r="XDO26" s="44"/>
      <c r="XDP26" s="44"/>
      <c r="XDQ26" s="44"/>
      <c r="XDR26" s="44"/>
      <c r="XDS26" s="44"/>
      <c r="XDT26" s="44"/>
      <c r="XDU26" s="44"/>
      <c r="XDV26" s="44"/>
      <c r="XDW26" s="59"/>
      <c r="XDX26" s="59"/>
      <c r="XDY26" s="59"/>
      <c r="XDZ26" s="59"/>
      <c r="XEA26" s="59"/>
      <c r="XEB26" s="59"/>
      <c r="XEC26" s="59"/>
      <c r="XED26" s="59"/>
      <c r="XEE26" s="59"/>
      <c r="XEF26" s="59"/>
      <c r="XEG26" s="59"/>
      <c r="XEH26" s="59"/>
      <c r="XEI26" s="59"/>
      <c r="XEJ26" s="59"/>
      <c r="XEK26" s="59"/>
      <c r="XEL26" s="59"/>
      <c r="XEM26" s="59"/>
      <c r="XEN26" s="59"/>
    </row>
    <row r="27" s="40" customFormat="1" customHeight="1" spans="1:16368">
      <c r="A27" s="51" t="s">
        <v>28</v>
      </c>
      <c r="B27" s="29">
        <f>B28+B141+B142</f>
        <v>159003</v>
      </c>
      <c r="C27" s="29">
        <f>C28+C141+C142</f>
        <v>118783</v>
      </c>
      <c r="D27" s="29">
        <f>D28+D141</f>
        <v>-27607</v>
      </c>
      <c r="E27" s="29">
        <f>E28+E141+E142</f>
        <v>131396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</row>
    <row r="28" s="40" customFormat="1" customHeight="1" spans="1:16368">
      <c r="A28" s="52" t="s">
        <v>29</v>
      </c>
      <c r="B28" s="29">
        <f>B29+B51+B53+B59+B63+B69+B73+B91+B104+B109+B114+B119+B121+B124+B126+B128+B131+B136+B138+B139</f>
        <v>151050</v>
      </c>
      <c r="C28" s="29">
        <f>C29+C51+C53+C59+C63+C69+C73+C91+C104+C109+C114+C119+C121+C124+C126+C128+C131+C136+C138+C139</f>
        <v>111734</v>
      </c>
      <c r="D28" s="29">
        <f>E28-B28</f>
        <v>-27357</v>
      </c>
      <c r="E28" s="29">
        <f>E29+E51+E53+E59+E63+E69+E73+E91+E104+E109+E114+E119+E121+E124+E126+E128+E131+E136+E138+E139</f>
        <v>123693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</row>
    <row r="29" s="40" customFormat="1" customHeight="1" spans="1:16368">
      <c r="A29" s="58" t="s">
        <v>30</v>
      </c>
      <c r="B29" s="29">
        <f>SUM(B30:B50)</f>
        <v>16441</v>
      </c>
      <c r="C29" s="29">
        <f>SUM(C30:C50)</f>
        <v>10022</v>
      </c>
      <c r="D29" s="29">
        <f t="shared" ref="D29:D39" si="2">E29-B29</f>
        <v>-5424</v>
      </c>
      <c r="E29" s="29">
        <f>SUM(E30:E50)</f>
        <v>11017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</row>
    <row r="30" s="40" customFormat="1" customHeight="1" spans="1:16368">
      <c r="A30" s="58" t="s">
        <v>31</v>
      </c>
      <c r="B30" s="29">
        <v>349</v>
      </c>
      <c r="C30" s="29">
        <v>318</v>
      </c>
      <c r="D30" s="29">
        <f t="shared" si="2"/>
        <v>12</v>
      </c>
      <c r="E30" s="29">
        <f>295+19+25+22</f>
        <v>361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</row>
    <row r="31" s="40" customFormat="1" customHeight="1" spans="1:16368">
      <c r="A31" s="58" t="s">
        <v>32</v>
      </c>
      <c r="B31" s="29">
        <v>290</v>
      </c>
      <c r="C31" s="29">
        <v>246</v>
      </c>
      <c r="D31" s="29">
        <f t="shared" si="2"/>
        <v>-16</v>
      </c>
      <c r="E31" s="29">
        <f>228+15+17+14</f>
        <v>274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</row>
    <row r="32" s="40" customFormat="1" customHeight="1" spans="1:16368">
      <c r="A32" s="58" t="s">
        <v>33</v>
      </c>
      <c r="B32" s="29">
        <f>5705+5</f>
        <v>5710</v>
      </c>
      <c r="C32" s="29">
        <v>3657</v>
      </c>
      <c r="D32" s="29">
        <f t="shared" si="2"/>
        <v>-1674</v>
      </c>
      <c r="E32" s="29">
        <f>3441+188+227+1+179</f>
        <v>4036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</row>
    <row r="33" s="40" customFormat="1" customHeight="1" spans="1:16368">
      <c r="A33" s="58" t="s">
        <v>34</v>
      </c>
      <c r="B33" s="29">
        <f>146+40</f>
        <v>186</v>
      </c>
      <c r="C33" s="29">
        <v>93</v>
      </c>
      <c r="D33" s="29">
        <f t="shared" si="2"/>
        <v>-76</v>
      </c>
      <c r="E33" s="29">
        <f>87+5+9+9</f>
        <v>110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45"/>
      <c r="XDX33" s="45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</row>
    <row r="34" s="40" customFormat="1" customHeight="1" spans="1:16368">
      <c r="A34" s="58" t="s">
        <v>35</v>
      </c>
      <c r="B34" s="29">
        <v>170</v>
      </c>
      <c r="C34" s="29">
        <v>120</v>
      </c>
      <c r="D34" s="29">
        <f t="shared" si="2"/>
        <v>-35</v>
      </c>
      <c r="E34" s="29">
        <f>114+5+8+8</f>
        <v>135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45"/>
      <c r="XDX34" s="45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</row>
    <row r="35" s="40" customFormat="1" customHeight="1" spans="1:16368">
      <c r="A35" s="58" t="s">
        <v>36</v>
      </c>
      <c r="B35" s="29">
        <v>327</v>
      </c>
      <c r="C35" s="29">
        <v>233</v>
      </c>
      <c r="D35" s="29">
        <f t="shared" si="2"/>
        <v>-57</v>
      </c>
      <c r="E35" s="29">
        <f>218+14+17+21</f>
        <v>270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45"/>
      <c r="XDX35" s="45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</row>
    <row r="36" s="40" customFormat="1" customHeight="1" spans="1:16368">
      <c r="A36" s="58" t="s">
        <v>37</v>
      </c>
      <c r="B36" s="29">
        <v>1905</v>
      </c>
      <c r="C36" s="29">
        <v>1302</v>
      </c>
      <c r="D36" s="29">
        <f t="shared" si="2"/>
        <v>-323</v>
      </c>
      <c r="E36" s="29">
        <v>1582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45"/>
      <c r="XDX36" s="45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</row>
    <row r="37" s="40" customFormat="1" customHeight="1" spans="1:16368">
      <c r="A37" s="58" t="s">
        <v>38</v>
      </c>
      <c r="B37" s="29">
        <f>59+8</f>
        <v>67</v>
      </c>
      <c r="C37" s="29">
        <v>52</v>
      </c>
      <c r="D37" s="29">
        <f t="shared" si="2"/>
        <v>0</v>
      </c>
      <c r="E37" s="29">
        <f>49+4+7+7</f>
        <v>67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45"/>
      <c r="XDX37" s="45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</row>
    <row r="38" s="40" customFormat="1" customHeight="1" spans="1:16368">
      <c r="A38" s="58" t="s">
        <v>39</v>
      </c>
      <c r="B38" s="29">
        <f>592+7</f>
        <v>599</v>
      </c>
      <c r="C38" s="29">
        <v>509</v>
      </c>
      <c r="D38" s="29">
        <f t="shared" si="2"/>
        <v>-16</v>
      </c>
      <c r="E38" s="29">
        <f>472+31+38+42</f>
        <v>583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45"/>
      <c r="XDX38" s="45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</row>
    <row r="39" s="40" customFormat="1" customHeight="1" spans="1:16368">
      <c r="A39" s="58" t="s">
        <v>40</v>
      </c>
      <c r="B39" s="29">
        <v>3167</v>
      </c>
      <c r="C39" s="29">
        <v>989</v>
      </c>
      <c r="D39" s="29">
        <f t="shared" si="2"/>
        <v>-2345</v>
      </c>
      <c r="E39" s="29">
        <f>796+6+10+10</f>
        <v>822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45"/>
      <c r="XDX39" s="45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</row>
    <row r="40" s="40" customFormat="1" customHeight="1" spans="1:16368">
      <c r="A40" s="58" t="s">
        <v>41</v>
      </c>
      <c r="B40" s="29">
        <v>50</v>
      </c>
      <c r="C40" s="29"/>
      <c r="D40" s="29">
        <f t="shared" ref="D40:D71" si="3">E40-B40</f>
        <v>-50</v>
      </c>
      <c r="E40" s="29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45"/>
      <c r="XDX40" s="45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</row>
    <row r="41" s="40" customFormat="1" customHeight="1" spans="1:16368">
      <c r="A41" s="58" t="s">
        <v>42</v>
      </c>
      <c r="B41" s="29">
        <v>41</v>
      </c>
      <c r="C41" s="29">
        <v>32</v>
      </c>
      <c r="D41" s="29">
        <f t="shared" si="3"/>
        <v>-5</v>
      </c>
      <c r="E41" s="29">
        <f>29+2+2+3</f>
        <v>36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45"/>
      <c r="XDX41" s="45"/>
      <c r="XDY41" s="45"/>
      <c r="XDZ41" s="45"/>
      <c r="XEA41" s="45"/>
      <c r="XEB41" s="45"/>
      <c r="XEC41" s="45"/>
      <c r="XED41" s="45"/>
      <c r="XEE41" s="45"/>
      <c r="XEF41" s="45"/>
      <c r="XEG41" s="45"/>
      <c r="XEH41" s="45"/>
      <c r="XEI41" s="45"/>
      <c r="XEJ41" s="45"/>
      <c r="XEK41" s="45"/>
      <c r="XEL41" s="45"/>
      <c r="XEM41" s="45"/>
      <c r="XEN41" s="45"/>
    </row>
    <row r="42" s="40" customFormat="1" customHeight="1" spans="1:16368">
      <c r="A42" s="58" t="s">
        <v>43</v>
      </c>
      <c r="B42" s="29">
        <v>33</v>
      </c>
      <c r="C42" s="29">
        <v>22</v>
      </c>
      <c r="D42" s="29">
        <f t="shared" si="3"/>
        <v>-7</v>
      </c>
      <c r="E42" s="29">
        <f>19+2+2+3</f>
        <v>26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45"/>
      <c r="XDX42" s="45"/>
      <c r="XDY42" s="45"/>
      <c r="XDZ42" s="45"/>
      <c r="XEA42" s="45"/>
      <c r="XEB42" s="45"/>
      <c r="XEC42" s="45"/>
      <c r="XED42" s="45"/>
      <c r="XEE42" s="45"/>
      <c r="XEF42" s="45"/>
      <c r="XEG42" s="45"/>
      <c r="XEH42" s="45"/>
      <c r="XEI42" s="45"/>
      <c r="XEJ42" s="45"/>
      <c r="XEK42" s="45"/>
      <c r="XEL42" s="45"/>
      <c r="XEM42" s="45"/>
      <c r="XEN42" s="45"/>
    </row>
    <row r="43" s="44" customFormat="1" customHeight="1" spans="1:5">
      <c r="A43" s="58" t="s">
        <v>44</v>
      </c>
      <c r="B43" s="29">
        <f>173+13</f>
        <v>186</v>
      </c>
      <c r="C43" s="29">
        <v>145</v>
      </c>
      <c r="D43" s="29">
        <f t="shared" si="3"/>
        <v>-33</v>
      </c>
      <c r="E43" s="29">
        <f>140+4+2+7</f>
        <v>153</v>
      </c>
    </row>
    <row r="44" s="44" customFormat="1" customHeight="1" spans="1:5">
      <c r="A44" s="58" t="s">
        <v>45</v>
      </c>
      <c r="B44" s="29">
        <v>1269</v>
      </c>
      <c r="C44" s="29">
        <v>769</v>
      </c>
      <c r="D44" s="29">
        <f t="shared" si="3"/>
        <v>-433</v>
      </c>
      <c r="E44" s="29">
        <f>719+39+41+37</f>
        <v>836</v>
      </c>
    </row>
    <row r="45" s="44" customFormat="1" customHeight="1" spans="1:5">
      <c r="A45" s="58" t="s">
        <v>46</v>
      </c>
      <c r="B45" s="29">
        <f>714+54</f>
        <v>768</v>
      </c>
      <c r="C45" s="29">
        <v>462</v>
      </c>
      <c r="D45" s="29">
        <f t="shared" si="3"/>
        <v>-257</v>
      </c>
      <c r="E45" s="29">
        <f>434+18+19+27+13</f>
        <v>511</v>
      </c>
    </row>
    <row r="46" s="44" customFormat="1" customHeight="1" spans="1:16367">
      <c r="A46" s="58" t="s">
        <v>47</v>
      </c>
      <c r="B46" s="29">
        <v>329</v>
      </c>
      <c r="C46" s="29">
        <v>222</v>
      </c>
      <c r="D46" s="29">
        <f t="shared" si="3"/>
        <v>-87</v>
      </c>
      <c r="E46" s="29">
        <f>211+10+12+9</f>
        <v>242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</row>
    <row r="47" s="40" customFormat="1" customHeight="1" spans="1:16368">
      <c r="A47" s="58" t="s">
        <v>48</v>
      </c>
      <c r="B47" s="29">
        <v>77</v>
      </c>
      <c r="C47" s="29">
        <v>62</v>
      </c>
      <c r="D47" s="29">
        <f t="shared" si="3"/>
        <v>-3</v>
      </c>
      <c r="E47" s="29">
        <f>57+5+7+5</f>
        <v>74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45"/>
    </row>
    <row r="48" s="40" customFormat="1" customHeight="1" spans="1:16368">
      <c r="A48" s="58" t="s">
        <v>49</v>
      </c>
      <c r="B48" s="29">
        <f>791+4</f>
        <v>795</v>
      </c>
      <c r="C48" s="29">
        <v>663</v>
      </c>
      <c r="D48" s="29">
        <f t="shared" si="3"/>
        <v>-44</v>
      </c>
      <c r="E48" s="29">
        <f>620+35+45+51</f>
        <v>751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  <c r="BKY48" s="17"/>
      <c r="BKZ48" s="17"/>
      <c r="BLA48" s="17"/>
      <c r="BLB48" s="17"/>
      <c r="BLC48" s="17"/>
      <c r="BLD48" s="17"/>
      <c r="BLE48" s="17"/>
      <c r="BLF48" s="17"/>
      <c r="BLG48" s="17"/>
      <c r="BLH48" s="17"/>
      <c r="BLI48" s="17"/>
      <c r="BLJ48" s="17"/>
      <c r="BLK48" s="17"/>
      <c r="BLL48" s="17"/>
      <c r="BLM48" s="17"/>
      <c r="BLN48" s="17"/>
      <c r="BLO48" s="17"/>
      <c r="BLP48" s="17"/>
      <c r="BLQ48" s="17"/>
      <c r="BLR48" s="17"/>
      <c r="BLS48" s="17"/>
      <c r="BLT48" s="17"/>
      <c r="BLU48" s="17"/>
      <c r="BLV48" s="17"/>
      <c r="BLW48" s="17"/>
      <c r="BLX48" s="17"/>
      <c r="BLY48" s="17"/>
      <c r="BLZ48" s="17"/>
      <c r="BMA48" s="17"/>
      <c r="BMB48" s="17"/>
      <c r="BMC48" s="17"/>
      <c r="BMD48" s="17"/>
      <c r="BME48" s="17"/>
      <c r="BMF48" s="17"/>
      <c r="BMG48" s="17"/>
      <c r="BMH48" s="17"/>
      <c r="BMI48" s="17"/>
      <c r="BMJ48" s="17"/>
      <c r="BMK48" s="17"/>
      <c r="BML48" s="17"/>
      <c r="BMM48" s="17"/>
      <c r="BMN48" s="17"/>
      <c r="BMO48" s="17"/>
      <c r="BMP48" s="17"/>
      <c r="BMQ48" s="17"/>
      <c r="BMR48" s="17"/>
      <c r="BMS48" s="17"/>
      <c r="BMT48" s="17"/>
      <c r="BMU48" s="17"/>
      <c r="BMV48" s="17"/>
      <c r="BMW48" s="17"/>
      <c r="BMX48" s="17"/>
      <c r="BMY48" s="17"/>
      <c r="BMZ48" s="17"/>
      <c r="BNA48" s="17"/>
      <c r="BNB48" s="17"/>
      <c r="BNC48" s="17"/>
      <c r="BND48" s="17"/>
      <c r="BNE48" s="17"/>
      <c r="BNF48" s="17"/>
      <c r="BNG48" s="17"/>
      <c r="BNH48" s="17"/>
      <c r="BNI48" s="17"/>
      <c r="BNJ48" s="17"/>
      <c r="BNK48" s="17"/>
      <c r="BNL48" s="17"/>
      <c r="BNM48" s="17"/>
      <c r="BNN48" s="17"/>
      <c r="BNO48" s="17"/>
      <c r="BNP48" s="17"/>
      <c r="BNQ48" s="17"/>
      <c r="BNR48" s="17"/>
      <c r="BNS48" s="17"/>
      <c r="BNT48" s="17"/>
      <c r="BNU48" s="17"/>
      <c r="BNV48" s="17"/>
      <c r="BNW48" s="17"/>
      <c r="BNX48" s="17"/>
      <c r="BNY48" s="17"/>
      <c r="BNZ48" s="17"/>
      <c r="BOA48" s="17"/>
      <c r="BOB48" s="17"/>
      <c r="BOC48" s="17"/>
      <c r="BOD48" s="17"/>
      <c r="BOE48" s="17"/>
      <c r="BOF48" s="17"/>
      <c r="BOG48" s="17"/>
      <c r="BOH48" s="17"/>
      <c r="BOI48" s="17"/>
      <c r="BOJ48" s="17"/>
      <c r="BOK48" s="17"/>
      <c r="BOL48" s="17"/>
      <c r="BOM48" s="17"/>
      <c r="BON48" s="17"/>
      <c r="BOO48" s="17"/>
      <c r="BOP48" s="17"/>
      <c r="BOQ48" s="17"/>
      <c r="BOR48" s="17"/>
      <c r="BOS48" s="17"/>
      <c r="BOT48" s="17"/>
      <c r="BOU48" s="17"/>
      <c r="BOV48" s="17"/>
      <c r="BOW48" s="17"/>
      <c r="BOX48" s="17"/>
      <c r="BOY48" s="17"/>
      <c r="BOZ48" s="17"/>
      <c r="BPA48" s="17"/>
      <c r="BPB48" s="17"/>
      <c r="BPC48" s="17"/>
      <c r="BPD48" s="17"/>
      <c r="BPE48" s="17"/>
      <c r="BPF48" s="17"/>
      <c r="BPG48" s="17"/>
      <c r="BPH48" s="17"/>
      <c r="BPI48" s="17"/>
      <c r="BPJ48" s="17"/>
      <c r="BPK48" s="17"/>
      <c r="BPL48" s="17"/>
      <c r="BPM48" s="17"/>
      <c r="BPN48" s="17"/>
      <c r="BPO48" s="17"/>
      <c r="BPP48" s="17"/>
      <c r="BPQ48" s="17"/>
      <c r="BPR48" s="17"/>
      <c r="BPS48" s="17"/>
      <c r="BPT48" s="17"/>
      <c r="BPU48" s="17"/>
      <c r="BPV48" s="17"/>
      <c r="BPW48" s="17"/>
      <c r="BPX48" s="17"/>
      <c r="BPY48" s="17"/>
      <c r="BPZ48" s="17"/>
      <c r="BQA48" s="17"/>
      <c r="BQB48" s="17"/>
      <c r="BQC48" s="17"/>
      <c r="BQD48" s="17"/>
      <c r="BQE48" s="17"/>
      <c r="BQF48" s="17"/>
      <c r="BQG48" s="17"/>
      <c r="BQH48" s="17"/>
      <c r="BQI48" s="17"/>
      <c r="BQJ48" s="17"/>
      <c r="BQK48" s="17"/>
      <c r="BQL48" s="17"/>
      <c r="BQM48" s="17"/>
      <c r="BQN48" s="17"/>
      <c r="BQO48" s="17"/>
      <c r="BQP48" s="17"/>
      <c r="BQQ48" s="17"/>
      <c r="BQR48" s="17"/>
      <c r="BQS48" s="17"/>
      <c r="BQT48" s="17"/>
      <c r="BQU48" s="17"/>
      <c r="BQV48" s="17"/>
      <c r="BQW48" s="17"/>
      <c r="BQX48" s="17"/>
      <c r="BQY48" s="17"/>
      <c r="BQZ48" s="17"/>
      <c r="BRA48" s="17"/>
      <c r="BRB48" s="17"/>
      <c r="BRC48" s="17"/>
      <c r="BRD48" s="17"/>
      <c r="BRE48" s="17"/>
      <c r="BRF48" s="17"/>
      <c r="BRG48" s="17"/>
      <c r="BRH48" s="17"/>
      <c r="BRI48" s="17"/>
      <c r="BRJ48" s="17"/>
      <c r="BRK48" s="17"/>
      <c r="BRL48" s="17"/>
      <c r="BRM48" s="17"/>
      <c r="BRN48" s="17"/>
      <c r="BRO48" s="17"/>
      <c r="BRP48" s="17"/>
      <c r="BRQ48" s="17"/>
      <c r="BRR48" s="17"/>
      <c r="BRS48" s="17"/>
      <c r="BRT48" s="17"/>
      <c r="BRU48" s="17"/>
      <c r="BRV48" s="17"/>
      <c r="BRW48" s="17"/>
      <c r="BRX48" s="17"/>
      <c r="BRY48" s="17"/>
      <c r="BRZ48" s="17"/>
      <c r="BSA48" s="17"/>
      <c r="BSB48" s="17"/>
      <c r="BSC48" s="17"/>
      <c r="BSD48" s="17"/>
      <c r="BSE48" s="17"/>
      <c r="BSF48" s="17"/>
      <c r="BSG48" s="17"/>
      <c r="BSH48" s="17"/>
      <c r="BSI48" s="17"/>
      <c r="BSJ48" s="17"/>
      <c r="BSK48" s="17"/>
      <c r="BSL48" s="17"/>
      <c r="BSM48" s="17"/>
      <c r="BSN48" s="17"/>
      <c r="BSO48" s="17"/>
      <c r="BSP48" s="17"/>
      <c r="BSQ48" s="17"/>
      <c r="BSR48" s="17"/>
      <c r="BSS48" s="17"/>
      <c r="BST48" s="17"/>
      <c r="BSU48" s="17"/>
      <c r="BSV48" s="17"/>
      <c r="BSW48" s="17"/>
      <c r="BSX48" s="17"/>
      <c r="BSY48" s="17"/>
      <c r="BSZ48" s="17"/>
      <c r="BTA48" s="17"/>
      <c r="BTB48" s="17"/>
      <c r="BTC48" s="17"/>
      <c r="BTD48" s="17"/>
      <c r="BTE48" s="17"/>
      <c r="BTF48" s="17"/>
      <c r="BTG48" s="17"/>
      <c r="BTH48" s="17"/>
      <c r="BTI48" s="17"/>
      <c r="BTJ48" s="17"/>
      <c r="BTK48" s="17"/>
      <c r="BTL48" s="17"/>
      <c r="BTM48" s="17"/>
      <c r="BTN48" s="17"/>
      <c r="BTO48" s="17"/>
      <c r="BTP48" s="17"/>
      <c r="BTQ48" s="17"/>
      <c r="BTR48" s="17"/>
      <c r="BTS48" s="17"/>
      <c r="BTT48" s="17"/>
      <c r="BTU48" s="17"/>
      <c r="BTV48" s="17"/>
      <c r="BTW48" s="17"/>
      <c r="BTX48" s="17"/>
      <c r="BTY48" s="17"/>
      <c r="BTZ48" s="17"/>
      <c r="BUA48" s="17"/>
      <c r="BUB48" s="17"/>
      <c r="BUC48" s="17"/>
      <c r="BUD48" s="17"/>
      <c r="BUE48" s="17"/>
      <c r="BUF48" s="17"/>
      <c r="BUG48" s="17"/>
      <c r="BUH48" s="17"/>
      <c r="BUI48" s="17"/>
      <c r="BUJ48" s="17"/>
      <c r="BUK48" s="17"/>
      <c r="BUL48" s="17"/>
      <c r="BUM48" s="17"/>
      <c r="BUN48" s="17"/>
      <c r="BUO48" s="17"/>
      <c r="BUP48" s="17"/>
      <c r="BUQ48" s="17"/>
      <c r="BUR48" s="17"/>
      <c r="BUS48" s="17"/>
      <c r="BUT48" s="17"/>
      <c r="BUU48" s="17"/>
      <c r="BUV48" s="17"/>
      <c r="BUW48" s="17"/>
      <c r="BUX48" s="17"/>
      <c r="BUY48" s="17"/>
      <c r="BUZ48" s="17"/>
      <c r="BVA48" s="17"/>
      <c r="BVB48" s="17"/>
      <c r="BVC48" s="17"/>
      <c r="BVD48" s="17"/>
      <c r="BVE48" s="17"/>
      <c r="BVF48" s="17"/>
      <c r="BVG48" s="17"/>
      <c r="BVH48" s="17"/>
      <c r="BVI48" s="17"/>
      <c r="BVJ48" s="17"/>
      <c r="BVK48" s="17"/>
      <c r="BVL48" s="17"/>
      <c r="BVM48" s="17"/>
      <c r="BVN48" s="17"/>
      <c r="BVO48" s="17"/>
      <c r="BVP48" s="17"/>
      <c r="BVQ48" s="17"/>
      <c r="BVR48" s="17"/>
      <c r="BVS48" s="17"/>
      <c r="BVT48" s="17"/>
      <c r="BVU48" s="17"/>
      <c r="BVV48" s="17"/>
      <c r="BVW48" s="17"/>
      <c r="BVX48" s="17"/>
      <c r="BVY48" s="17"/>
      <c r="BVZ48" s="17"/>
      <c r="BWA48" s="17"/>
      <c r="BWB48" s="17"/>
      <c r="BWC48" s="17"/>
      <c r="BWD48" s="17"/>
      <c r="BWE48" s="17"/>
      <c r="BWF48" s="17"/>
      <c r="BWG48" s="17"/>
      <c r="BWH48" s="17"/>
      <c r="BWI48" s="17"/>
      <c r="BWJ48" s="17"/>
      <c r="BWK48" s="17"/>
      <c r="BWL48" s="17"/>
      <c r="BWM48" s="17"/>
      <c r="BWN48" s="17"/>
      <c r="BWO48" s="17"/>
      <c r="BWP48" s="17"/>
      <c r="BWQ48" s="17"/>
      <c r="BWR48" s="17"/>
      <c r="BWS48" s="17"/>
      <c r="BWT48" s="17"/>
      <c r="BWU48" s="17"/>
      <c r="BWV48" s="17"/>
      <c r="BWW48" s="17"/>
      <c r="BWX48" s="17"/>
      <c r="BWY48" s="17"/>
      <c r="BWZ48" s="17"/>
      <c r="BXA48" s="17"/>
      <c r="BXB48" s="17"/>
      <c r="BXC48" s="17"/>
      <c r="BXD48" s="17"/>
      <c r="BXE48" s="17"/>
      <c r="BXF48" s="17"/>
      <c r="BXG48" s="17"/>
      <c r="BXH48" s="17"/>
      <c r="BXI48" s="17"/>
      <c r="BXJ48" s="17"/>
      <c r="BXK48" s="17"/>
      <c r="BXL48" s="17"/>
      <c r="BXM48" s="17"/>
      <c r="BXN48" s="17"/>
      <c r="BXO48" s="17"/>
      <c r="BXP48" s="17"/>
      <c r="BXQ48" s="17"/>
      <c r="BXR48" s="17"/>
      <c r="BXS48" s="17"/>
      <c r="BXT48" s="17"/>
      <c r="BXU48" s="17"/>
      <c r="BXV48" s="17"/>
      <c r="BXW48" s="17"/>
      <c r="BXX48" s="17"/>
      <c r="BXY48" s="17"/>
      <c r="BXZ48" s="17"/>
      <c r="BYA48" s="17"/>
      <c r="BYB48" s="17"/>
      <c r="BYC48" s="17"/>
      <c r="BYD48" s="17"/>
      <c r="BYE48" s="17"/>
      <c r="BYF48" s="17"/>
      <c r="BYG48" s="17"/>
      <c r="BYH48" s="17"/>
      <c r="BYI48" s="17"/>
      <c r="BYJ48" s="17"/>
      <c r="BYK48" s="17"/>
      <c r="BYL48" s="17"/>
      <c r="BYM48" s="17"/>
      <c r="BYN48" s="17"/>
      <c r="BYO48" s="17"/>
      <c r="BYP48" s="17"/>
      <c r="BYQ48" s="17"/>
      <c r="BYR48" s="17"/>
      <c r="BYS48" s="17"/>
      <c r="BYT48" s="17"/>
      <c r="BYU48" s="17"/>
      <c r="BYV48" s="17"/>
      <c r="BYW48" s="17"/>
      <c r="BYX48" s="17"/>
      <c r="BYY48" s="17"/>
      <c r="BYZ48" s="17"/>
      <c r="BZA48" s="17"/>
      <c r="BZB48" s="17"/>
      <c r="BZC48" s="17"/>
      <c r="BZD48" s="17"/>
      <c r="BZE48" s="17"/>
      <c r="BZF48" s="17"/>
      <c r="BZG48" s="17"/>
      <c r="BZH48" s="17"/>
      <c r="BZI48" s="17"/>
      <c r="BZJ48" s="17"/>
      <c r="BZK48" s="17"/>
      <c r="BZL48" s="17"/>
      <c r="BZM48" s="17"/>
      <c r="BZN48" s="17"/>
      <c r="BZO48" s="17"/>
      <c r="BZP48" s="17"/>
      <c r="BZQ48" s="17"/>
      <c r="BZR48" s="17"/>
      <c r="BZS48" s="17"/>
      <c r="BZT48" s="17"/>
      <c r="BZU48" s="17"/>
      <c r="BZV48" s="17"/>
      <c r="BZW48" s="17"/>
      <c r="BZX48" s="17"/>
      <c r="BZY48" s="17"/>
      <c r="BZZ48" s="17"/>
      <c r="CAA48" s="17"/>
      <c r="CAB48" s="17"/>
      <c r="CAC48" s="17"/>
      <c r="CAD48" s="17"/>
      <c r="CAE48" s="17"/>
      <c r="CAF48" s="17"/>
      <c r="CAG48" s="17"/>
      <c r="CAH48" s="17"/>
      <c r="CAI48" s="17"/>
      <c r="CAJ48" s="17"/>
      <c r="CAK48" s="17"/>
      <c r="CAL48" s="17"/>
      <c r="CAM48" s="17"/>
      <c r="CAN48" s="17"/>
      <c r="CAO48" s="17"/>
      <c r="CAP48" s="17"/>
      <c r="CAQ48" s="17"/>
      <c r="CAR48" s="17"/>
      <c r="CAS48" s="17"/>
      <c r="CAT48" s="17"/>
      <c r="CAU48" s="17"/>
      <c r="CAV48" s="17"/>
      <c r="CAW48" s="17"/>
      <c r="CAX48" s="17"/>
      <c r="CAY48" s="17"/>
      <c r="CAZ48" s="17"/>
      <c r="CBA48" s="17"/>
      <c r="CBB48" s="17"/>
      <c r="CBC48" s="17"/>
      <c r="CBD48" s="17"/>
      <c r="CBE48" s="17"/>
      <c r="CBF48" s="17"/>
      <c r="CBG48" s="17"/>
      <c r="CBH48" s="17"/>
      <c r="CBI48" s="17"/>
      <c r="CBJ48" s="17"/>
      <c r="CBK48" s="17"/>
      <c r="CBL48" s="17"/>
      <c r="CBM48" s="17"/>
      <c r="CBN48" s="17"/>
      <c r="CBO48" s="17"/>
      <c r="CBP48" s="17"/>
      <c r="CBQ48" s="17"/>
      <c r="CBR48" s="17"/>
      <c r="CBS48" s="17"/>
      <c r="CBT48" s="17"/>
      <c r="CBU48" s="17"/>
      <c r="CBV48" s="17"/>
      <c r="CBW48" s="17"/>
      <c r="CBX48" s="17"/>
      <c r="CBY48" s="17"/>
      <c r="CBZ48" s="17"/>
      <c r="CCA48" s="17"/>
      <c r="CCB48" s="17"/>
      <c r="CCC48" s="17"/>
      <c r="CCD48" s="17"/>
      <c r="CCE48" s="17"/>
      <c r="CCF48" s="17"/>
      <c r="CCG48" s="17"/>
      <c r="CCH48" s="17"/>
      <c r="CCI48" s="17"/>
      <c r="CCJ48" s="17"/>
      <c r="CCK48" s="17"/>
      <c r="CCL48" s="17"/>
      <c r="CCM48" s="17"/>
      <c r="CCN48" s="17"/>
      <c r="CCO48" s="17"/>
      <c r="CCP48" s="17"/>
      <c r="CCQ48" s="17"/>
      <c r="CCR48" s="17"/>
      <c r="CCS48" s="17"/>
      <c r="CCT48" s="17"/>
      <c r="CCU48" s="17"/>
      <c r="CCV48" s="17"/>
      <c r="CCW48" s="17"/>
      <c r="CCX48" s="17"/>
      <c r="CCY48" s="17"/>
      <c r="CCZ48" s="17"/>
      <c r="CDA48" s="17"/>
      <c r="CDB48" s="17"/>
      <c r="CDC48" s="17"/>
      <c r="CDD48" s="17"/>
      <c r="CDE48" s="17"/>
      <c r="CDF48" s="17"/>
      <c r="CDG48" s="17"/>
      <c r="CDH48" s="17"/>
      <c r="CDI48" s="17"/>
      <c r="CDJ48" s="17"/>
      <c r="CDK48" s="17"/>
      <c r="CDL48" s="17"/>
      <c r="CDM48" s="17"/>
      <c r="CDN48" s="17"/>
      <c r="CDO48" s="17"/>
      <c r="CDP48" s="17"/>
      <c r="CDQ48" s="17"/>
      <c r="CDR48" s="17"/>
      <c r="CDS48" s="17"/>
      <c r="CDT48" s="17"/>
      <c r="CDU48" s="17"/>
      <c r="CDV48" s="17"/>
      <c r="CDW48" s="17"/>
      <c r="CDX48" s="17"/>
      <c r="CDY48" s="17"/>
      <c r="CDZ48" s="17"/>
      <c r="CEA48" s="17"/>
      <c r="CEB48" s="17"/>
      <c r="CEC48" s="17"/>
      <c r="CED48" s="17"/>
      <c r="CEE48" s="17"/>
      <c r="CEF48" s="17"/>
      <c r="CEG48" s="17"/>
      <c r="CEH48" s="17"/>
      <c r="CEI48" s="17"/>
      <c r="CEJ48" s="17"/>
      <c r="CEK48" s="17"/>
      <c r="CEL48" s="17"/>
      <c r="CEM48" s="17"/>
      <c r="CEN48" s="17"/>
      <c r="CEO48" s="17"/>
      <c r="CEP48" s="17"/>
      <c r="CEQ48" s="17"/>
      <c r="CER48" s="17"/>
      <c r="CES48" s="17"/>
      <c r="CET48" s="17"/>
      <c r="CEU48" s="17"/>
      <c r="CEV48" s="17"/>
      <c r="CEW48" s="17"/>
      <c r="CEX48" s="17"/>
      <c r="CEY48" s="17"/>
      <c r="CEZ48" s="17"/>
      <c r="CFA48" s="17"/>
      <c r="CFB48" s="17"/>
      <c r="CFC48" s="17"/>
      <c r="CFD48" s="17"/>
      <c r="CFE48" s="17"/>
      <c r="CFF48" s="17"/>
      <c r="CFG48" s="17"/>
      <c r="CFH48" s="17"/>
      <c r="CFI48" s="17"/>
      <c r="CFJ48" s="17"/>
      <c r="CFK48" s="17"/>
      <c r="CFL48" s="17"/>
      <c r="CFM48" s="17"/>
      <c r="CFN48" s="17"/>
      <c r="CFO48" s="17"/>
      <c r="CFP48" s="17"/>
      <c r="CFQ48" s="17"/>
      <c r="CFR48" s="17"/>
      <c r="CFS48" s="17"/>
      <c r="CFT48" s="17"/>
      <c r="CFU48" s="17"/>
      <c r="CFV48" s="17"/>
      <c r="CFW48" s="17"/>
      <c r="CFX48" s="17"/>
      <c r="CFY48" s="17"/>
      <c r="CFZ48" s="17"/>
      <c r="CGA48" s="17"/>
      <c r="CGB48" s="17"/>
      <c r="CGC48" s="17"/>
      <c r="CGD48" s="17"/>
      <c r="CGE48" s="17"/>
      <c r="CGF48" s="17"/>
      <c r="CGG48" s="17"/>
      <c r="CGH48" s="17"/>
      <c r="CGI48" s="17"/>
      <c r="CGJ48" s="17"/>
      <c r="CGK48" s="17"/>
      <c r="CGL48" s="17"/>
      <c r="CGM48" s="17"/>
      <c r="CGN48" s="17"/>
      <c r="CGO48" s="17"/>
      <c r="CGP48" s="17"/>
      <c r="CGQ48" s="17"/>
      <c r="CGR48" s="17"/>
      <c r="CGS48" s="17"/>
      <c r="CGT48" s="17"/>
      <c r="CGU48" s="17"/>
      <c r="CGV48" s="17"/>
      <c r="CGW48" s="17"/>
      <c r="CGX48" s="17"/>
      <c r="CGY48" s="17"/>
      <c r="CGZ48" s="17"/>
      <c r="CHA48" s="17"/>
      <c r="CHB48" s="17"/>
      <c r="CHC48" s="17"/>
      <c r="CHD48" s="17"/>
      <c r="CHE48" s="17"/>
      <c r="CHF48" s="17"/>
      <c r="CHG48" s="17"/>
      <c r="CHH48" s="17"/>
      <c r="CHI48" s="17"/>
      <c r="CHJ48" s="17"/>
      <c r="CHK48" s="17"/>
      <c r="CHL48" s="17"/>
      <c r="CHM48" s="17"/>
      <c r="CHN48" s="17"/>
      <c r="CHO48" s="17"/>
      <c r="CHP48" s="17"/>
      <c r="CHQ48" s="17"/>
      <c r="CHR48" s="17"/>
      <c r="CHS48" s="17"/>
      <c r="CHT48" s="17"/>
      <c r="CHU48" s="17"/>
      <c r="CHV48" s="17"/>
      <c r="CHW48" s="17"/>
      <c r="CHX48" s="17"/>
      <c r="CHY48" s="17"/>
      <c r="CHZ48" s="17"/>
      <c r="CIA48" s="17"/>
      <c r="CIB48" s="17"/>
      <c r="CIC48" s="17"/>
      <c r="CID48" s="17"/>
      <c r="CIE48" s="17"/>
      <c r="CIF48" s="17"/>
      <c r="CIG48" s="17"/>
      <c r="CIH48" s="17"/>
      <c r="CII48" s="17"/>
      <c r="CIJ48" s="17"/>
      <c r="CIK48" s="17"/>
      <c r="CIL48" s="17"/>
      <c r="CIM48" s="17"/>
      <c r="CIN48" s="17"/>
      <c r="CIO48" s="17"/>
      <c r="CIP48" s="17"/>
      <c r="CIQ48" s="17"/>
      <c r="CIR48" s="17"/>
      <c r="CIS48" s="17"/>
      <c r="CIT48" s="17"/>
      <c r="CIU48" s="17"/>
      <c r="CIV48" s="17"/>
      <c r="CIW48" s="17"/>
      <c r="CIX48" s="17"/>
      <c r="CIY48" s="17"/>
      <c r="CIZ48" s="17"/>
      <c r="CJA48" s="17"/>
      <c r="CJB48" s="17"/>
      <c r="CJC48" s="17"/>
      <c r="CJD48" s="17"/>
      <c r="CJE48" s="17"/>
      <c r="CJF48" s="17"/>
      <c r="CJG48" s="17"/>
      <c r="CJH48" s="17"/>
      <c r="CJI48" s="17"/>
      <c r="CJJ48" s="17"/>
      <c r="CJK48" s="17"/>
      <c r="CJL48" s="17"/>
      <c r="CJM48" s="17"/>
      <c r="CJN48" s="17"/>
      <c r="CJO48" s="17"/>
      <c r="CJP48" s="17"/>
      <c r="CJQ48" s="17"/>
      <c r="CJR48" s="17"/>
      <c r="CJS48" s="17"/>
      <c r="CJT48" s="17"/>
      <c r="CJU48" s="17"/>
      <c r="CJV48" s="17"/>
      <c r="CJW48" s="17"/>
      <c r="CJX48" s="17"/>
      <c r="CJY48" s="17"/>
      <c r="CJZ48" s="17"/>
      <c r="CKA48" s="17"/>
      <c r="CKB48" s="17"/>
      <c r="CKC48" s="17"/>
      <c r="CKD48" s="17"/>
      <c r="CKE48" s="17"/>
      <c r="CKF48" s="17"/>
      <c r="CKG48" s="17"/>
      <c r="CKH48" s="17"/>
      <c r="CKI48" s="17"/>
      <c r="CKJ48" s="17"/>
      <c r="CKK48" s="17"/>
      <c r="CKL48" s="17"/>
      <c r="CKM48" s="17"/>
      <c r="CKN48" s="17"/>
      <c r="CKO48" s="17"/>
      <c r="CKP48" s="17"/>
      <c r="CKQ48" s="17"/>
      <c r="CKR48" s="17"/>
      <c r="CKS48" s="17"/>
      <c r="CKT48" s="17"/>
      <c r="CKU48" s="17"/>
      <c r="CKV48" s="17"/>
      <c r="CKW48" s="17"/>
      <c r="CKX48" s="17"/>
      <c r="CKY48" s="17"/>
      <c r="CKZ48" s="17"/>
      <c r="CLA48" s="17"/>
      <c r="CLB48" s="17"/>
      <c r="CLC48" s="17"/>
      <c r="CLD48" s="17"/>
      <c r="CLE48" s="17"/>
      <c r="CLF48" s="17"/>
      <c r="CLG48" s="17"/>
      <c r="CLH48" s="17"/>
      <c r="CLI48" s="17"/>
      <c r="CLJ48" s="17"/>
      <c r="CLK48" s="17"/>
      <c r="CLL48" s="17"/>
      <c r="CLM48" s="17"/>
      <c r="CLN48" s="17"/>
      <c r="CLO48" s="17"/>
      <c r="CLP48" s="17"/>
      <c r="CLQ48" s="17"/>
      <c r="CLR48" s="17"/>
      <c r="CLS48" s="17"/>
      <c r="CLT48" s="17"/>
      <c r="CLU48" s="17"/>
      <c r="CLV48" s="17"/>
      <c r="CLW48" s="17"/>
      <c r="CLX48" s="17"/>
      <c r="CLY48" s="17"/>
      <c r="CLZ48" s="17"/>
      <c r="CMA48" s="17"/>
      <c r="CMB48" s="17"/>
      <c r="CMC48" s="17"/>
      <c r="CMD48" s="17"/>
      <c r="CME48" s="17"/>
      <c r="CMF48" s="17"/>
      <c r="CMG48" s="17"/>
      <c r="CMH48" s="17"/>
      <c r="CMI48" s="17"/>
      <c r="CMJ48" s="17"/>
      <c r="CMK48" s="17"/>
      <c r="CML48" s="17"/>
      <c r="CMM48" s="17"/>
      <c r="CMN48" s="17"/>
      <c r="CMO48" s="17"/>
      <c r="CMP48" s="17"/>
      <c r="CMQ48" s="17"/>
      <c r="CMR48" s="17"/>
      <c r="CMS48" s="17"/>
      <c r="CMT48" s="17"/>
      <c r="CMU48" s="17"/>
      <c r="CMV48" s="17"/>
      <c r="CMW48" s="17"/>
      <c r="CMX48" s="17"/>
      <c r="CMY48" s="17"/>
      <c r="CMZ48" s="17"/>
      <c r="CNA48" s="17"/>
      <c r="CNB48" s="17"/>
      <c r="CNC48" s="17"/>
      <c r="CND48" s="17"/>
      <c r="CNE48" s="17"/>
      <c r="CNF48" s="17"/>
      <c r="CNG48" s="17"/>
      <c r="CNH48" s="17"/>
      <c r="CNI48" s="17"/>
      <c r="CNJ48" s="17"/>
      <c r="CNK48" s="17"/>
      <c r="CNL48" s="17"/>
      <c r="CNM48" s="17"/>
      <c r="CNN48" s="17"/>
      <c r="CNO48" s="17"/>
      <c r="CNP48" s="17"/>
      <c r="CNQ48" s="17"/>
      <c r="CNR48" s="17"/>
      <c r="CNS48" s="17"/>
      <c r="CNT48" s="17"/>
      <c r="CNU48" s="17"/>
      <c r="CNV48" s="17"/>
      <c r="CNW48" s="17"/>
      <c r="CNX48" s="17"/>
      <c r="CNY48" s="17"/>
      <c r="CNZ48" s="17"/>
      <c r="COA48" s="17"/>
      <c r="COB48" s="17"/>
      <c r="COC48" s="17"/>
      <c r="COD48" s="17"/>
      <c r="COE48" s="17"/>
      <c r="COF48" s="17"/>
      <c r="COG48" s="17"/>
      <c r="COH48" s="17"/>
      <c r="COI48" s="17"/>
      <c r="COJ48" s="17"/>
      <c r="COK48" s="17"/>
      <c r="COL48" s="17"/>
      <c r="COM48" s="17"/>
      <c r="CON48" s="17"/>
      <c r="COO48" s="17"/>
      <c r="COP48" s="17"/>
      <c r="COQ48" s="17"/>
      <c r="COR48" s="17"/>
      <c r="COS48" s="17"/>
      <c r="COT48" s="17"/>
      <c r="COU48" s="17"/>
      <c r="COV48" s="17"/>
      <c r="COW48" s="17"/>
      <c r="COX48" s="17"/>
      <c r="COY48" s="17"/>
      <c r="COZ48" s="17"/>
      <c r="CPA48" s="17"/>
      <c r="CPB48" s="17"/>
      <c r="CPC48" s="17"/>
      <c r="CPD48" s="17"/>
      <c r="CPE48" s="17"/>
      <c r="CPF48" s="17"/>
      <c r="CPG48" s="17"/>
      <c r="CPH48" s="17"/>
      <c r="CPI48" s="17"/>
      <c r="CPJ48" s="17"/>
      <c r="CPK48" s="17"/>
      <c r="CPL48" s="17"/>
      <c r="CPM48" s="17"/>
      <c r="CPN48" s="17"/>
      <c r="CPO48" s="17"/>
      <c r="CPP48" s="17"/>
      <c r="CPQ48" s="17"/>
      <c r="CPR48" s="17"/>
      <c r="CPS48" s="17"/>
      <c r="CPT48" s="17"/>
      <c r="CPU48" s="17"/>
      <c r="CPV48" s="17"/>
      <c r="CPW48" s="17"/>
      <c r="CPX48" s="17"/>
      <c r="CPY48" s="17"/>
      <c r="CPZ48" s="17"/>
      <c r="CQA48" s="17"/>
      <c r="CQB48" s="17"/>
      <c r="CQC48" s="17"/>
      <c r="CQD48" s="17"/>
      <c r="CQE48" s="17"/>
      <c r="CQF48" s="17"/>
      <c r="CQG48" s="17"/>
      <c r="CQH48" s="17"/>
      <c r="CQI48" s="17"/>
      <c r="CQJ48" s="17"/>
      <c r="CQK48" s="17"/>
      <c r="CQL48" s="17"/>
      <c r="CQM48" s="17"/>
      <c r="CQN48" s="17"/>
      <c r="CQO48" s="17"/>
      <c r="CQP48" s="17"/>
      <c r="CQQ48" s="17"/>
      <c r="CQR48" s="17"/>
      <c r="CQS48" s="17"/>
      <c r="CQT48" s="17"/>
      <c r="CQU48" s="17"/>
      <c r="CQV48" s="17"/>
      <c r="CQW48" s="17"/>
      <c r="CQX48" s="17"/>
      <c r="CQY48" s="17"/>
      <c r="CQZ48" s="17"/>
      <c r="CRA48" s="17"/>
      <c r="CRB48" s="17"/>
      <c r="CRC48" s="17"/>
      <c r="CRD48" s="17"/>
      <c r="CRE48" s="17"/>
      <c r="CRF48" s="17"/>
      <c r="CRG48" s="17"/>
      <c r="CRH48" s="17"/>
      <c r="CRI48" s="17"/>
      <c r="CRJ48" s="17"/>
      <c r="CRK48" s="17"/>
      <c r="CRL48" s="17"/>
      <c r="CRM48" s="17"/>
      <c r="CRN48" s="17"/>
      <c r="CRO48" s="17"/>
      <c r="CRP48" s="17"/>
      <c r="CRQ48" s="17"/>
      <c r="CRR48" s="17"/>
      <c r="CRS48" s="17"/>
      <c r="CRT48" s="17"/>
      <c r="CRU48" s="17"/>
      <c r="CRV48" s="17"/>
      <c r="CRW48" s="17"/>
      <c r="CRX48" s="17"/>
      <c r="CRY48" s="17"/>
      <c r="CRZ48" s="17"/>
      <c r="CSA48" s="17"/>
      <c r="CSB48" s="17"/>
      <c r="CSC48" s="17"/>
      <c r="CSD48" s="17"/>
      <c r="CSE48" s="17"/>
      <c r="CSF48" s="17"/>
      <c r="CSG48" s="17"/>
      <c r="CSH48" s="17"/>
      <c r="CSI48" s="17"/>
      <c r="CSJ48" s="17"/>
      <c r="CSK48" s="17"/>
      <c r="CSL48" s="17"/>
      <c r="CSM48" s="17"/>
      <c r="CSN48" s="17"/>
      <c r="CSO48" s="17"/>
      <c r="CSP48" s="17"/>
      <c r="CSQ48" s="17"/>
      <c r="CSR48" s="17"/>
      <c r="CSS48" s="17"/>
      <c r="CST48" s="17"/>
      <c r="CSU48" s="17"/>
      <c r="CSV48" s="17"/>
      <c r="CSW48" s="17"/>
      <c r="CSX48" s="17"/>
      <c r="CSY48" s="17"/>
      <c r="CSZ48" s="17"/>
      <c r="CTA48" s="17"/>
      <c r="CTB48" s="17"/>
      <c r="CTC48" s="17"/>
      <c r="CTD48" s="17"/>
      <c r="CTE48" s="17"/>
      <c r="CTF48" s="17"/>
      <c r="CTG48" s="17"/>
      <c r="CTH48" s="17"/>
      <c r="CTI48" s="17"/>
      <c r="CTJ48" s="17"/>
      <c r="CTK48" s="17"/>
      <c r="CTL48" s="17"/>
      <c r="CTM48" s="17"/>
      <c r="CTN48" s="17"/>
      <c r="CTO48" s="17"/>
      <c r="CTP48" s="17"/>
      <c r="CTQ48" s="17"/>
      <c r="CTR48" s="17"/>
      <c r="CTS48" s="17"/>
      <c r="CTT48" s="17"/>
      <c r="CTU48" s="17"/>
      <c r="CTV48" s="17"/>
      <c r="CTW48" s="17"/>
      <c r="CTX48" s="17"/>
      <c r="CTY48" s="17"/>
      <c r="CTZ48" s="17"/>
      <c r="CUA48" s="17"/>
      <c r="CUB48" s="17"/>
      <c r="CUC48" s="17"/>
      <c r="CUD48" s="17"/>
      <c r="CUE48" s="17"/>
      <c r="CUF48" s="17"/>
      <c r="CUG48" s="17"/>
      <c r="CUH48" s="17"/>
      <c r="CUI48" s="17"/>
      <c r="CUJ48" s="17"/>
      <c r="CUK48" s="17"/>
      <c r="CUL48" s="17"/>
      <c r="CUM48" s="17"/>
      <c r="CUN48" s="17"/>
      <c r="CUO48" s="17"/>
      <c r="CUP48" s="17"/>
      <c r="CUQ48" s="17"/>
      <c r="CUR48" s="17"/>
      <c r="CUS48" s="17"/>
      <c r="CUT48" s="17"/>
      <c r="CUU48" s="17"/>
      <c r="CUV48" s="17"/>
      <c r="CUW48" s="17"/>
      <c r="CUX48" s="17"/>
      <c r="CUY48" s="17"/>
      <c r="CUZ48" s="17"/>
      <c r="CVA48" s="17"/>
      <c r="CVB48" s="17"/>
      <c r="CVC48" s="17"/>
      <c r="CVD48" s="17"/>
      <c r="CVE48" s="17"/>
      <c r="CVF48" s="17"/>
      <c r="CVG48" s="17"/>
      <c r="CVH48" s="17"/>
      <c r="CVI48" s="17"/>
      <c r="CVJ48" s="17"/>
      <c r="CVK48" s="17"/>
      <c r="CVL48" s="17"/>
      <c r="CVM48" s="17"/>
      <c r="CVN48" s="17"/>
      <c r="CVO48" s="17"/>
      <c r="CVP48" s="17"/>
      <c r="CVQ48" s="17"/>
      <c r="CVR48" s="17"/>
      <c r="CVS48" s="17"/>
      <c r="CVT48" s="17"/>
      <c r="CVU48" s="17"/>
      <c r="CVV48" s="17"/>
      <c r="CVW48" s="17"/>
      <c r="CVX48" s="17"/>
      <c r="CVY48" s="17"/>
      <c r="CVZ48" s="17"/>
      <c r="CWA48" s="17"/>
      <c r="CWB48" s="17"/>
      <c r="CWC48" s="17"/>
      <c r="CWD48" s="17"/>
      <c r="CWE48" s="17"/>
      <c r="CWF48" s="17"/>
      <c r="CWG48" s="17"/>
      <c r="CWH48" s="17"/>
      <c r="CWI48" s="17"/>
      <c r="CWJ48" s="17"/>
      <c r="CWK48" s="17"/>
      <c r="CWL48" s="17"/>
      <c r="CWM48" s="17"/>
      <c r="CWN48" s="17"/>
      <c r="CWO48" s="17"/>
      <c r="CWP48" s="17"/>
      <c r="CWQ48" s="17"/>
      <c r="CWR48" s="17"/>
      <c r="CWS48" s="17"/>
      <c r="CWT48" s="17"/>
      <c r="CWU48" s="17"/>
      <c r="CWV48" s="17"/>
      <c r="CWW48" s="17"/>
      <c r="CWX48" s="17"/>
      <c r="CWY48" s="17"/>
      <c r="CWZ48" s="17"/>
      <c r="CXA48" s="17"/>
      <c r="CXB48" s="17"/>
      <c r="CXC48" s="17"/>
      <c r="CXD48" s="17"/>
      <c r="CXE48" s="17"/>
      <c r="CXF48" s="17"/>
      <c r="CXG48" s="17"/>
      <c r="CXH48" s="17"/>
      <c r="CXI48" s="17"/>
      <c r="CXJ48" s="17"/>
      <c r="CXK48" s="17"/>
      <c r="CXL48" s="17"/>
      <c r="CXM48" s="17"/>
      <c r="CXN48" s="17"/>
      <c r="CXO48" s="17"/>
      <c r="CXP48" s="17"/>
      <c r="CXQ48" s="17"/>
      <c r="CXR48" s="17"/>
      <c r="CXS48" s="17"/>
      <c r="CXT48" s="17"/>
      <c r="CXU48" s="17"/>
      <c r="CXV48" s="17"/>
      <c r="CXW48" s="17"/>
      <c r="CXX48" s="17"/>
      <c r="CXY48" s="17"/>
      <c r="CXZ48" s="17"/>
      <c r="CYA48" s="17"/>
      <c r="CYB48" s="17"/>
      <c r="CYC48" s="17"/>
      <c r="CYD48" s="17"/>
      <c r="CYE48" s="17"/>
      <c r="CYF48" s="17"/>
      <c r="CYG48" s="17"/>
      <c r="CYH48" s="17"/>
      <c r="CYI48" s="17"/>
      <c r="CYJ48" s="17"/>
      <c r="CYK48" s="17"/>
      <c r="CYL48" s="17"/>
      <c r="CYM48" s="17"/>
      <c r="CYN48" s="17"/>
      <c r="CYO48" s="17"/>
      <c r="CYP48" s="17"/>
      <c r="CYQ48" s="17"/>
      <c r="CYR48" s="17"/>
      <c r="CYS48" s="17"/>
      <c r="CYT48" s="17"/>
      <c r="CYU48" s="17"/>
      <c r="CYV48" s="17"/>
      <c r="CYW48" s="17"/>
      <c r="CYX48" s="17"/>
      <c r="CYY48" s="17"/>
      <c r="CYZ48" s="17"/>
      <c r="CZA48" s="17"/>
      <c r="CZB48" s="17"/>
      <c r="CZC48" s="17"/>
      <c r="CZD48" s="17"/>
      <c r="CZE48" s="17"/>
      <c r="CZF48" s="17"/>
      <c r="CZG48" s="17"/>
      <c r="CZH48" s="17"/>
      <c r="CZI48" s="17"/>
      <c r="CZJ48" s="17"/>
      <c r="CZK48" s="17"/>
      <c r="CZL48" s="17"/>
      <c r="CZM48" s="17"/>
      <c r="CZN48" s="17"/>
      <c r="CZO48" s="17"/>
      <c r="CZP48" s="17"/>
      <c r="CZQ48" s="17"/>
      <c r="CZR48" s="17"/>
      <c r="CZS48" s="17"/>
      <c r="CZT48" s="17"/>
      <c r="CZU48" s="17"/>
      <c r="CZV48" s="17"/>
      <c r="CZW48" s="17"/>
      <c r="CZX48" s="17"/>
      <c r="CZY48" s="17"/>
      <c r="CZZ48" s="17"/>
      <c r="DAA48" s="17"/>
      <c r="DAB48" s="17"/>
      <c r="DAC48" s="17"/>
      <c r="DAD48" s="17"/>
      <c r="DAE48" s="17"/>
      <c r="DAF48" s="17"/>
      <c r="DAG48" s="17"/>
      <c r="DAH48" s="17"/>
      <c r="DAI48" s="17"/>
      <c r="DAJ48" s="17"/>
      <c r="DAK48" s="17"/>
      <c r="DAL48" s="17"/>
      <c r="DAM48" s="17"/>
      <c r="DAN48" s="17"/>
      <c r="DAO48" s="17"/>
      <c r="DAP48" s="17"/>
      <c r="DAQ48" s="17"/>
      <c r="DAR48" s="17"/>
      <c r="DAS48" s="17"/>
      <c r="DAT48" s="17"/>
      <c r="DAU48" s="17"/>
      <c r="DAV48" s="17"/>
      <c r="DAW48" s="17"/>
      <c r="DAX48" s="17"/>
      <c r="DAY48" s="17"/>
      <c r="DAZ48" s="17"/>
      <c r="DBA48" s="17"/>
      <c r="DBB48" s="17"/>
      <c r="DBC48" s="17"/>
      <c r="DBD48" s="17"/>
      <c r="DBE48" s="17"/>
      <c r="DBF48" s="17"/>
      <c r="DBG48" s="17"/>
      <c r="DBH48" s="17"/>
      <c r="DBI48" s="17"/>
      <c r="DBJ48" s="17"/>
      <c r="DBK48" s="17"/>
      <c r="DBL48" s="17"/>
      <c r="DBM48" s="17"/>
      <c r="DBN48" s="17"/>
      <c r="DBO48" s="17"/>
      <c r="DBP48" s="17"/>
      <c r="DBQ48" s="17"/>
      <c r="DBR48" s="17"/>
      <c r="DBS48" s="17"/>
      <c r="DBT48" s="17"/>
      <c r="DBU48" s="17"/>
      <c r="DBV48" s="17"/>
      <c r="DBW48" s="17"/>
      <c r="DBX48" s="17"/>
      <c r="DBY48" s="17"/>
      <c r="DBZ48" s="17"/>
      <c r="DCA48" s="17"/>
      <c r="DCB48" s="17"/>
      <c r="DCC48" s="17"/>
      <c r="DCD48" s="17"/>
      <c r="DCE48" s="17"/>
      <c r="DCF48" s="17"/>
      <c r="DCG48" s="17"/>
      <c r="DCH48" s="17"/>
      <c r="DCI48" s="17"/>
      <c r="DCJ48" s="17"/>
      <c r="DCK48" s="17"/>
      <c r="DCL48" s="17"/>
      <c r="DCM48" s="17"/>
      <c r="DCN48" s="17"/>
      <c r="DCO48" s="17"/>
      <c r="DCP48" s="17"/>
      <c r="DCQ48" s="17"/>
      <c r="DCR48" s="17"/>
      <c r="DCS48" s="17"/>
      <c r="DCT48" s="17"/>
      <c r="DCU48" s="17"/>
      <c r="DCV48" s="17"/>
      <c r="DCW48" s="17"/>
      <c r="DCX48" s="17"/>
      <c r="DCY48" s="17"/>
      <c r="DCZ48" s="17"/>
      <c r="DDA48" s="17"/>
      <c r="DDB48" s="17"/>
      <c r="DDC48" s="17"/>
      <c r="DDD48" s="17"/>
      <c r="DDE48" s="17"/>
      <c r="DDF48" s="17"/>
      <c r="DDG48" s="17"/>
      <c r="DDH48" s="17"/>
      <c r="DDI48" s="17"/>
      <c r="DDJ48" s="17"/>
      <c r="DDK48" s="17"/>
      <c r="DDL48" s="17"/>
      <c r="DDM48" s="17"/>
      <c r="DDN48" s="17"/>
      <c r="DDO48" s="17"/>
      <c r="DDP48" s="17"/>
      <c r="DDQ48" s="17"/>
      <c r="DDR48" s="17"/>
      <c r="DDS48" s="17"/>
      <c r="DDT48" s="17"/>
      <c r="DDU48" s="17"/>
      <c r="DDV48" s="17"/>
      <c r="DDW48" s="17"/>
      <c r="DDX48" s="17"/>
      <c r="DDY48" s="17"/>
      <c r="DDZ48" s="17"/>
      <c r="DEA48" s="17"/>
      <c r="DEB48" s="17"/>
      <c r="DEC48" s="17"/>
      <c r="DED48" s="17"/>
      <c r="DEE48" s="17"/>
      <c r="DEF48" s="17"/>
      <c r="DEG48" s="17"/>
      <c r="DEH48" s="17"/>
      <c r="DEI48" s="17"/>
      <c r="DEJ48" s="17"/>
      <c r="DEK48" s="17"/>
      <c r="DEL48" s="17"/>
      <c r="DEM48" s="17"/>
      <c r="DEN48" s="17"/>
      <c r="DEO48" s="17"/>
      <c r="DEP48" s="17"/>
      <c r="DEQ48" s="17"/>
      <c r="DER48" s="17"/>
      <c r="DES48" s="17"/>
      <c r="DET48" s="17"/>
      <c r="DEU48" s="17"/>
      <c r="DEV48" s="17"/>
      <c r="DEW48" s="17"/>
      <c r="DEX48" s="17"/>
      <c r="DEY48" s="17"/>
      <c r="DEZ48" s="17"/>
      <c r="DFA48" s="17"/>
      <c r="DFB48" s="17"/>
      <c r="DFC48" s="17"/>
      <c r="DFD48" s="17"/>
      <c r="DFE48" s="17"/>
      <c r="DFF48" s="17"/>
      <c r="DFG48" s="17"/>
      <c r="DFH48" s="17"/>
      <c r="DFI48" s="17"/>
      <c r="DFJ48" s="17"/>
      <c r="DFK48" s="17"/>
      <c r="DFL48" s="17"/>
      <c r="DFM48" s="17"/>
      <c r="DFN48" s="17"/>
      <c r="DFO48" s="17"/>
      <c r="DFP48" s="17"/>
      <c r="DFQ48" s="17"/>
      <c r="DFR48" s="17"/>
      <c r="DFS48" s="17"/>
      <c r="DFT48" s="17"/>
      <c r="DFU48" s="17"/>
      <c r="DFV48" s="17"/>
      <c r="DFW48" s="17"/>
      <c r="DFX48" s="17"/>
      <c r="DFY48" s="17"/>
      <c r="DFZ48" s="17"/>
      <c r="DGA48" s="17"/>
      <c r="DGB48" s="17"/>
      <c r="DGC48" s="17"/>
      <c r="DGD48" s="17"/>
      <c r="DGE48" s="17"/>
      <c r="DGF48" s="17"/>
      <c r="DGG48" s="17"/>
      <c r="DGH48" s="17"/>
      <c r="DGI48" s="17"/>
      <c r="DGJ48" s="17"/>
      <c r="DGK48" s="17"/>
      <c r="DGL48" s="17"/>
      <c r="DGM48" s="17"/>
      <c r="DGN48" s="17"/>
      <c r="DGO48" s="17"/>
      <c r="DGP48" s="17"/>
      <c r="DGQ48" s="17"/>
      <c r="DGR48" s="17"/>
      <c r="DGS48" s="17"/>
      <c r="DGT48" s="17"/>
      <c r="DGU48" s="17"/>
      <c r="DGV48" s="17"/>
      <c r="DGW48" s="17"/>
      <c r="DGX48" s="17"/>
      <c r="DGY48" s="17"/>
      <c r="DGZ48" s="17"/>
      <c r="DHA48" s="17"/>
      <c r="DHB48" s="17"/>
      <c r="DHC48" s="17"/>
      <c r="DHD48" s="17"/>
      <c r="DHE48" s="17"/>
      <c r="DHF48" s="17"/>
      <c r="DHG48" s="17"/>
      <c r="DHH48" s="17"/>
      <c r="DHI48" s="17"/>
      <c r="DHJ48" s="17"/>
      <c r="DHK48" s="17"/>
      <c r="DHL48" s="17"/>
      <c r="DHM48" s="17"/>
      <c r="DHN48" s="17"/>
      <c r="DHO48" s="17"/>
      <c r="DHP48" s="17"/>
      <c r="DHQ48" s="17"/>
      <c r="DHR48" s="17"/>
      <c r="DHS48" s="17"/>
      <c r="DHT48" s="17"/>
      <c r="DHU48" s="17"/>
      <c r="DHV48" s="17"/>
      <c r="DHW48" s="17"/>
      <c r="DHX48" s="17"/>
      <c r="DHY48" s="17"/>
      <c r="DHZ48" s="17"/>
      <c r="DIA48" s="17"/>
      <c r="DIB48" s="17"/>
      <c r="DIC48" s="17"/>
      <c r="DID48" s="17"/>
      <c r="DIE48" s="17"/>
      <c r="DIF48" s="17"/>
      <c r="DIG48" s="17"/>
      <c r="DIH48" s="17"/>
      <c r="DII48" s="17"/>
      <c r="DIJ48" s="17"/>
      <c r="DIK48" s="17"/>
      <c r="DIL48" s="17"/>
      <c r="DIM48" s="17"/>
      <c r="DIN48" s="17"/>
      <c r="DIO48" s="17"/>
      <c r="DIP48" s="17"/>
      <c r="DIQ48" s="17"/>
      <c r="DIR48" s="17"/>
      <c r="DIS48" s="17"/>
      <c r="DIT48" s="17"/>
      <c r="DIU48" s="17"/>
      <c r="DIV48" s="17"/>
      <c r="DIW48" s="17"/>
      <c r="DIX48" s="17"/>
      <c r="DIY48" s="17"/>
      <c r="DIZ48" s="17"/>
      <c r="DJA48" s="17"/>
      <c r="DJB48" s="17"/>
      <c r="DJC48" s="17"/>
      <c r="DJD48" s="17"/>
      <c r="DJE48" s="17"/>
      <c r="DJF48" s="17"/>
      <c r="DJG48" s="17"/>
      <c r="DJH48" s="17"/>
      <c r="DJI48" s="17"/>
      <c r="DJJ48" s="17"/>
      <c r="DJK48" s="17"/>
      <c r="DJL48" s="17"/>
      <c r="DJM48" s="17"/>
      <c r="DJN48" s="17"/>
      <c r="DJO48" s="17"/>
      <c r="DJP48" s="17"/>
      <c r="DJQ48" s="17"/>
      <c r="DJR48" s="17"/>
      <c r="DJS48" s="17"/>
      <c r="DJT48" s="17"/>
      <c r="DJU48" s="17"/>
      <c r="DJV48" s="17"/>
      <c r="DJW48" s="17"/>
      <c r="DJX48" s="17"/>
      <c r="DJY48" s="17"/>
      <c r="DJZ48" s="17"/>
      <c r="DKA48" s="17"/>
      <c r="DKB48" s="17"/>
      <c r="DKC48" s="17"/>
      <c r="DKD48" s="17"/>
      <c r="DKE48" s="17"/>
      <c r="DKF48" s="17"/>
      <c r="DKG48" s="17"/>
      <c r="DKH48" s="17"/>
      <c r="DKI48" s="17"/>
      <c r="DKJ48" s="17"/>
      <c r="DKK48" s="17"/>
      <c r="DKL48" s="17"/>
      <c r="DKM48" s="17"/>
      <c r="DKN48" s="17"/>
      <c r="DKO48" s="17"/>
      <c r="DKP48" s="17"/>
      <c r="DKQ48" s="17"/>
      <c r="DKR48" s="17"/>
      <c r="DKS48" s="17"/>
      <c r="DKT48" s="17"/>
      <c r="DKU48" s="17"/>
      <c r="DKV48" s="17"/>
      <c r="DKW48" s="17"/>
      <c r="DKX48" s="17"/>
      <c r="DKY48" s="17"/>
      <c r="DKZ48" s="17"/>
      <c r="DLA48" s="17"/>
      <c r="DLB48" s="17"/>
      <c r="DLC48" s="17"/>
      <c r="DLD48" s="17"/>
      <c r="DLE48" s="17"/>
      <c r="DLF48" s="17"/>
      <c r="DLG48" s="17"/>
      <c r="DLH48" s="17"/>
      <c r="DLI48" s="17"/>
      <c r="DLJ48" s="17"/>
      <c r="DLK48" s="17"/>
      <c r="DLL48" s="17"/>
      <c r="DLM48" s="17"/>
      <c r="DLN48" s="17"/>
      <c r="DLO48" s="17"/>
      <c r="DLP48" s="17"/>
      <c r="DLQ48" s="17"/>
      <c r="DLR48" s="17"/>
      <c r="DLS48" s="17"/>
      <c r="DLT48" s="17"/>
      <c r="DLU48" s="17"/>
      <c r="DLV48" s="17"/>
      <c r="DLW48" s="17"/>
      <c r="DLX48" s="17"/>
      <c r="DLY48" s="17"/>
      <c r="DLZ48" s="17"/>
      <c r="DMA48" s="17"/>
      <c r="DMB48" s="17"/>
      <c r="DMC48" s="17"/>
      <c r="DMD48" s="17"/>
      <c r="DME48" s="17"/>
      <c r="DMF48" s="17"/>
      <c r="DMG48" s="17"/>
      <c r="DMH48" s="17"/>
      <c r="DMI48" s="17"/>
      <c r="DMJ48" s="17"/>
      <c r="DMK48" s="17"/>
      <c r="DML48" s="17"/>
      <c r="DMM48" s="17"/>
      <c r="DMN48" s="17"/>
      <c r="DMO48" s="17"/>
      <c r="DMP48" s="17"/>
      <c r="DMQ48" s="17"/>
      <c r="DMR48" s="17"/>
      <c r="DMS48" s="17"/>
      <c r="DMT48" s="17"/>
      <c r="DMU48" s="17"/>
      <c r="DMV48" s="17"/>
      <c r="DMW48" s="17"/>
      <c r="DMX48" s="17"/>
      <c r="DMY48" s="17"/>
      <c r="DMZ48" s="17"/>
      <c r="DNA48" s="17"/>
      <c r="DNB48" s="17"/>
      <c r="DNC48" s="17"/>
      <c r="DND48" s="17"/>
      <c r="DNE48" s="17"/>
      <c r="DNF48" s="17"/>
      <c r="DNG48" s="17"/>
      <c r="DNH48" s="17"/>
      <c r="DNI48" s="17"/>
      <c r="DNJ48" s="17"/>
      <c r="DNK48" s="17"/>
      <c r="DNL48" s="17"/>
      <c r="DNM48" s="17"/>
      <c r="DNN48" s="17"/>
      <c r="DNO48" s="17"/>
      <c r="DNP48" s="17"/>
      <c r="DNQ48" s="17"/>
      <c r="DNR48" s="17"/>
      <c r="DNS48" s="17"/>
      <c r="DNT48" s="17"/>
      <c r="DNU48" s="17"/>
      <c r="DNV48" s="17"/>
      <c r="DNW48" s="17"/>
      <c r="DNX48" s="17"/>
      <c r="DNY48" s="17"/>
      <c r="DNZ48" s="17"/>
      <c r="DOA48" s="17"/>
      <c r="DOB48" s="17"/>
      <c r="DOC48" s="17"/>
      <c r="DOD48" s="17"/>
      <c r="DOE48" s="17"/>
      <c r="DOF48" s="17"/>
      <c r="DOG48" s="17"/>
      <c r="DOH48" s="17"/>
      <c r="DOI48" s="17"/>
      <c r="DOJ48" s="17"/>
      <c r="DOK48" s="17"/>
      <c r="DOL48" s="17"/>
      <c r="DOM48" s="17"/>
      <c r="DON48" s="17"/>
      <c r="DOO48" s="17"/>
      <c r="DOP48" s="17"/>
      <c r="DOQ48" s="17"/>
      <c r="DOR48" s="17"/>
      <c r="DOS48" s="17"/>
      <c r="DOT48" s="17"/>
      <c r="DOU48" s="17"/>
      <c r="DOV48" s="17"/>
      <c r="DOW48" s="17"/>
      <c r="DOX48" s="17"/>
      <c r="DOY48" s="17"/>
      <c r="DOZ48" s="17"/>
      <c r="DPA48" s="17"/>
      <c r="DPB48" s="17"/>
      <c r="DPC48" s="17"/>
      <c r="DPD48" s="17"/>
      <c r="DPE48" s="17"/>
      <c r="DPF48" s="17"/>
      <c r="DPG48" s="17"/>
      <c r="DPH48" s="17"/>
      <c r="DPI48" s="17"/>
      <c r="DPJ48" s="17"/>
      <c r="DPK48" s="17"/>
      <c r="DPL48" s="17"/>
      <c r="DPM48" s="17"/>
      <c r="DPN48" s="17"/>
      <c r="DPO48" s="17"/>
      <c r="DPP48" s="17"/>
      <c r="DPQ48" s="17"/>
      <c r="DPR48" s="17"/>
      <c r="DPS48" s="17"/>
      <c r="DPT48" s="17"/>
      <c r="DPU48" s="17"/>
      <c r="DPV48" s="17"/>
      <c r="DPW48" s="17"/>
      <c r="DPX48" s="17"/>
      <c r="DPY48" s="17"/>
      <c r="DPZ48" s="17"/>
      <c r="DQA48" s="17"/>
      <c r="DQB48" s="17"/>
      <c r="DQC48" s="17"/>
      <c r="DQD48" s="17"/>
      <c r="DQE48" s="17"/>
      <c r="DQF48" s="17"/>
      <c r="DQG48" s="17"/>
      <c r="DQH48" s="17"/>
      <c r="DQI48" s="17"/>
      <c r="DQJ48" s="17"/>
      <c r="DQK48" s="17"/>
      <c r="DQL48" s="17"/>
      <c r="DQM48" s="17"/>
      <c r="DQN48" s="17"/>
      <c r="DQO48" s="17"/>
      <c r="DQP48" s="17"/>
      <c r="DQQ48" s="17"/>
      <c r="DQR48" s="17"/>
      <c r="DQS48" s="17"/>
      <c r="DQT48" s="17"/>
      <c r="DQU48" s="17"/>
      <c r="DQV48" s="17"/>
      <c r="DQW48" s="17"/>
      <c r="DQX48" s="17"/>
      <c r="DQY48" s="17"/>
      <c r="DQZ48" s="17"/>
      <c r="DRA48" s="17"/>
      <c r="DRB48" s="17"/>
      <c r="DRC48" s="17"/>
      <c r="DRD48" s="17"/>
      <c r="DRE48" s="17"/>
      <c r="DRF48" s="17"/>
      <c r="DRG48" s="17"/>
      <c r="DRH48" s="17"/>
      <c r="DRI48" s="17"/>
      <c r="DRJ48" s="17"/>
      <c r="DRK48" s="17"/>
      <c r="DRL48" s="17"/>
      <c r="DRM48" s="17"/>
      <c r="DRN48" s="17"/>
      <c r="DRO48" s="17"/>
      <c r="DRP48" s="17"/>
      <c r="DRQ48" s="17"/>
      <c r="DRR48" s="17"/>
      <c r="DRS48" s="17"/>
      <c r="DRT48" s="17"/>
      <c r="DRU48" s="17"/>
      <c r="DRV48" s="17"/>
      <c r="DRW48" s="17"/>
      <c r="DRX48" s="17"/>
      <c r="DRY48" s="17"/>
      <c r="DRZ48" s="17"/>
      <c r="DSA48" s="17"/>
      <c r="DSB48" s="17"/>
      <c r="DSC48" s="17"/>
      <c r="DSD48" s="17"/>
      <c r="DSE48" s="17"/>
      <c r="DSF48" s="17"/>
      <c r="DSG48" s="17"/>
      <c r="DSH48" s="17"/>
      <c r="DSI48" s="17"/>
      <c r="DSJ48" s="17"/>
      <c r="DSK48" s="17"/>
      <c r="DSL48" s="17"/>
      <c r="DSM48" s="17"/>
      <c r="DSN48" s="17"/>
      <c r="DSO48" s="17"/>
      <c r="DSP48" s="17"/>
      <c r="DSQ48" s="17"/>
      <c r="DSR48" s="17"/>
      <c r="DSS48" s="17"/>
      <c r="DST48" s="17"/>
      <c r="DSU48" s="17"/>
      <c r="DSV48" s="17"/>
      <c r="DSW48" s="17"/>
      <c r="DSX48" s="17"/>
      <c r="DSY48" s="17"/>
      <c r="DSZ48" s="17"/>
      <c r="DTA48" s="17"/>
      <c r="DTB48" s="17"/>
      <c r="DTC48" s="17"/>
      <c r="DTD48" s="17"/>
      <c r="DTE48" s="17"/>
      <c r="DTF48" s="17"/>
      <c r="DTG48" s="17"/>
      <c r="DTH48" s="17"/>
      <c r="DTI48" s="17"/>
      <c r="DTJ48" s="17"/>
      <c r="DTK48" s="17"/>
      <c r="DTL48" s="17"/>
      <c r="DTM48" s="17"/>
      <c r="DTN48" s="17"/>
      <c r="DTO48" s="17"/>
      <c r="DTP48" s="17"/>
      <c r="DTQ48" s="17"/>
      <c r="DTR48" s="17"/>
      <c r="DTS48" s="17"/>
      <c r="DTT48" s="17"/>
      <c r="DTU48" s="17"/>
      <c r="DTV48" s="17"/>
      <c r="DTW48" s="17"/>
      <c r="DTX48" s="17"/>
      <c r="DTY48" s="17"/>
      <c r="DTZ48" s="17"/>
      <c r="DUA48" s="17"/>
      <c r="DUB48" s="17"/>
      <c r="DUC48" s="17"/>
      <c r="DUD48" s="17"/>
      <c r="DUE48" s="17"/>
      <c r="DUF48" s="17"/>
      <c r="DUG48" s="17"/>
      <c r="DUH48" s="17"/>
      <c r="DUI48" s="17"/>
      <c r="DUJ48" s="17"/>
      <c r="DUK48" s="17"/>
      <c r="DUL48" s="17"/>
      <c r="DUM48" s="17"/>
      <c r="DUN48" s="17"/>
      <c r="DUO48" s="17"/>
      <c r="DUP48" s="17"/>
      <c r="DUQ48" s="17"/>
      <c r="DUR48" s="17"/>
      <c r="DUS48" s="17"/>
      <c r="DUT48" s="17"/>
      <c r="DUU48" s="17"/>
      <c r="DUV48" s="17"/>
      <c r="DUW48" s="17"/>
      <c r="DUX48" s="17"/>
      <c r="DUY48" s="17"/>
      <c r="DUZ48" s="17"/>
      <c r="DVA48" s="17"/>
      <c r="DVB48" s="17"/>
      <c r="DVC48" s="17"/>
      <c r="DVD48" s="17"/>
      <c r="DVE48" s="17"/>
      <c r="DVF48" s="17"/>
      <c r="DVG48" s="17"/>
      <c r="DVH48" s="17"/>
      <c r="DVI48" s="17"/>
      <c r="DVJ48" s="17"/>
      <c r="DVK48" s="17"/>
      <c r="DVL48" s="17"/>
      <c r="DVM48" s="17"/>
      <c r="DVN48" s="17"/>
      <c r="DVO48" s="17"/>
      <c r="DVP48" s="17"/>
      <c r="DVQ48" s="17"/>
      <c r="DVR48" s="17"/>
      <c r="DVS48" s="17"/>
      <c r="DVT48" s="17"/>
      <c r="DVU48" s="17"/>
      <c r="DVV48" s="17"/>
      <c r="DVW48" s="17"/>
      <c r="DVX48" s="17"/>
      <c r="DVY48" s="17"/>
      <c r="DVZ48" s="17"/>
      <c r="DWA48" s="17"/>
      <c r="DWB48" s="17"/>
      <c r="DWC48" s="17"/>
      <c r="DWD48" s="17"/>
      <c r="DWE48" s="17"/>
      <c r="DWF48" s="17"/>
      <c r="DWG48" s="17"/>
      <c r="DWH48" s="17"/>
      <c r="DWI48" s="17"/>
      <c r="DWJ48" s="17"/>
      <c r="DWK48" s="17"/>
      <c r="DWL48" s="17"/>
      <c r="DWM48" s="17"/>
      <c r="DWN48" s="17"/>
      <c r="DWO48" s="17"/>
      <c r="DWP48" s="17"/>
      <c r="DWQ48" s="17"/>
      <c r="DWR48" s="17"/>
      <c r="DWS48" s="17"/>
      <c r="DWT48" s="17"/>
      <c r="DWU48" s="17"/>
      <c r="DWV48" s="17"/>
      <c r="DWW48" s="17"/>
      <c r="DWX48" s="17"/>
      <c r="DWY48" s="17"/>
      <c r="DWZ48" s="17"/>
      <c r="DXA48" s="17"/>
      <c r="DXB48" s="17"/>
      <c r="DXC48" s="17"/>
      <c r="DXD48" s="17"/>
      <c r="DXE48" s="17"/>
      <c r="DXF48" s="17"/>
      <c r="DXG48" s="17"/>
      <c r="DXH48" s="17"/>
      <c r="DXI48" s="17"/>
      <c r="DXJ48" s="17"/>
      <c r="DXK48" s="17"/>
      <c r="DXL48" s="17"/>
      <c r="DXM48" s="17"/>
      <c r="DXN48" s="17"/>
      <c r="DXO48" s="17"/>
      <c r="DXP48" s="17"/>
      <c r="DXQ48" s="17"/>
      <c r="DXR48" s="17"/>
      <c r="DXS48" s="17"/>
      <c r="DXT48" s="17"/>
      <c r="DXU48" s="17"/>
      <c r="DXV48" s="17"/>
      <c r="DXW48" s="17"/>
      <c r="DXX48" s="17"/>
      <c r="DXY48" s="17"/>
      <c r="DXZ48" s="17"/>
      <c r="DYA48" s="17"/>
      <c r="DYB48" s="17"/>
      <c r="DYC48" s="17"/>
      <c r="DYD48" s="17"/>
      <c r="DYE48" s="17"/>
      <c r="DYF48" s="17"/>
      <c r="DYG48" s="17"/>
      <c r="DYH48" s="17"/>
      <c r="DYI48" s="17"/>
      <c r="DYJ48" s="17"/>
      <c r="DYK48" s="17"/>
      <c r="DYL48" s="17"/>
      <c r="DYM48" s="17"/>
      <c r="DYN48" s="17"/>
      <c r="DYO48" s="17"/>
      <c r="DYP48" s="17"/>
      <c r="DYQ48" s="17"/>
      <c r="DYR48" s="17"/>
      <c r="DYS48" s="17"/>
      <c r="DYT48" s="17"/>
      <c r="DYU48" s="17"/>
      <c r="DYV48" s="17"/>
      <c r="DYW48" s="17"/>
      <c r="DYX48" s="17"/>
      <c r="DYY48" s="17"/>
      <c r="DYZ48" s="17"/>
      <c r="DZA48" s="17"/>
      <c r="DZB48" s="17"/>
      <c r="DZC48" s="17"/>
      <c r="DZD48" s="17"/>
      <c r="DZE48" s="17"/>
      <c r="DZF48" s="17"/>
      <c r="DZG48" s="17"/>
      <c r="DZH48" s="17"/>
      <c r="DZI48" s="17"/>
      <c r="DZJ48" s="17"/>
      <c r="DZK48" s="17"/>
      <c r="DZL48" s="17"/>
      <c r="DZM48" s="17"/>
      <c r="DZN48" s="17"/>
      <c r="DZO48" s="17"/>
      <c r="DZP48" s="17"/>
      <c r="DZQ48" s="17"/>
      <c r="DZR48" s="17"/>
      <c r="DZS48" s="17"/>
      <c r="DZT48" s="17"/>
      <c r="DZU48" s="17"/>
      <c r="DZV48" s="17"/>
      <c r="DZW48" s="17"/>
      <c r="DZX48" s="17"/>
      <c r="DZY48" s="17"/>
      <c r="DZZ48" s="17"/>
      <c r="EAA48" s="17"/>
      <c r="EAB48" s="17"/>
      <c r="EAC48" s="17"/>
      <c r="EAD48" s="17"/>
      <c r="EAE48" s="17"/>
      <c r="EAF48" s="17"/>
      <c r="EAG48" s="17"/>
      <c r="EAH48" s="17"/>
      <c r="EAI48" s="17"/>
      <c r="EAJ48" s="17"/>
      <c r="EAK48" s="17"/>
      <c r="EAL48" s="17"/>
      <c r="EAM48" s="17"/>
      <c r="EAN48" s="17"/>
      <c r="EAO48" s="17"/>
      <c r="EAP48" s="17"/>
      <c r="EAQ48" s="17"/>
      <c r="EAR48" s="17"/>
      <c r="EAS48" s="17"/>
      <c r="EAT48" s="17"/>
      <c r="EAU48" s="17"/>
      <c r="EAV48" s="17"/>
      <c r="EAW48" s="17"/>
      <c r="EAX48" s="17"/>
      <c r="EAY48" s="17"/>
      <c r="EAZ48" s="17"/>
      <c r="EBA48" s="17"/>
      <c r="EBB48" s="17"/>
      <c r="EBC48" s="17"/>
      <c r="EBD48" s="17"/>
      <c r="EBE48" s="17"/>
      <c r="EBF48" s="17"/>
      <c r="EBG48" s="17"/>
      <c r="EBH48" s="17"/>
      <c r="EBI48" s="17"/>
      <c r="EBJ48" s="17"/>
      <c r="EBK48" s="17"/>
      <c r="EBL48" s="17"/>
      <c r="EBM48" s="17"/>
      <c r="EBN48" s="17"/>
      <c r="EBO48" s="17"/>
      <c r="EBP48" s="17"/>
      <c r="EBQ48" s="17"/>
      <c r="EBR48" s="17"/>
      <c r="EBS48" s="17"/>
      <c r="EBT48" s="17"/>
      <c r="EBU48" s="17"/>
      <c r="EBV48" s="17"/>
      <c r="EBW48" s="17"/>
      <c r="EBX48" s="17"/>
      <c r="EBY48" s="17"/>
      <c r="EBZ48" s="17"/>
      <c r="ECA48" s="17"/>
      <c r="ECB48" s="17"/>
      <c r="ECC48" s="17"/>
      <c r="ECD48" s="17"/>
      <c r="ECE48" s="17"/>
      <c r="ECF48" s="17"/>
      <c r="ECG48" s="17"/>
      <c r="ECH48" s="17"/>
      <c r="ECI48" s="17"/>
      <c r="ECJ48" s="17"/>
      <c r="ECK48" s="17"/>
      <c r="ECL48" s="17"/>
      <c r="ECM48" s="17"/>
      <c r="ECN48" s="17"/>
      <c r="ECO48" s="17"/>
      <c r="ECP48" s="17"/>
      <c r="ECQ48" s="17"/>
      <c r="ECR48" s="17"/>
      <c r="ECS48" s="17"/>
      <c r="ECT48" s="17"/>
      <c r="ECU48" s="17"/>
      <c r="ECV48" s="17"/>
      <c r="ECW48" s="17"/>
      <c r="ECX48" s="17"/>
      <c r="ECY48" s="17"/>
      <c r="ECZ48" s="17"/>
      <c r="EDA48" s="17"/>
      <c r="EDB48" s="17"/>
      <c r="EDC48" s="17"/>
      <c r="EDD48" s="17"/>
      <c r="EDE48" s="17"/>
      <c r="EDF48" s="17"/>
      <c r="EDG48" s="17"/>
      <c r="EDH48" s="17"/>
      <c r="EDI48" s="17"/>
      <c r="EDJ48" s="17"/>
      <c r="EDK48" s="17"/>
      <c r="EDL48" s="17"/>
      <c r="EDM48" s="17"/>
      <c r="EDN48" s="17"/>
      <c r="EDO48" s="17"/>
      <c r="EDP48" s="17"/>
      <c r="EDQ48" s="17"/>
      <c r="EDR48" s="17"/>
      <c r="EDS48" s="17"/>
      <c r="EDT48" s="17"/>
      <c r="EDU48" s="17"/>
      <c r="EDV48" s="17"/>
      <c r="EDW48" s="17"/>
      <c r="EDX48" s="17"/>
      <c r="EDY48" s="17"/>
      <c r="EDZ48" s="17"/>
      <c r="EEA48" s="17"/>
      <c r="EEB48" s="17"/>
      <c r="EEC48" s="17"/>
      <c r="EED48" s="17"/>
      <c r="EEE48" s="17"/>
      <c r="EEF48" s="17"/>
      <c r="EEG48" s="17"/>
      <c r="EEH48" s="17"/>
      <c r="EEI48" s="17"/>
      <c r="EEJ48" s="17"/>
      <c r="EEK48" s="17"/>
      <c r="EEL48" s="17"/>
      <c r="EEM48" s="17"/>
      <c r="EEN48" s="17"/>
      <c r="EEO48" s="17"/>
      <c r="EEP48" s="17"/>
      <c r="EEQ48" s="17"/>
      <c r="EER48" s="17"/>
      <c r="EES48" s="17"/>
      <c r="EET48" s="17"/>
      <c r="EEU48" s="17"/>
      <c r="EEV48" s="17"/>
      <c r="EEW48" s="17"/>
      <c r="EEX48" s="17"/>
      <c r="EEY48" s="17"/>
      <c r="EEZ48" s="17"/>
      <c r="EFA48" s="17"/>
      <c r="EFB48" s="17"/>
      <c r="EFC48" s="17"/>
      <c r="EFD48" s="17"/>
      <c r="EFE48" s="17"/>
      <c r="EFF48" s="17"/>
      <c r="EFG48" s="17"/>
      <c r="EFH48" s="17"/>
      <c r="EFI48" s="17"/>
      <c r="EFJ48" s="17"/>
      <c r="EFK48" s="17"/>
      <c r="EFL48" s="17"/>
      <c r="EFM48" s="17"/>
      <c r="EFN48" s="17"/>
      <c r="EFO48" s="17"/>
      <c r="EFP48" s="17"/>
      <c r="EFQ48" s="17"/>
      <c r="EFR48" s="17"/>
      <c r="EFS48" s="17"/>
      <c r="EFT48" s="17"/>
      <c r="EFU48" s="17"/>
      <c r="EFV48" s="17"/>
      <c r="EFW48" s="17"/>
      <c r="EFX48" s="17"/>
      <c r="EFY48" s="17"/>
      <c r="EFZ48" s="17"/>
      <c r="EGA48" s="17"/>
      <c r="EGB48" s="17"/>
      <c r="EGC48" s="17"/>
      <c r="EGD48" s="17"/>
      <c r="EGE48" s="17"/>
      <c r="EGF48" s="17"/>
      <c r="EGG48" s="17"/>
      <c r="EGH48" s="17"/>
      <c r="EGI48" s="17"/>
      <c r="EGJ48" s="17"/>
      <c r="EGK48" s="17"/>
      <c r="EGL48" s="17"/>
      <c r="EGM48" s="17"/>
      <c r="EGN48" s="17"/>
      <c r="EGO48" s="17"/>
      <c r="EGP48" s="17"/>
      <c r="EGQ48" s="17"/>
      <c r="EGR48" s="17"/>
      <c r="EGS48" s="17"/>
      <c r="EGT48" s="17"/>
      <c r="EGU48" s="17"/>
      <c r="EGV48" s="17"/>
      <c r="EGW48" s="17"/>
      <c r="EGX48" s="17"/>
      <c r="EGY48" s="17"/>
      <c r="EGZ48" s="17"/>
      <c r="EHA48" s="17"/>
      <c r="EHB48" s="17"/>
      <c r="EHC48" s="17"/>
      <c r="EHD48" s="17"/>
      <c r="EHE48" s="17"/>
      <c r="EHF48" s="17"/>
      <c r="EHG48" s="17"/>
      <c r="EHH48" s="17"/>
      <c r="EHI48" s="17"/>
      <c r="EHJ48" s="17"/>
      <c r="EHK48" s="17"/>
      <c r="EHL48" s="17"/>
      <c r="EHM48" s="17"/>
      <c r="EHN48" s="17"/>
      <c r="EHO48" s="17"/>
      <c r="EHP48" s="17"/>
      <c r="EHQ48" s="17"/>
      <c r="EHR48" s="17"/>
      <c r="EHS48" s="17"/>
      <c r="EHT48" s="17"/>
      <c r="EHU48" s="17"/>
      <c r="EHV48" s="17"/>
      <c r="EHW48" s="17"/>
      <c r="EHX48" s="17"/>
      <c r="EHY48" s="17"/>
      <c r="EHZ48" s="17"/>
      <c r="EIA48" s="17"/>
      <c r="EIB48" s="17"/>
      <c r="EIC48" s="17"/>
      <c r="EID48" s="17"/>
      <c r="EIE48" s="17"/>
      <c r="EIF48" s="17"/>
      <c r="EIG48" s="17"/>
      <c r="EIH48" s="17"/>
      <c r="EII48" s="17"/>
      <c r="EIJ48" s="17"/>
      <c r="EIK48" s="17"/>
      <c r="EIL48" s="17"/>
      <c r="EIM48" s="17"/>
      <c r="EIN48" s="17"/>
      <c r="EIO48" s="17"/>
      <c r="EIP48" s="17"/>
      <c r="EIQ48" s="17"/>
      <c r="EIR48" s="17"/>
      <c r="EIS48" s="17"/>
      <c r="EIT48" s="17"/>
      <c r="EIU48" s="17"/>
      <c r="EIV48" s="17"/>
      <c r="EIW48" s="17"/>
      <c r="EIX48" s="17"/>
      <c r="EIY48" s="17"/>
      <c r="EIZ48" s="17"/>
      <c r="EJA48" s="17"/>
      <c r="EJB48" s="17"/>
      <c r="EJC48" s="17"/>
      <c r="EJD48" s="17"/>
      <c r="EJE48" s="17"/>
      <c r="EJF48" s="17"/>
      <c r="EJG48" s="17"/>
      <c r="EJH48" s="17"/>
      <c r="EJI48" s="17"/>
      <c r="EJJ48" s="17"/>
      <c r="EJK48" s="17"/>
      <c r="EJL48" s="17"/>
      <c r="EJM48" s="17"/>
      <c r="EJN48" s="17"/>
      <c r="EJO48" s="17"/>
      <c r="EJP48" s="17"/>
      <c r="EJQ48" s="17"/>
      <c r="EJR48" s="17"/>
      <c r="EJS48" s="17"/>
      <c r="EJT48" s="17"/>
      <c r="EJU48" s="17"/>
      <c r="EJV48" s="17"/>
      <c r="EJW48" s="17"/>
      <c r="EJX48" s="17"/>
      <c r="EJY48" s="17"/>
      <c r="EJZ48" s="17"/>
      <c r="EKA48" s="17"/>
      <c r="EKB48" s="17"/>
      <c r="EKC48" s="17"/>
      <c r="EKD48" s="17"/>
      <c r="EKE48" s="17"/>
      <c r="EKF48" s="17"/>
      <c r="EKG48" s="17"/>
      <c r="EKH48" s="17"/>
      <c r="EKI48" s="17"/>
      <c r="EKJ48" s="17"/>
      <c r="EKK48" s="17"/>
      <c r="EKL48" s="17"/>
      <c r="EKM48" s="17"/>
      <c r="EKN48" s="17"/>
      <c r="EKO48" s="17"/>
      <c r="EKP48" s="17"/>
      <c r="EKQ48" s="17"/>
      <c r="EKR48" s="17"/>
      <c r="EKS48" s="17"/>
      <c r="EKT48" s="17"/>
      <c r="EKU48" s="17"/>
      <c r="EKV48" s="17"/>
      <c r="EKW48" s="17"/>
      <c r="EKX48" s="17"/>
      <c r="EKY48" s="17"/>
      <c r="EKZ48" s="17"/>
      <c r="ELA48" s="17"/>
      <c r="ELB48" s="17"/>
      <c r="ELC48" s="17"/>
      <c r="ELD48" s="17"/>
      <c r="ELE48" s="17"/>
      <c r="ELF48" s="17"/>
      <c r="ELG48" s="17"/>
      <c r="ELH48" s="17"/>
      <c r="ELI48" s="17"/>
      <c r="ELJ48" s="17"/>
      <c r="ELK48" s="17"/>
      <c r="ELL48" s="17"/>
      <c r="ELM48" s="17"/>
      <c r="ELN48" s="17"/>
      <c r="ELO48" s="17"/>
      <c r="ELP48" s="17"/>
      <c r="ELQ48" s="17"/>
      <c r="ELR48" s="17"/>
      <c r="ELS48" s="17"/>
      <c r="ELT48" s="17"/>
      <c r="ELU48" s="17"/>
      <c r="ELV48" s="17"/>
      <c r="ELW48" s="17"/>
      <c r="ELX48" s="17"/>
      <c r="ELY48" s="17"/>
      <c r="ELZ48" s="17"/>
      <c r="EMA48" s="17"/>
      <c r="EMB48" s="17"/>
      <c r="EMC48" s="17"/>
      <c r="EMD48" s="17"/>
      <c r="EME48" s="17"/>
      <c r="EMF48" s="17"/>
      <c r="EMG48" s="17"/>
      <c r="EMH48" s="17"/>
      <c r="EMI48" s="17"/>
      <c r="EMJ48" s="17"/>
      <c r="EMK48" s="17"/>
      <c r="EML48" s="17"/>
      <c r="EMM48" s="17"/>
      <c r="EMN48" s="17"/>
      <c r="EMO48" s="17"/>
      <c r="EMP48" s="17"/>
      <c r="EMQ48" s="17"/>
      <c r="EMR48" s="17"/>
      <c r="EMS48" s="17"/>
      <c r="EMT48" s="17"/>
      <c r="EMU48" s="17"/>
      <c r="EMV48" s="17"/>
      <c r="EMW48" s="17"/>
      <c r="EMX48" s="17"/>
      <c r="EMY48" s="17"/>
      <c r="EMZ48" s="17"/>
      <c r="ENA48" s="17"/>
      <c r="ENB48" s="17"/>
      <c r="ENC48" s="17"/>
      <c r="END48" s="17"/>
      <c r="ENE48" s="17"/>
      <c r="ENF48" s="17"/>
      <c r="ENG48" s="17"/>
      <c r="ENH48" s="17"/>
      <c r="ENI48" s="17"/>
      <c r="ENJ48" s="17"/>
      <c r="ENK48" s="17"/>
      <c r="ENL48" s="17"/>
      <c r="ENM48" s="17"/>
      <c r="ENN48" s="17"/>
      <c r="ENO48" s="17"/>
      <c r="ENP48" s="17"/>
      <c r="ENQ48" s="17"/>
      <c r="ENR48" s="17"/>
      <c r="ENS48" s="17"/>
      <c r="ENT48" s="17"/>
      <c r="ENU48" s="17"/>
      <c r="ENV48" s="17"/>
      <c r="ENW48" s="17"/>
      <c r="ENX48" s="17"/>
      <c r="ENY48" s="17"/>
      <c r="ENZ48" s="17"/>
      <c r="EOA48" s="17"/>
      <c r="EOB48" s="17"/>
      <c r="EOC48" s="17"/>
      <c r="EOD48" s="17"/>
      <c r="EOE48" s="17"/>
      <c r="EOF48" s="17"/>
      <c r="EOG48" s="17"/>
      <c r="EOH48" s="17"/>
      <c r="EOI48" s="17"/>
      <c r="EOJ48" s="17"/>
      <c r="EOK48" s="17"/>
      <c r="EOL48" s="17"/>
      <c r="EOM48" s="17"/>
      <c r="EON48" s="17"/>
      <c r="EOO48" s="17"/>
      <c r="EOP48" s="17"/>
      <c r="EOQ48" s="17"/>
      <c r="EOR48" s="17"/>
      <c r="EOS48" s="17"/>
      <c r="EOT48" s="17"/>
      <c r="EOU48" s="17"/>
      <c r="EOV48" s="17"/>
      <c r="EOW48" s="17"/>
      <c r="EOX48" s="17"/>
      <c r="EOY48" s="17"/>
      <c r="EOZ48" s="17"/>
      <c r="EPA48" s="17"/>
      <c r="EPB48" s="17"/>
      <c r="EPC48" s="17"/>
      <c r="EPD48" s="17"/>
      <c r="EPE48" s="17"/>
      <c r="EPF48" s="17"/>
      <c r="EPG48" s="17"/>
      <c r="EPH48" s="17"/>
      <c r="EPI48" s="17"/>
      <c r="EPJ48" s="17"/>
      <c r="EPK48" s="17"/>
      <c r="EPL48" s="17"/>
      <c r="EPM48" s="17"/>
      <c r="EPN48" s="17"/>
      <c r="EPO48" s="17"/>
      <c r="EPP48" s="17"/>
      <c r="EPQ48" s="17"/>
      <c r="EPR48" s="17"/>
      <c r="EPS48" s="17"/>
      <c r="EPT48" s="17"/>
      <c r="EPU48" s="17"/>
      <c r="EPV48" s="17"/>
      <c r="EPW48" s="17"/>
      <c r="EPX48" s="17"/>
      <c r="EPY48" s="17"/>
      <c r="EPZ48" s="17"/>
      <c r="EQA48" s="17"/>
      <c r="EQB48" s="17"/>
      <c r="EQC48" s="17"/>
      <c r="EQD48" s="17"/>
      <c r="EQE48" s="17"/>
      <c r="EQF48" s="17"/>
      <c r="EQG48" s="17"/>
      <c r="EQH48" s="17"/>
      <c r="EQI48" s="17"/>
      <c r="EQJ48" s="17"/>
      <c r="EQK48" s="17"/>
      <c r="EQL48" s="17"/>
      <c r="EQM48" s="17"/>
      <c r="EQN48" s="17"/>
      <c r="EQO48" s="17"/>
      <c r="EQP48" s="17"/>
      <c r="EQQ48" s="17"/>
      <c r="EQR48" s="17"/>
      <c r="EQS48" s="17"/>
      <c r="EQT48" s="17"/>
      <c r="EQU48" s="17"/>
      <c r="EQV48" s="17"/>
      <c r="EQW48" s="17"/>
      <c r="EQX48" s="17"/>
      <c r="EQY48" s="17"/>
      <c r="EQZ48" s="17"/>
      <c r="ERA48" s="17"/>
      <c r="ERB48" s="17"/>
      <c r="ERC48" s="17"/>
      <c r="ERD48" s="17"/>
      <c r="ERE48" s="17"/>
      <c r="ERF48" s="17"/>
      <c r="ERG48" s="17"/>
      <c r="ERH48" s="17"/>
      <c r="ERI48" s="17"/>
      <c r="ERJ48" s="17"/>
      <c r="ERK48" s="17"/>
      <c r="ERL48" s="17"/>
      <c r="ERM48" s="17"/>
      <c r="ERN48" s="17"/>
      <c r="ERO48" s="17"/>
      <c r="ERP48" s="17"/>
      <c r="ERQ48" s="17"/>
      <c r="ERR48" s="17"/>
      <c r="ERS48" s="17"/>
      <c r="ERT48" s="17"/>
      <c r="ERU48" s="17"/>
      <c r="ERV48" s="17"/>
      <c r="ERW48" s="17"/>
      <c r="ERX48" s="17"/>
      <c r="ERY48" s="17"/>
      <c r="ERZ48" s="17"/>
      <c r="ESA48" s="17"/>
      <c r="ESB48" s="17"/>
      <c r="ESC48" s="17"/>
      <c r="ESD48" s="17"/>
      <c r="ESE48" s="17"/>
      <c r="ESF48" s="17"/>
      <c r="ESG48" s="17"/>
      <c r="ESH48" s="17"/>
      <c r="ESI48" s="17"/>
      <c r="ESJ48" s="17"/>
      <c r="ESK48" s="17"/>
      <c r="ESL48" s="17"/>
      <c r="ESM48" s="17"/>
      <c r="ESN48" s="17"/>
      <c r="ESO48" s="17"/>
      <c r="ESP48" s="17"/>
      <c r="ESQ48" s="17"/>
      <c r="ESR48" s="17"/>
      <c r="ESS48" s="17"/>
      <c r="EST48" s="17"/>
      <c r="ESU48" s="17"/>
      <c r="ESV48" s="17"/>
      <c r="ESW48" s="17"/>
      <c r="ESX48" s="17"/>
      <c r="ESY48" s="17"/>
      <c r="ESZ48" s="17"/>
      <c r="ETA48" s="17"/>
      <c r="ETB48" s="17"/>
      <c r="ETC48" s="17"/>
      <c r="ETD48" s="17"/>
      <c r="ETE48" s="17"/>
      <c r="ETF48" s="17"/>
      <c r="ETG48" s="17"/>
      <c r="ETH48" s="17"/>
      <c r="ETI48" s="17"/>
      <c r="ETJ48" s="17"/>
      <c r="ETK48" s="17"/>
      <c r="ETL48" s="17"/>
      <c r="ETM48" s="17"/>
      <c r="ETN48" s="17"/>
      <c r="ETO48" s="17"/>
      <c r="ETP48" s="17"/>
      <c r="ETQ48" s="17"/>
      <c r="ETR48" s="17"/>
      <c r="ETS48" s="17"/>
      <c r="ETT48" s="17"/>
      <c r="ETU48" s="17"/>
      <c r="ETV48" s="17"/>
      <c r="ETW48" s="17"/>
      <c r="ETX48" s="17"/>
      <c r="ETY48" s="17"/>
      <c r="ETZ48" s="17"/>
      <c r="EUA48" s="17"/>
      <c r="EUB48" s="17"/>
      <c r="EUC48" s="17"/>
      <c r="EUD48" s="17"/>
      <c r="EUE48" s="17"/>
      <c r="EUF48" s="17"/>
      <c r="EUG48" s="17"/>
      <c r="EUH48" s="17"/>
      <c r="EUI48" s="17"/>
      <c r="EUJ48" s="17"/>
      <c r="EUK48" s="17"/>
      <c r="EUL48" s="17"/>
      <c r="EUM48" s="17"/>
      <c r="EUN48" s="17"/>
      <c r="EUO48" s="17"/>
      <c r="EUP48" s="17"/>
      <c r="EUQ48" s="17"/>
      <c r="EUR48" s="17"/>
      <c r="EUS48" s="17"/>
      <c r="EUT48" s="17"/>
      <c r="EUU48" s="17"/>
      <c r="EUV48" s="17"/>
      <c r="EUW48" s="17"/>
      <c r="EUX48" s="17"/>
      <c r="EUY48" s="17"/>
      <c r="EUZ48" s="17"/>
      <c r="EVA48" s="17"/>
      <c r="EVB48" s="17"/>
      <c r="EVC48" s="17"/>
      <c r="EVD48" s="17"/>
      <c r="EVE48" s="17"/>
      <c r="EVF48" s="17"/>
      <c r="EVG48" s="17"/>
      <c r="EVH48" s="17"/>
      <c r="EVI48" s="17"/>
      <c r="EVJ48" s="17"/>
      <c r="EVK48" s="17"/>
      <c r="EVL48" s="17"/>
      <c r="EVM48" s="17"/>
      <c r="EVN48" s="17"/>
      <c r="EVO48" s="17"/>
      <c r="EVP48" s="17"/>
      <c r="EVQ48" s="17"/>
      <c r="EVR48" s="17"/>
      <c r="EVS48" s="17"/>
      <c r="EVT48" s="17"/>
      <c r="EVU48" s="17"/>
      <c r="EVV48" s="17"/>
      <c r="EVW48" s="17"/>
      <c r="EVX48" s="17"/>
      <c r="EVY48" s="17"/>
      <c r="EVZ48" s="17"/>
      <c r="EWA48" s="17"/>
      <c r="EWB48" s="17"/>
      <c r="EWC48" s="17"/>
      <c r="EWD48" s="17"/>
      <c r="EWE48" s="17"/>
      <c r="EWF48" s="17"/>
      <c r="EWG48" s="17"/>
      <c r="EWH48" s="17"/>
      <c r="EWI48" s="17"/>
      <c r="EWJ48" s="17"/>
      <c r="EWK48" s="17"/>
      <c r="EWL48" s="17"/>
      <c r="EWM48" s="17"/>
      <c r="EWN48" s="17"/>
      <c r="EWO48" s="17"/>
      <c r="EWP48" s="17"/>
      <c r="EWQ48" s="17"/>
      <c r="EWR48" s="17"/>
      <c r="EWS48" s="17"/>
      <c r="EWT48" s="17"/>
      <c r="EWU48" s="17"/>
      <c r="EWV48" s="17"/>
      <c r="EWW48" s="17"/>
      <c r="EWX48" s="17"/>
      <c r="EWY48" s="17"/>
      <c r="EWZ48" s="17"/>
      <c r="EXA48" s="17"/>
      <c r="EXB48" s="17"/>
      <c r="EXC48" s="17"/>
      <c r="EXD48" s="17"/>
      <c r="EXE48" s="17"/>
      <c r="EXF48" s="17"/>
      <c r="EXG48" s="17"/>
      <c r="EXH48" s="17"/>
      <c r="EXI48" s="17"/>
      <c r="EXJ48" s="17"/>
      <c r="EXK48" s="17"/>
      <c r="EXL48" s="17"/>
      <c r="EXM48" s="17"/>
      <c r="EXN48" s="17"/>
      <c r="EXO48" s="17"/>
      <c r="EXP48" s="17"/>
      <c r="EXQ48" s="17"/>
      <c r="EXR48" s="17"/>
      <c r="EXS48" s="17"/>
      <c r="EXT48" s="17"/>
      <c r="EXU48" s="17"/>
      <c r="EXV48" s="17"/>
      <c r="EXW48" s="17"/>
      <c r="EXX48" s="17"/>
      <c r="EXY48" s="17"/>
      <c r="EXZ48" s="17"/>
      <c r="EYA48" s="17"/>
      <c r="EYB48" s="17"/>
      <c r="EYC48" s="17"/>
      <c r="EYD48" s="17"/>
      <c r="EYE48" s="17"/>
      <c r="EYF48" s="17"/>
      <c r="EYG48" s="17"/>
      <c r="EYH48" s="17"/>
      <c r="EYI48" s="17"/>
      <c r="EYJ48" s="17"/>
      <c r="EYK48" s="17"/>
      <c r="EYL48" s="17"/>
      <c r="EYM48" s="17"/>
      <c r="EYN48" s="17"/>
      <c r="EYO48" s="17"/>
      <c r="EYP48" s="17"/>
      <c r="EYQ48" s="17"/>
      <c r="EYR48" s="17"/>
      <c r="EYS48" s="17"/>
      <c r="EYT48" s="17"/>
      <c r="EYU48" s="17"/>
      <c r="EYV48" s="17"/>
      <c r="EYW48" s="17"/>
      <c r="EYX48" s="17"/>
      <c r="EYY48" s="17"/>
      <c r="EYZ48" s="17"/>
      <c r="EZA48" s="17"/>
      <c r="EZB48" s="17"/>
      <c r="EZC48" s="17"/>
      <c r="EZD48" s="17"/>
      <c r="EZE48" s="17"/>
      <c r="EZF48" s="17"/>
      <c r="EZG48" s="17"/>
      <c r="EZH48" s="17"/>
      <c r="EZI48" s="17"/>
      <c r="EZJ48" s="17"/>
      <c r="EZK48" s="17"/>
      <c r="EZL48" s="17"/>
      <c r="EZM48" s="17"/>
      <c r="EZN48" s="17"/>
      <c r="EZO48" s="17"/>
      <c r="EZP48" s="17"/>
      <c r="EZQ48" s="17"/>
      <c r="EZR48" s="17"/>
      <c r="EZS48" s="17"/>
      <c r="EZT48" s="17"/>
      <c r="EZU48" s="17"/>
      <c r="EZV48" s="17"/>
      <c r="EZW48" s="17"/>
      <c r="EZX48" s="17"/>
      <c r="EZY48" s="17"/>
      <c r="EZZ48" s="17"/>
      <c r="FAA48" s="17"/>
      <c r="FAB48" s="17"/>
      <c r="FAC48" s="17"/>
      <c r="FAD48" s="17"/>
      <c r="FAE48" s="17"/>
      <c r="FAF48" s="17"/>
      <c r="FAG48" s="17"/>
      <c r="FAH48" s="17"/>
      <c r="FAI48" s="17"/>
      <c r="FAJ48" s="17"/>
      <c r="FAK48" s="17"/>
      <c r="FAL48" s="17"/>
      <c r="FAM48" s="17"/>
      <c r="FAN48" s="17"/>
      <c r="FAO48" s="17"/>
      <c r="FAP48" s="17"/>
      <c r="FAQ48" s="17"/>
      <c r="FAR48" s="17"/>
      <c r="FAS48" s="17"/>
      <c r="FAT48" s="17"/>
      <c r="FAU48" s="17"/>
      <c r="FAV48" s="17"/>
      <c r="FAW48" s="17"/>
      <c r="FAX48" s="17"/>
      <c r="FAY48" s="17"/>
      <c r="FAZ48" s="17"/>
      <c r="FBA48" s="17"/>
      <c r="FBB48" s="17"/>
      <c r="FBC48" s="17"/>
      <c r="FBD48" s="17"/>
      <c r="FBE48" s="17"/>
      <c r="FBF48" s="17"/>
      <c r="FBG48" s="17"/>
      <c r="FBH48" s="17"/>
      <c r="FBI48" s="17"/>
      <c r="FBJ48" s="17"/>
      <c r="FBK48" s="17"/>
      <c r="FBL48" s="17"/>
      <c r="FBM48" s="17"/>
      <c r="FBN48" s="17"/>
      <c r="FBO48" s="17"/>
      <c r="FBP48" s="17"/>
      <c r="FBQ48" s="17"/>
      <c r="FBR48" s="17"/>
      <c r="FBS48" s="17"/>
      <c r="FBT48" s="17"/>
      <c r="FBU48" s="17"/>
      <c r="FBV48" s="17"/>
      <c r="FBW48" s="17"/>
      <c r="FBX48" s="17"/>
      <c r="FBY48" s="17"/>
      <c r="FBZ48" s="17"/>
      <c r="FCA48" s="17"/>
      <c r="FCB48" s="17"/>
      <c r="FCC48" s="17"/>
      <c r="FCD48" s="17"/>
      <c r="FCE48" s="17"/>
      <c r="FCF48" s="17"/>
      <c r="FCG48" s="17"/>
      <c r="FCH48" s="17"/>
      <c r="FCI48" s="17"/>
      <c r="FCJ48" s="17"/>
      <c r="FCK48" s="17"/>
      <c r="FCL48" s="17"/>
      <c r="FCM48" s="17"/>
      <c r="FCN48" s="17"/>
      <c r="FCO48" s="17"/>
      <c r="FCP48" s="17"/>
      <c r="FCQ48" s="17"/>
      <c r="FCR48" s="17"/>
      <c r="FCS48" s="17"/>
      <c r="FCT48" s="17"/>
      <c r="FCU48" s="17"/>
      <c r="FCV48" s="17"/>
      <c r="FCW48" s="17"/>
      <c r="FCX48" s="17"/>
      <c r="FCY48" s="17"/>
      <c r="FCZ48" s="17"/>
      <c r="FDA48" s="17"/>
      <c r="FDB48" s="17"/>
      <c r="FDC48" s="17"/>
      <c r="FDD48" s="17"/>
      <c r="FDE48" s="17"/>
      <c r="FDF48" s="17"/>
      <c r="FDG48" s="17"/>
      <c r="FDH48" s="17"/>
      <c r="FDI48" s="17"/>
      <c r="FDJ48" s="17"/>
      <c r="FDK48" s="17"/>
      <c r="FDL48" s="17"/>
      <c r="FDM48" s="17"/>
      <c r="FDN48" s="17"/>
      <c r="FDO48" s="17"/>
      <c r="FDP48" s="17"/>
      <c r="FDQ48" s="17"/>
      <c r="FDR48" s="17"/>
      <c r="FDS48" s="17"/>
      <c r="FDT48" s="17"/>
      <c r="FDU48" s="17"/>
      <c r="FDV48" s="17"/>
      <c r="FDW48" s="17"/>
      <c r="FDX48" s="17"/>
      <c r="FDY48" s="17"/>
      <c r="FDZ48" s="17"/>
      <c r="FEA48" s="17"/>
      <c r="FEB48" s="17"/>
      <c r="FEC48" s="17"/>
      <c r="FED48" s="17"/>
      <c r="FEE48" s="17"/>
      <c r="FEF48" s="17"/>
      <c r="FEG48" s="17"/>
      <c r="FEH48" s="17"/>
      <c r="FEI48" s="17"/>
      <c r="FEJ48" s="17"/>
      <c r="FEK48" s="17"/>
      <c r="FEL48" s="17"/>
      <c r="FEM48" s="17"/>
      <c r="FEN48" s="17"/>
      <c r="FEO48" s="17"/>
      <c r="FEP48" s="17"/>
      <c r="FEQ48" s="17"/>
      <c r="FER48" s="17"/>
      <c r="FES48" s="17"/>
      <c r="FET48" s="17"/>
      <c r="FEU48" s="17"/>
      <c r="FEV48" s="17"/>
      <c r="FEW48" s="17"/>
      <c r="FEX48" s="17"/>
      <c r="FEY48" s="17"/>
      <c r="FEZ48" s="17"/>
      <c r="FFA48" s="17"/>
      <c r="FFB48" s="17"/>
      <c r="FFC48" s="17"/>
      <c r="FFD48" s="17"/>
      <c r="FFE48" s="17"/>
      <c r="FFF48" s="17"/>
      <c r="FFG48" s="17"/>
      <c r="FFH48" s="17"/>
      <c r="FFI48" s="17"/>
      <c r="FFJ48" s="17"/>
      <c r="FFK48" s="17"/>
      <c r="FFL48" s="17"/>
      <c r="FFM48" s="17"/>
      <c r="FFN48" s="17"/>
      <c r="FFO48" s="17"/>
      <c r="FFP48" s="17"/>
      <c r="FFQ48" s="17"/>
      <c r="FFR48" s="17"/>
      <c r="FFS48" s="17"/>
      <c r="FFT48" s="17"/>
      <c r="FFU48" s="17"/>
      <c r="FFV48" s="17"/>
      <c r="FFW48" s="17"/>
      <c r="FFX48" s="17"/>
      <c r="FFY48" s="17"/>
      <c r="FFZ48" s="17"/>
      <c r="FGA48" s="17"/>
      <c r="FGB48" s="17"/>
      <c r="FGC48" s="17"/>
      <c r="FGD48" s="17"/>
      <c r="FGE48" s="17"/>
      <c r="FGF48" s="17"/>
      <c r="FGG48" s="17"/>
      <c r="FGH48" s="17"/>
      <c r="FGI48" s="17"/>
      <c r="FGJ48" s="17"/>
      <c r="FGK48" s="17"/>
      <c r="FGL48" s="17"/>
      <c r="FGM48" s="17"/>
      <c r="FGN48" s="17"/>
      <c r="FGO48" s="17"/>
      <c r="FGP48" s="17"/>
      <c r="FGQ48" s="17"/>
      <c r="FGR48" s="17"/>
      <c r="FGS48" s="17"/>
      <c r="FGT48" s="17"/>
      <c r="FGU48" s="17"/>
      <c r="FGV48" s="17"/>
      <c r="FGW48" s="17"/>
      <c r="FGX48" s="17"/>
      <c r="FGY48" s="17"/>
      <c r="FGZ48" s="17"/>
      <c r="FHA48" s="17"/>
      <c r="FHB48" s="17"/>
      <c r="FHC48" s="17"/>
      <c r="FHD48" s="17"/>
      <c r="FHE48" s="17"/>
      <c r="FHF48" s="17"/>
      <c r="FHG48" s="17"/>
      <c r="FHH48" s="17"/>
      <c r="FHI48" s="17"/>
      <c r="FHJ48" s="17"/>
      <c r="FHK48" s="17"/>
      <c r="FHL48" s="17"/>
      <c r="FHM48" s="17"/>
      <c r="FHN48" s="17"/>
      <c r="FHO48" s="17"/>
      <c r="FHP48" s="17"/>
      <c r="FHQ48" s="17"/>
      <c r="FHR48" s="17"/>
      <c r="FHS48" s="17"/>
      <c r="FHT48" s="17"/>
      <c r="FHU48" s="17"/>
      <c r="FHV48" s="17"/>
      <c r="FHW48" s="17"/>
      <c r="FHX48" s="17"/>
      <c r="FHY48" s="17"/>
      <c r="FHZ48" s="17"/>
      <c r="FIA48" s="17"/>
      <c r="FIB48" s="17"/>
      <c r="FIC48" s="17"/>
      <c r="FID48" s="17"/>
      <c r="FIE48" s="17"/>
      <c r="FIF48" s="17"/>
      <c r="FIG48" s="17"/>
      <c r="FIH48" s="17"/>
      <c r="FII48" s="17"/>
      <c r="FIJ48" s="17"/>
      <c r="FIK48" s="17"/>
      <c r="FIL48" s="17"/>
      <c r="FIM48" s="17"/>
      <c r="FIN48" s="17"/>
      <c r="FIO48" s="17"/>
      <c r="FIP48" s="17"/>
      <c r="FIQ48" s="17"/>
      <c r="FIR48" s="17"/>
      <c r="FIS48" s="17"/>
      <c r="FIT48" s="17"/>
      <c r="FIU48" s="17"/>
      <c r="FIV48" s="17"/>
      <c r="FIW48" s="17"/>
      <c r="FIX48" s="17"/>
      <c r="FIY48" s="17"/>
      <c r="FIZ48" s="17"/>
      <c r="FJA48" s="17"/>
      <c r="FJB48" s="17"/>
      <c r="FJC48" s="17"/>
      <c r="FJD48" s="17"/>
      <c r="FJE48" s="17"/>
      <c r="FJF48" s="17"/>
      <c r="FJG48" s="17"/>
      <c r="FJH48" s="17"/>
      <c r="FJI48" s="17"/>
      <c r="FJJ48" s="17"/>
      <c r="FJK48" s="17"/>
      <c r="FJL48" s="17"/>
      <c r="FJM48" s="17"/>
      <c r="FJN48" s="17"/>
      <c r="FJO48" s="17"/>
      <c r="FJP48" s="17"/>
      <c r="FJQ48" s="17"/>
      <c r="FJR48" s="17"/>
      <c r="FJS48" s="17"/>
      <c r="FJT48" s="17"/>
      <c r="FJU48" s="17"/>
      <c r="FJV48" s="17"/>
      <c r="FJW48" s="17"/>
      <c r="FJX48" s="17"/>
      <c r="FJY48" s="17"/>
      <c r="FJZ48" s="17"/>
      <c r="FKA48" s="17"/>
      <c r="FKB48" s="17"/>
      <c r="FKC48" s="17"/>
      <c r="FKD48" s="17"/>
      <c r="FKE48" s="17"/>
      <c r="FKF48" s="17"/>
      <c r="FKG48" s="17"/>
      <c r="FKH48" s="17"/>
      <c r="FKI48" s="17"/>
      <c r="FKJ48" s="17"/>
      <c r="FKK48" s="17"/>
      <c r="FKL48" s="17"/>
      <c r="FKM48" s="17"/>
      <c r="FKN48" s="17"/>
      <c r="FKO48" s="17"/>
      <c r="FKP48" s="17"/>
      <c r="FKQ48" s="17"/>
      <c r="FKR48" s="17"/>
      <c r="FKS48" s="17"/>
      <c r="FKT48" s="17"/>
      <c r="FKU48" s="17"/>
      <c r="FKV48" s="17"/>
      <c r="FKW48" s="17"/>
      <c r="FKX48" s="17"/>
      <c r="FKY48" s="17"/>
      <c r="FKZ48" s="17"/>
      <c r="FLA48" s="17"/>
      <c r="FLB48" s="17"/>
      <c r="FLC48" s="17"/>
      <c r="FLD48" s="17"/>
      <c r="FLE48" s="17"/>
      <c r="FLF48" s="17"/>
      <c r="FLG48" s="17"/>
      <c r="FLH48" s="17"/>
      <c r="FLI48" s="17"/>
      <c r="FLJ48" s="17"/>
      <c r="FLK48" s="17"/>
      <c r="FLL48" s="17"/>
      <c r="FLM48" s="17"/>
      <c r="FLN48" s="17"/>
      <c r="FLO48" s="17"/>
      <c r="FLP48" s="17"/>
      <c r="FLQ48" s="17"/>
      <c r="FLR48" s="17"/>
      <c r="FLS48" s="17"/>
      <c r="FLT48" s="17"/>
      <c r="FLU48" s="17"/>
      <c r="FLV48" s="17"/>
      <c r="FLW48" s="17"/>
      <c r="FLX48" s="17"/>
      <c r="FLY48" s="17"/>
      <c r="FLZ48" s="17"/>
      <c r="FMA48" s="17"/>
      <c r="FMB48" s="17"/>
      <c r="FMC48" s="17"/>
      <c r="FMD48" s="17"/>
      <c r="FME48" s="17"/>
      <c r="FMF48" s="17"/>
      <c r="FMG48" s="17"/>
      <c r="FMH48" s="17"/>
      <c r="FMI48" s="17"/>
      <c r="FMJ48" s="17"/>
      <c r="FMK48" s="17"/>
      <c r="FML48" s="17"/>
      <c r="FMM48" s="17"/>
      <c r="FMN48" s="17"/>
      <c r="FMO48" s="17"/>
      <c r="FMP48" s="17"/>
      <c r="FMQ48" s="17"/>
      <c r="FMR48" s="17"/>
      <c r="FMS48" s="17"/>
      <c r="FMT48" s="17"/>
      <c r="FMU48" s="17"/>
      <c r="FMV48" s="17"/>
      <c r="FMW48" s="17"/>
      <c r="FMX48" s="17"/>
      <c r="FMY48" s="17"/>
      <c r="FMZ48" s="17"/>
      <c r="FNA48" s="17"/>
      <c r="FNB48" s="17"/>
      <c r="FNC48" s="17"/>
      <c r="FND48" s="17"/>
      <c r="FNE48" s="17"/>
      <c r="FNF48" s="17"/>
      <c r="FNG48" s="17"/>
      <c r="FNH48" s="17"/>
      <c r="FNI48" s="17"/>
      <c r="FNJ48" s="17"/>
      <c r="FNK48" s="17"/>
      <c r="FNL48" s="17"/>
      <c r="FNM48" s="17"/>
      <c r="FNN48" s="17"/>
      <c r="FNO48" s="17"/>
      <c r="FNP48" s="17"/>
      <c r="FNQ48" s="17"/>
      <c r="FNR48" s="17"/>
      <c r="FNS48" s="17"/>
      <c r="FNT48" s="17"/>
      <c r="FNU48" s="17"/>
      <c r="FNV48" s="17"/>
      <c r="FNW48" s="17"/>
      <c r="FNX48" s="17"/>
      <c r="FNY48" s="17"/>
      <c r="FNZ48" s="17"/>
      <c r="FOA48" s="17"/>
      <c r="FOB48" s="17"/>
      <c r="FOC48" s="17"/>
      <c r="FOD48" s="17"/>
      <c r="FOE48" s="17"/>
      <c r="FOF48" s="17"/>
      <c r="FOG48" s="17"/>
      <c r="FOH48" s="17"/>
      <c r="FOI48" s="17"/>
      <c r="FOJ48" s="17"/>
      <c r="FOK48" s="17"/>
      <c r="FOL48" s="17"/>
      <c r="FOM48" s="17"/>
      <c r="FON48" s="17"/>
      <c r="FOO48" s="17"/>
      <c r="FOP48" s="17"/>
      <c r="FOQ48" s="17"/>
      <c r="FOR48" s="17"/>
      <c r="FOS48" s="17"/>
      <c r="FOT48" s="17"/>
      <c r="FOU48" s="17"/>
      <c r="FOV48" s="17"/>
      <c r="FOW48" s="17"/>
      <c r="FOX48" s="17"/>
      <c r="FOY48" s="17"/>
      <c r="FOZ48" s="17"/>
      <c r="FPA48" s="17"/>
      <c r="FPB48" s="17"/>
      <c r="FPC48" s="17"/>
      <c r="FPD48" s="17"/>
      <c r="FPE48" s="17"/>
      <c r="FPF48" s="17"/>
      <c r="FPG48" s="17"/>
      <c r="FPH48" s="17"/>
      <c r="FPI48" s="17"/>
      <c r="FPJ48" s="17"/>
      <c r="FPK48" s="17"/>
      <c r="FPL48" s="17"/>
      <c r="FPM48" s="17"/>
      <c r="FPN48" s="17"/>
      <c r="FPO48" s="17"/>
      <c r="FPP48" s="17"/>
      <c r="FPQ48" s="17"/>
      <c r="FPR48" s="17"/>
      <c r="FPS48" s="17"/>
      <c r="FPT48" s="17"/>
      <c r="FPU48" s="17"/>
      <c r="FPV48" s="17"/>
      <c r="FPW48" s="17"/>
      <c r="FPX48" s="17"/>
      <c r="FPY48" s="17"/>
      <c r="FPZ48" s="17"/>
      <c r="FQA48" s="17"/>
      <c r="FQB48" s="17"/>
      <c r="FQC48" s="17"/>
      <c r="FQD48" s="17"/>
      <c r="FQE48" s="17"/>
      <c r="FQF48" s="17"/>
      <c r="FQG48" s="17"/>
      <c r="FQH48" s="17"/>
      <c r="FQI48" s="17"/>
      <c r="FQJ48" s="17"/>
      <c r="FQK48" s="17"/>
      <c r="FQL48" s="17"/>
      <c r="FQM48" s="17"/>
      <c r="FQN48" s="17"/>
      <c r="FQO48" s="17"/>
      <c r="FQP48" s="17"/>
      <c r="FQQ48" s="17"/>
      <c r="FQR48" s="17"/>
      <c r="FQS48" s="17"/>
      <c r="FQT48" s="17"/>
      <c r="FQU48" s="17"/>
      <c r="FQV48" s="17"/>
      <c r="FQW48" s="17"/>
      <c r="FQX48" s="17"/>
      <c r="FQY48" s="17"/>
      <c r="FQZ48" s="17"/>
      <c r="FRA48" s="17"/>
      <c r="FRB48" s="17"/>
      <c r="FRC48" s="17"/>
      <c r="FRD48" s="17"/>
      <c r="FRE48" s="17"/>
      <c r="FRF48" s="17"/>
      <c r="FRG48" s="17"/>
      <c r="FRH48" s="17"/>
      <c r="FRI48" s="17"/>
      <c r="FRJ48" s="17"/>
      <c r="FRK48" s="17"/>
      <c r="FRL48" s="17"/>
      <c r="FRM48" s="17"/>
      <c r="FRN48" s="17"/>
      <c r="FRO48" s="17"/>
      <c r="FRP48" s="17"/>
      <c r="FRQ48" s="17"/>
      <c r="FRR48" s="17"/>
      <c r="FRS48" s="17"/>
      <c r="FRT48" s="17"/>
      <c r="FRU48" s="17"/>
      <c r="FRV48" s="17"/>
      <c r="FRW48" s="17"/>
      <c r="FRX48" s="17"/>
      <c r="FRY48" s="17"/>
      <c r="FRZ48" s="17"/>
      <c r="FSA48" s="17"/>
      <c r="FSB48" s="17"/>
      <c r="FSC48" s="17"/>
      <c r="FSD48" s="17"/>
      <c r="FSE48" s="17"/>
      <c r="FSF48" s="17"/>
      <c r="FSG48" s="17"/>
      <c r="FSH48" s="17"/>
      <c r="FSI48" s="17"/>
      <c r="FSJ48" s="17"/>
      <c r="FSK48" s="17"/>
      <c r="FSL48" s="17"/>
      <c r="FSM48" s="17"/>
      <c r="FSN48" s="17"/>
      <c r="FSO48" s="17"/>
      <c r="FSP48" s="17"/>
      <c r="FSQ48" s="17"/>
      <c r="FSR48" s="17"/>
      <c r="FSS48" s="17"/>
      <c r="FST48" s="17"/>
      <c r="FSU48" s="17"/>
      <c r="FSV48" s="17"/>
      <c r="FSW48" s="17"/>
      <c r="FSX48" s="17"/>
      <c r="FSY48" s="17"/>
      <c r="FSZ48" s="17"/>
      <c r="FTA48" s="17"/>
      <c r="FTB48" s="17"/>
      <c r="FTC48" s="17"/>
      <c r="FTD48" s="17"/>
      <c r="FTE48" s="17"/>
      <c r="FTF48" s="17"/>
      <c r="FTG48" s="17"/>
      <c r="FTH48" s="17"/>
      <c r="FTI48" s="17"/>
      <c r="FTJ48" s="17"/>
      <c r="FTK48" s="17"/>
      <c r="FTL48" s="17"/>
      <c r="FTM48" s="17"/>
      <c r="FTN48" s="17"/>
      <c r="FTO48" s="17"/>
      <c r="FTP48" s="17"/>
      <c r="FTQ48" s="17"/>
      <c r="FTR48" s="17"/>
      <c r="FTS48" s="17"/>
      <c r="FTT48" s="17"/>
      <c r="FTU48" s="17"/>
      <c r="FTV48" s="17"/>
      <c r="FTW48" s="17"/>
      <c r="FTX48" s="17"/>
      <c r="FTY48" s="17"/>
      <c r="FTZ48" s="17"/>
      <c r="FUA48" s="17"/>
      <c r="FUB48" s="17"/>
      <c r="FUC48" s="17"/>
      <c r="FUD48" s="17"/>
      <c r="FUE48" s="17"/>
      <c r="FUF48" s="17"/>
      <c r="FUG48" s="17"/>
      <c r="FUH48" s="17"/>
      <c r="FUI48" s="17"/>
      <c r="FUJ48" s="17"/>
      <c r="FUK48" s="17"/>
      <c r="FUL48" s="17"/>
      <c r="FUM48" s="17"/>
      <c r="FUN48" s="17"/>
      <c r="FUO48" s="17"/>
      <c r="FUP48" s="17"/>
      <c r="FUQ48" s="17"/>
      <c r="FUR48" s="17"/>
      <c r="FUS48" s="17"/>
      <c r="FUT48" s="17"/>
      <c r="FUU48" s="17"/>
      <c r="FUV48" s="17"/>
      <c r="FUW48" s="17"/>
      <c r="FUX48" s="17"/>
      <c r="FUY48" s="17"/>
      <c r="FUZ48" s="17"/>
      <c r="FVA48" s="17"/>
      <c r="FVB48" s="17"/>
      <c r="FVC48" s="17"/>
      <c r="FVD48" s="17"/>
      <c r="FVE48" s="17"/>
      <c r="FVF48" s="17"/>
      <c r="FVG48" s="17"/>
      <c r="FVH48" s="17"/>
      <c r="FVI48" s="17"/>
      <c r="FVJ48" s="17"/>
      <c r="FVK48" s="17"/>
      <c r="FVL48" s="17"/>
      <c r="FVM48" s="17"/>
      <c r="FVN48" s="17"/>
      <c r="FVO48" s="17"/>
      <c r="FVP48" s="17"/>
      <c r="FVQ48" s="17"/>
      <c r="FVR48" s="17"/>
      <c r="FVS48" s="17"/>
      <c r="FVT48" s="17"/>
      <c r="FVU48" s="17"/>
      <c r="FVV48" s="17"/>
      <c r="FVW48" s="17"/>
      <c r="FVX48" s="17"/>
      <c r="FVY48" s="17"/>
      <c r="FVZ48" s="17"/>
      <c r="FWA48" s="17"/>
      <c r="FWB48" s="17"/>
      <c r="FWC48" s="17"/>
      <c r="FWD48" s="17"/>
      <c r="FWE48" s="17"/>
      <c r="FWF48" s="17"/>
      <c r="FWG48" s="17"/>
      <c r="FWH48" s="17"/>
      <c r="FWI48" s="17"/>
      <c r="FWJ48" s="17"/>
      <c r="FWK48" s="17"/>
      <c r="FWL48" s="17"/>
      <c r="FWM48" s="17"/>
      <c r="FWN48" s="17"/>
      <c r="FWO48" s="17"/>
      <c r="FWP48" s="17"/>
      <c r="FWQ48" s="17"/>
      <c r="FWR48" s="17"/>
      <c r="FWS48" s="17"/>
      <c r="FWT48" s="17"/>
      <c r="FWU48" s="17"/>
      <c r="FWV48" s="17"/>
      <c r="FWW48" s="17"/>
      <c r="FWX48" s="17"/>
      <c r="FWY48" s="17"/>
      <c r="FWZ48" s="17"/>
      <c r="FXA48" s="17"/>
      <c r="FXB48" s="17"/>
      <c r="FXC48" s="17"/>
      <c r="FXD48" s="17"/>
      <c r="FXE48" s="17"/>
      <c r="FXF48" s="17"/>
      <c r="FXG48" s="17"/>
      <c r="FXH48" s="17"/>
      <c r="FXI48" s="17"/>
      <c r="FXJ48" s="17"/>
      <c r="FXK48" s="17"/>
      <c r="FXL48" s="17"/>
      <c r="FXM48" s="17"/>
      <c r="FXN48" s="17"/>
      <c r="FXO48" s="17"/>
      <c r="FXP48" s="17"/>
      <c r="FXQ48" s="17"/>
      <c r="FXR48" s="17"/>
      <c r="FXS48" s="17"/>
      <c r="FXT48" s="17"/>
      <c r="FXU48" s="17"/>
      <c r="FXV48" s="17"/>
      <c r="FXW48" s="17"/>
      <c r="FXX48" s="17"/>
      <c r="FXY48" s="17"/>
      <c r="FXZ48" s="17"/>
      <c r="FYA48" s="17"/>
      <c r="FYB48" s="17"/>
      <c r="FYC48" s="17"/>
      <c r="FYD48" s="17"/>
      <c r="FYE48" s="17"/>
      <c r="FYF48" s="17"/>
      <c r="FYG48" s="17"/>
      <c r="FYH48" s="17"/>
      <c r="FYI48" s="17"/>
      <c r="FYJ48" s="17"/>
      <c r="FYK48" s="17"/>
      <c r="FYL48" s="17"/>
      <c r="FYM48" s="17"/>
      <c r="FYN48" s="17"/>
      <c r="FYO48" s="17"/>
      <c r="FYP48" s="17"/>
      <c r="FYQ48" s="17"/>
      <c r="FYR48" s="17"/>
      <c r="FYS48" s="17"/>
      <c r="FYT48" s="17"/>
      <c r="FYU48" s="17"/>
      <c r="FYV48" s="17"/>
      <c r="FYW48" s="17"/>
      <c r="FYX48" s="17"/>
      <c r="FYY48" s="17"/>
      <c r="FYZ48" s="17"/>
      <c r="FZA48" s="17"/>
      <c r="FZB48" s="17"/>
      <c r="FZC48" s="17"/>
      <c r="FZD48" s="17"/>
      <c r="FZE48" s="17"/>
      <c r="FZF48" s="17"/>
      <c r="FZG48" s="17"/>
      <c r="FZH48" s="17"/>
      <c r="FZI48" s="17"/>
      <c r="FZJ48" s="17"/>
      <c r="FZK48" s="17"/>
      <c r="FZL48" s="17"/>
      <c r="FZM48" s="17"/>
      <c r="FZN48" s="17"/>
      <c r="FZO48" s="17"/>
      <c r="FZP48" s="17"/>
      <c r="FZQ48" s="17"/>
      <c r="FZR48" s="17"/>
      <c r="FZS48" s="17"/>
      <c r="FZT48" s="17"/>
      <c r="FZU48" s="17"/>
      <c r="FZV48" s="17"/>
      <c r="FZW48" s="17"/>
      <c r="FZX48" s="17"/>
      <c r="FZY48" s="17"/>
      <c r="FZZ48" s="17"/>
      <c r="GAA48" s="17"/>
      <c r="GAB48" s="17"/>
      <c r="GAC48" s="17"/>
      <c r="GAD48" s="17"/>
      <c r="GAE48" s="17"/>
      <c r="GAF48" s="17"/>
      <c r="GAG48" s="17"/>
      <c r="GAH48" s="17"/>
      <c r="GAI48" s="17"/>
      <c r="GAJ48" s="17"/>
      <c r="GAK48" s="17"/>
      <c r="GAL48" s="17"/>
      <c r="GAM48" s="17"/>
      <c r="GAN48" s="17"/>
      <c r="GAO48" s="17"/>
      <c r="GAP48" s="17"/>
      <c r="GAQ48" s="17"/>
      <c r="GAR48" s="17"/>
      <c r="GAS48" s="17"/>
      <c r="GAT48" s="17"/>
      <c r="GAU48" s="17"/>
      <c r="GAV48" s="17"/>
      <c r="GAW48" s="17"/>
      <c r="GAX48" s="17"/>
      <c r="GAY48" s="17"/>
      <c r="GAZ48" s="17"/>
      <c r="GBA48" s="17"/>
      <c r="GBB48" s="17"/>
      <c r="GBC48" s="17"/>
      <c r="GBD48" s="17"/>
      <c r="GBE48" s="17"/>
      <c r="GBF48" s="17"/>
      <c r="GBG48" s="17"/>
      <c r="GBH48" s="17"/>
      <c r="GBI48" s="17"/>
      <c r="GBJ48" s="17"/>
      <c r="GBK48" s="17"/>
      <c r="GBL48" s="17"/>
      <c r="GBM48" s="17"/>
      <c r="GBN48" s="17"/>
      <c r="GBO48" s="17"/>
      <c r="GBP48" s="17"/>
      <c r="GBQ48" s="17"/>
      <c r="GBR48" s="17"/>
      <c r="GBS48" s="17"/>
      <c r="GBT48" s="17"/>
      <c r="GBU48" s="17"/>
      <c r="GBV48" s="17"/>
      <c r="GBW48" s="17"/>
      <c r="GBX48" s="17"/>
      <c r="GBY48" s="17"/>
      <c r="GBZ48" s="17"/>
      <c r="GCA48" s="17"/>
      <c r="GCB48" s="17"/>
      <c r="GCC48" s="17"/>
      <c r="GCD48" s="17"/>
      <c r="GCE48" s="17"/>
      <c r="GCF48" s="17"/>
      <c r="GCG48" s="17"/>
      <c r="GCH48" s="17"/>
      <c r="GCI48" s="17"/>
      <c r="GCJ48" s="17"/>
      <c r="GCK48" s="17"/>
      <c r="GCL48" s="17"/>
      <c r="GCM48" s="17"/>
      <c r="GCN48" s="17"/>
      <c r="GCO48" s="17"/>
      <c r="GCP48" s="17"/>
      <c r="GCQ48" s="17"/>
      <c r="GCR48" s="17"/>
      <c r="GCS48" s="17"/>
      <c r="GCT48" s="17"/>
      <c r="GCU48" s="17"/>
      <c r="GCV48" s="17"/>
      <c r="GCW48" s="17"/>
      <c r="GCX48" s="17"/>
      <c r="GCY48" s="17"/>
      <c r="GCZ48" s="17"/>
      <c r="GDA48" s="17"/>
      <c r="GDB48" s="17"/>
      <c r="GDC48" s="17"/>
      <c r="GDD48" s="17"/>
      <c r="GDE48" s="17"/>
      <c r="GDF48" s="17"/>
      <c r="GDG48" s="17"/>
      <c r="GDH48" s="17"/>
      <c r="GDI48" s="17"/>
      <c r="GDJ48" s="17"/>
      <c r="GDK48" s="17"/>
      <c r="GDL48" s="17"/>
      <c r="GDM48" s="17"/>
      <c r="GDN48" s="17"/>
      <c r="GDO48" s="17"/>
      <c r="GDP48" s="17"/>
      <c r="GDQ48" s="17"/>
      <c r="GDR48" s="17"/>
      <c r="GDS48" s="17"/>
      <c r="GDT48" s="17"/>
      <c r="GDU48" s="17"/>
      <c r="GDV48" s="17"/>
      <c r="GDW48" s="17"/>
      <c r="GDX48" s="17"/>
      <c r="GDY48" s="17"/>
      <c r="GDZ48" s="17"/>
      <c r="GEA48" s="17"/>
      <c r="GEB48" s="17"/>
      <c r="GEC48" s="17"/>
      <c r="GED48" s="17"/>
      <c r="GEE48" s="17"/>
      <c r="GEF48" s="17"/>
      <c r="GEG48" s="17"/>
      <c r="GEH48" s="17"/>
      <c r="GEI48" s="17"/>
      <c r="GEJ48" s="17"/>
      <c r="GEK48" s="17"/>
      <c r="GEL48" s="17"/>
      <c r="GEM48" s="17"/>
      <c r="GEN48" s="17"/>
      <c r="GEO48" s="17"/>
      <c r="GEP48" s="17"/>
      <c r="GEQ48" s="17"/>
      <c r="GER48" s="17"/>
      <c r="GES48" s="17"/>
      <c r="GET48" s="17"/>
      <c r="GEU48" s="17"/>
      <c r="GEV48" s="17"/>
      <c r="GEW48" s="17"/>
      <c r="GEX48" s="17"/>
      <c r="GEY48" s="17"/>
      <c r="GEZ48" s="17"/>
      <c r="GFA48" s="17"/>
      <c r="GFB48" s="17"/>
      <c r="GFC48" s="17"/>
      <c r="GFD48" s="17"/>
      <c r="GFE48" s="17"/>
      <c r="GFF48" s="17"/>
      <c r="GFG48" s="17"/>
      <c r="GFH48" s="17"/>
      <c r="GFI48" s="17"/>
      <c r="GFJ48" s="17"/>
      <c r="GFK48" s="17"/>
      <c r="GFL48" s="17"/>
      <c r="GFM48" s="17"/>
      <c r="GFN48" s="17"/>
      <c r="GFO48" s="17"/>
      <c r="GFP48" s="17"/>
      <c r="GFQ48" s="17"/>
      <c r="GFR48" s="17"/>
      <c r="GFS48" s="17"/>
      <c r="GFT48" s="17"/>
      <c r="GFU48" s="17"/>
      <c r="GFV48" s="17"/>
      <c r="GFW48" s="17"/>
      <c r="GFX48" s="17"/>
      <c r="GFY48" s="17"/>
      <c r="GFZ48" s="17"/>
      <c r="GGA48" s="17"/>
      <c r="GGB48" s="17"/>
      <c r="GGC48" s="17"/>
      <c r="GGD48" s="17"/>
      <c r="GGE48" s="17"/>
      <c r="GGF48" s="17"/>
      <c r="GGG48" s="17"/>
      <c r="GGH48" s="17"/>
      <c r="GGI48" s="17"/>
      <c r="GGJ48" s="17"/>
      <c r="GGK48" s="17"/>
      <c r="GGL48" s="17"/>
      <c r="GGM48" s="17"/>
      <c r="GGN48" s="17"/>
      <c r="GGO48" s="17"/>
      <c r="GGP48" s="17"/>
      <c r="GGQ48" s="17"/>
      <c r="GGR48" s="17"/>
      <c r="GGS48" s="17"/>
      <c r="GGT48" s="17"/>
      <c r="GGU48" s="17"/>
      <c r="GGV48" s="17"/>
      <c r="GGW48" s="17"/>
      <c r="GGX48" s="17"/>
      <c r="GGY48" s="17"/>
      <c r="GGZ48" s="17"/>
      <c r="GHA48" s="17"/>
      <c r="GHB48" s="17"/>
      <c r="GHC48" s="17"/>
      <c r="GHD48" s="17"/>
      <c r="GHE48" s="17"/>
      <c r="GHF48" s="17"/>
      <c r="GHG48" s="17"/>
      <c r="GHH48" s="17"/>
      <c r="GHI48" s="17"/>
      <c r="GHJ48" s="17"/>
      <c r="GHK48" s="17"/>
      <c r="GHL48" s="17"/>
      <c r="GHM48" s="17"/>
      <c r="GHN48" s="17"/>
      <c r="GHO48" s="17"/>
      <c r="GHP48" s="17"/>
      <c r="GHQ48" s="17"/>
      <c r="GHR48" s="17"/>
      <c r="GHS48" s="17"/>
      <c r="GHT48" s="17"/>
      <c r="GHU48" s="17"/>
      <c r="GHV48" s="17"/>
      <c r="GHW48" s="17"/>
      <c r="GHX48" s="17"/>
      <c r="GHY48" s="17"/>
      <c r="GHZ48" s="17"/>
      <c r="GIA48" s="17"/>
      <c r="GIB48" s="17"/>
      <c r="GIC48" s="17"/>
      <c r="GID48" s="17"/>
      <c r="GIE48" s="17"/>
      <c r="GIF48" s="17"/>
      <c r="GIG48" s="17"/>
      <c r="GIH48" s="17"/>
      <c r="GII48" s="17"/>
      <c r="GIJ48" s="17"/>
      <c r="GIK48" s="17"/>
      <c r="GIL48" s="17"/>
      <c r="GIM48" s="17"/>
      <c r="GIN48" s="17"/>
      <c r="GIO48" s="17"/>
      <c r="GIP48" s="17"/>
      <c r="GIQ48" s="17"/>
      <c r="GIR48" s="17"/>
      <c r="GIS48" s="17"/>
      <c r="GIT48" s="17"/>
      <c r="GIU48" s="17"/>
      <c r="GIV48" s="17"/>
      <c r="GIW48" s="17"/>
      <c r="GIX48" s="17"/>
      <c r="GIY48" s="17"/>
      <c r="GIZ48" s="17"/>
      <c r="GJA48" s="17"/>
      <c r="GJB48" s="17"/>
      <c r="GJC48" s="17"/>
      <c r="GJD48" s="17"/>
      <c r="GJE48" s="17"/>
      <c r="GJF48" s="17"/>
      <c r="GJG48" s="17"/>
      <c r="GJH48" s="17"/>
      <c r="GJI48" s="17"/>
      <c r="GJJ48" s="17"/>
      <c r="GJK48" s="17"/>
      <c r="GJL48" s="17"/>
      <c r="GJM48" s="17"/>
      <c r="GJN48" s="17"/>
      <c r="GJO48" s="17"/>
      <c r="GJP48" s="17"/>
      <c r="GJQ48" s="17"/>
      <c r="GJR48" s="17"/>
      <c r="GJS48" s="17"/>
      <c r="GJT48" s="17"/>
      <c r="GJU48" s="17"/>
      <c r="GJV48" s="17"/>
      <c r="GJW48" s="17"/>
      <c r="GJX48" s="17"/>
      <c r="GJY48" s="17"/>
      <c r="GJZ48" s="17"/>
      <c r="GKA48" s="17"/>
      <c r="GKB48" s="17"/>
      <c r="GKC48" s="17"/>
      <c r="GKD48" s="17"/>
      <c r="GKE48" s="17"/>
      <c r="GKF48" s="17"/>
      <c r="GKG48" s="17"/>
      <c r="GKH48" s="17"/>
      <c r="GKI48" s="17"/>
      <c r="GKJ48" s="17"/>
      <c r="GKK48" s="17"/>
      <c r="GKL48" s="17"/>
      <c r="GKM48" s="17"/>
      <c r="GKN48" s="17"/>
      <c r="GKO48" s="17"/>
      <c r="GKP48" s="17"/>
      <c r="GKQ48" s="17"/>
      <c r="GKR48" s="17"/>
      <c r="GKS48" s="17"/>
      <c r="GKT48" s="17"/>
      <c r="GKU48" s="17"/>
      <c r="GKV48" s="17"/>
      <c r="GKW48" s="17"/>
      <c r="GKX48" s="17"/>
      <c r="GKY48" s="17"/>
      <c r="GKZ48" s="17"/>
      <c r="GLA48" s="17"/>
      <c r="GLB48" s="17"/>
      <c r="GLC48" s="17"/>
      <c r="GLD48" s="17"/>
      <c r="GLE48" s="17"/>
      <c r="GLF48" s="17"/>
      <c r="GLG48" s="17"/>
      <c r="GLH48" s="17"/>
      <c r="GLI48" s="17"/>
      <c r="GLJ48" s="17"/>
      <c r="GLK48" s="17"/>
      <c r="GLL48" s="17"/>
      <c r="GLM48" s="17"/>
      <c r="GLN48" s="17"/>
      <c r="GLO48" s="17"/>
      <c r="GLP48" s="17"/>
      <c r="GLQ48" s="17"/>
      <c r="GLR48" s="17"/>
      <c r="GLS48" s="17"/>
      <c r="GLT48" s="17"/>
      <c r="GLU48" s="17"/>
      <c r="GLV48" s="17"/>
      <c r="GLW48" s="17"/>
      <c r="GLX48" s="17"/>
      <c r="GLY48" s="17"/>
      <c r="GLZ48" s="17"/>
      <c r="GMA48" s="17"/>
      <c r="GMB48" s="17"/>
      <c r="GMC48" s="17"/>
      <c r="GMD48" s="17"/>
      <c r="GME48" s="17"/>
      <c r="GMF48" s="17"/>
      <c r="GMG48" s="17"/>
      <c r="GMH48" s="17"/>
      <c r="GMI48" s="17"/>
      <c r="GMJ48" s="17"/>
      <c r="GMK48" s="17"/>
      <c r="GML48" s="17"/>
      <c r="GMM48" s="17"/>
      <c r="GMN48" s="17"/>
      <c r="GMO48" s="17"/>
      <c r="GMP48" s="17"/>
      <c r="GMQ48" s="17"/>
      <c r="GMR48" s="17"/>
      <c r="GMS48" s="17"/>
      <c r="GMT48" s="17"/>
      <c r="GMU48" s="17"/>
      <c r="GMV48" s="17"/>
      <c r="GMW48" s="17"/>
      <c r="GMX48" s="17"/>
      <c r="GMY48" s="17"/>
      <c r="GMZ48" s="17"/>
      <c r="GNA48" s="17"/>
      <c r="GNB48" s="17"/>
      <c r="GNC48" s="17"/>
      <c r="GND48" s="17"/>
      <c r="GNE48" s="17"/>
      <c r="GNF48" s="17"/>
      <c r="GNG48" s="17"/>
      <c r="GNH48" s="17"/>
      <c r="GNI48" s="17"/>
      <c r="GNJ48" s="17"/>
      <c r="GNK48" s="17"/>
      <c r="GNL48" s="17"/>
      <c r="GNM48" s="17"/>
      <c r="GNN48" s="17"/>
      <c r="GNO48" s="17"/>
      <c r="GNP48" s="17"/>
      <c r="GNQ48" s="17"/>
      <c r="GNR48" s="17"/>
      <c r="GNS48" s="17"/>
      <c r="GNT48" s="17"/>
      <c r="GNU48" s="17"/>
      <c r="GNV48" s="17"/>
      <c r="GNW48" s="17"/>
      <c r="GNX48" s="17"/>
      <c r="GNY48" s="17"/>
      <c r="GNZ48" s="17"/>
      <c r="GOA48" s="17"/>
      <c r="GOB48" s="17"/>
      <c r="GOC48" s="17"/>
      <c r="GOD48" s="17"/>
      <c r="GOE48" s="17"/>
      <c r="GOF48" s="17"/>
      <c r="GOG48" s="17"/>
      <c r="GOH48" s="17"/>
      <c r="GOI48" s="17"/>
      <c r="GOJ48" s="17"/>
      <c r="GOK48" s="17"/>
      <c r="GOL48" s="17"/>
      <c r="GOM48" s="17"/>
      <c r="GON48" s="17"/>
      <c r="GOO48" s="17"/>
      <c r="GOP48" s="17"/>
      <c r="GOQ48" s="17"/>
      <c r="GOR48" s="17"/>
      <c r="GOS48" s="17"/>
      <c r="GOT48" s="17"/>
      <c r="GOU48" s="17"/>
      <c r="GOV48" s="17"/>
      <c r="GOW48" s="17"/>
      <c r="GOX48" s="17"/>
      <c r="GOY48" s="17"/>
      <c r="GOZ48" s="17"/>
      <c r="GPA48" s="17"/>
      <c r="GPB48" s="17"/>
      <c r="GPC48" s="17"/>
      <c r="GPD48" s="17"/>
      <c r="GPE48" s="17"/>
      <c r="GPF48" s="17"/>
      <c r="GPG48" s="17"/>
      <c r="GPH48" s="17"/>
      <c r="GPI48" s="17"/>
      <c r="GPJ48" s="17"/>
      <c r="GPK48" s="17"/>
      <c r="GPL48" s="17"/>
      <c r="GPM48" s="17"/>
      <c r="GPN48" s="17"/>
      <c r="GPO48" s="17"/>
      <c r="GPP48" s="17"/>
      <c r="GPQ48" s="17"/>
      <c r="GPR48" s="17"/>
      <c r="GPS48" s="17"/>
      <c r="GPT48" s="17"/>
      <c r="GPU48" s="17"/>
      <c r="GPV48" s="17"/>
      <c r="GPW48" s="17"/>
      <c r="GPX48" s="17"/>
      <c r="GPY48" s="17"/>
      <c r="GPZ48" s="17"/>
      <c r="GQA48" s="17"/>
      <c r="GQB48" s="17"/>
      <c r="GQC48" s="17"/>
      <c r="GQD48" s="17"/>
      <c r="GQE48" s="17"/>
      <c r="GQF48" s="17"/>
      <c r="GQG48" s="17"/>
      <c r="GQH48" s="17"/>
      <c r="GQI48" s="17"/>
      <c r="GQJ48" s="17"/>
      <c r="GQK48" s="17"/>
      <c r="GQL48" s="17"/>
      <c r="GQM48" s="17"/>
      <c r="GQN48" s="17"/>
      <c r="GQO48" s="17"/>
      <c r="GQP48" s="17"/>
      <c r="GQQ48" s="17"/>
      <c r="GQR48" s="17"/>
      <c r="GQS48" s="17"/>
      <c r="GQT48" s="17"/>
      <c r="GQU48" s="17"/>
      <c r="GQV48" s="17"/>
      <c r="GQW48" s="17"/>
      <c r="GQX48" s="17"/>
      <c r="GQY48" s="17"/>
      <c r="GQZ48" s="17"/>
      <c r="GRA48" s="17"/>
      <c r="GRB48" s="17"/>
      <c r="GRC48" s="17"/>
      <c r="GRD48" s="17"/>
      <c r="GRE48" s="17"/>
      <c r="GRF48" s="17"/>
      <c r="GRG48" s="17"/>
      <c r="GRH48" s="17"/>
      <c r="GRI48" s="17"/>
      <c r="GRJ48" s="17"/>
      <c r="GRK48" s="17"/>
      <c r="GRL48" s="17"/>
      <c r="GRM48" s="17"/>
      <c r="GRN48" s="17"/>
      <c r="GRO48" s="17"/>
      <c r="GRP48" s="17"/>
      <c r="GRQ48" s="17"/>
      <c r="GRR48" s="17"/>
      <c r="GRS48" s="17"/>
      <c r="GRT48" s="17"/>
      <c r="GRU48" s="17"/>
      <c r="GRV48" s="17"/>
      <c r="GRW48" s="17"/>
      <c r="GRX48" s="17"/>
      <c r="GRY48" s="17"/>
      <c r="GRZ48" s="17"/>
      <c r="GSA48" s="17"/>
      <c r="GSB48" s="17"/>
      <c r="GSC48" s="17"/>
      <c r="GSD48" s="17"/>
      <c r="GSE48" s="17"/>
      <c r="GSF48" s="17"/>
      <c r="GSG48" s="17"/>
      <c r="GSH48" s="17"/>
      <c r="GSI48" s="17"/>
      <c r="GSJ48" s="17"/>
      <c r="GSK48" s="17"/>
      <c r="GSL48" s="17"/>
      <c r="GSM48" s="17"/>
      <c r="GSN48" s="17"/>
      <c r="GSO48" s="17"/>
      <c r="GSP48" s="17"/>
      <c r="GSQ48" s="17"/>
      <c r="GSR48" s="17"/>
      <c r="GSS48" s="17"/>
      <c r="GST48" s="17"/>
      <c r="GSU48" s="17"/>
      <c r="GSV48" s="17"/>
      <c r="GSW48" s="17"/>
      <c r="GSX48" s="17"/>
      <c r="GSY48" s="17"/>
      <c r="GSZ48" s="17"/>
      <c r="GTA48" s="17"/>
      <c r="GTB48" s="17"/>
      <c r="GTC48" s="17"/>
      <c r="GTD48" s="17"/>
      <c r="GTE48" s="17"/>
      <c r="GTF48" s="17"/>
      <c r="GTG48" s="17"/>
      <c r="GTH48" s="17"/>
      <c r="GTI48" s="17"/>
      <c r="GTJ48" s="17"/>
      <c r="GTK48" s="17"/>
      <c r="GTL48" s="17"/>
      <c r="GTM48" s="17"/>
      <c r="GTN48" s="17"/>
      <c r="GTO48" s="17"/>
      <c r="GTP48" s="17"/>
      <c r="GTQ48" s="17"/>
      <c r="GTR48" s="17"/>
      <c r="GTS48" s="17"/>
      <c r="GTT48" s="17"/>
      <c r="GTU48" s="17"/>
      <c r="GTV48" s="17"/>
      <c r="GTW48" s="17"/>
      <c r="GTX48" s="17"/>
      <c r="GTY48" s="17"/>
      <c r="GTZ48" s="17"/>
      <c r="GUA48" s="17"/>
      <c r="GUB48" s="17"/>
      <c r="GUC48" s="17"/>
      <c r="GUD48" s="17"/>
      <c r="GUE48" s="17"/>
      <c r="GUF48" s="17"/>
      <c r="GUG48" s="17"/>
      <c r="GUH48" s="17"/>
      <c r="GUI48" s="17"/>
      <c r="GUJ48" s="17"/>
      <c r="GUK48" s="17"/>
      <c r="GUL48" s="17"/>
      <c r="GUM48" s="17"/>
      <c r="GUN48" s="17"/>
      <c r="GUO48" s="17"/>
      <c r="GUP48" s="17"/>
      <c r="GUQ48" s="17"/>
      <c r="GUR48" s="17"/>
      <c r="GUS48" s="17"/>
      <c r="GUT48" s="17"/>
      <c r="GUU48" s="17"/>
      <c r="GUV48" s="17"/>
      <c r="GUW48" s="17"/>
      <c r="GUX48" s="17"/>
      <c r="GUY48" s="17"/>
      <c r="GUZ48" s="17"/>
      <c r="GVA48" s="17"/>
      <c r="GVB48" s="17"/>
      <c r="GVC48" s="17"/>
      <c r="GVD48" s="17"/>
      <c r="GVE48" s="17"/>
      <c r="GVF48" s="17"/>
      <c r="GVG48" s="17"/>
      <c r="GVH48" s="17"/>
      <c r="GVI48" s="17"/>
      <c r="GVJ48" s="17"/>
      <c r="GVK48" s="17"/>
      <c r="GVL48" s="17"/>
      <c r="GVM48" s="17"/>
      <c r="GVN48" s="17"/>
      <c r="GVO48" s="17"/>
      <c r="GVP48" s="17"/>
      <c r="GVQ48" s="17"/>
      <c r="GVR48" s="17"/>
      <c r="GVS48" s="17"/>
      <c r="GVT48" s="17"/>
      <c r="GVU48" s="17"/>
      <c r="GVV48" s="17"/>
      <c r="GVW48" s="17"/>
      <c r="GVX48" s="17"/>
      <c r="GVY48" s="17"/>
      <c r="GVZ48" s="17"/>
      <c r="GWA48" s="17"/>
      <c r="GWB48" s="17"/>
      <c r="GWC48" s="17"/>
      <c r="GWD48" s="17"/>
      <c r="GWE48" s="17"/>
      <c r="GWF48" s="17"/>
      <c r="GWG48" s="17"/>
      <c r="GWH48" s="17"/>
      <c r="GWI48" s="17"/>
      <c r="GWJ48" s="17"/>
      <c r="GWK48" s="17"/>
      <c r="GWL48" s="17"/>
      <c r="GWM48" s="17"/>
      <c r="GWN48" s="17"/>
      <c r="GWO48" s="17"/>
      <c r="GWP48" s="17"/>
      <c r="GWQ48" s="17"/>
      <c r="GWR48" s="17"/>
      <c r="GWS48" s="17"/>
      <c r="GWT48" s="17"/>
      <c r="GWU48" s="17"/>
      <c r="GWV48" s="17"/>
      <c r="GWW48" s="17"/>
      <c r="GWX48" s="17"/>
      <c r="GWY48" s="17"/>
      <c r="GWZ48" s="17"/>
      <c r="GXA48" s="17"/>
      <c r="GXB48" s="17"/>
      <c r="GXC48" s="17"/>
      <c r="GXD48" s="17"/>
      <c r="GXE48" s="17"/>
      <c r="GXF48" s="17"/>
      <c r="GXG48" s="17"/>
      <c r="GXH48" s="17"/>
      <c r="GXI48" s="17"/>
      <c r="GXJ48" s="17"/>
      <c r="GXK48" s="17"/>
      <c r="GXL48" s="17"/>
      <c r="GXM48" s="17"/>
      <c r="GXN48" s="17"/>
      <c r="GXO48" s="17"/>
      <c r="GXP48" s="17"/>
      <c r="GXQ48" s="17"/>
      <c r="GXR48" s="17"/>
      <c r="GXS48" s="17"/>
      <c r="GXT48" s="17"/>
      <c r="GXU48" s="17"/>
      <c r="GXV48" s="17"/>
      <c r="GXW48" s="17"/>
      <c r="GXX48" s="17"/>
      <c r="GXY48" s="17"/>
      <c r="GXZ48" s="17"/>
      <c r="GYA48" s="17"/>
      <c r="GYB48" s="17"/>
      <c r="GYC48" s="17"/>
      <c r="GYD48" s="17"/>
      <c r="GYE48" s="17"/>
      <c r="GYF48" s="17"/>
      <c r="GYG48" s="17"/>
      <c r="GYH48" s="17"/>
      <c r="GYI48" s="17"/>
      <c r="GYJ48" s="17"/>
      <c r="GYK48" s="17"/>
      <c r="GYL48" s="17"/>
      <c r="GYM48" s="17"/>
      <c r="GYN48" s="17"/>
      <c r="GYO48" s="17"/>
      <c r="GYP48" s="17"/>
      <c r="GYQ48" s="17"/>
      <c r="GYR48" s="17"/>
      <c r="GYS48" s="17"/>
      <c r="GYT48" s="17"/>
      <c r="GYU48" s="17"/>
      <c r="GYV48" s="17"/>
      <c r="GYW48" s="17"/>
      <c r="GYX48" s="17"/>
      <c r="GYY48" s="17"/>
      <c r="GYZ48" s="17"/>
      <c r="GZA48" s="17"/>
      <c r="GZB48" s="17"/>
      <c r="GZC48" s="17"/>
      <c r="GZD48" s="17"/>
      <c r="GZE48" s="17"/>
      <c r="GZF48" s="17"/>
      <c r="GZG48" s="17"/>
      <c r="GZH48" s="17"/>
      <c r="GZI48" s="17"/>
      <c r="GZJ48" s="17"/>
      <c r="GZK48" s="17"/>
      <c r="GZL48" s="17"/>
      <c r="GZM48" s="17"/>
      <c r="GZN48" s="17"/>
      <c r="GZO48" s="17"/>
      <c r="GZP48" s="17"/>
      <c r="GZQ48" s="17"/>
      <c r="GZR48" s="17"/>
      <c r="GZS48" s="17"/>
      <c r="GZT48" s="17"/>
      <c r="GZU48" s="17"/>
      <c r="GZV48" s="17"/>
      <c r="GZW48" s="17"/>
      <c r="GZX48" s="17"/>
      <c r="GZY48" s="17"/>
      <c r="GZZ48" s="17"/>
      <c r="HAA48" s="17"/>
      <c r="HAB48" s="17"/>
      <c r="HAC48" s="17"/>
      <c r="HAD48" s="17"/>
      <c r="HAE48" s="17"/>
      <c r="HAF48" s="17"/>
      <c r="HAG48" s="17"/>
      <c r="HAH48" s="17"/>
      <c r="HAI48" s="17"/>
      <c r="HAJ48" s="17"/>
      <c r="HAK48" s="17"/>
      <c r="HAL48" s="17"/>
      <c r="HAM48" s="17"/>
      <c r="HAN48" s="17"/>
      <c r="HAO48" s="17"/>
      <c r="HAP48" s="17"/>
      <c r="HAQ48" s="17"/>
      <c r="HAR48" s="17"/>
      <c r="HAS48" s="17"/>
      <c r="HAT48" s="17"/>
      <c r="HAU48" s="17"/>
      <c r="HAV48" s="17"/>
      <c r="HAW48" s="17"/>
      <c r="HAX48" s="17"/>
      <c r="HAY48" s="17"/>
      <c r="HAZ48" s="17"/>
      <c r="HBA48" s="17"/>
      <c r="HBB48" s="17"/>
      <c r="HBC48" s="17"/>
      <c r="HBD48" s="17"/>
      <c r="HBE48" s="17"/>
      <c r="HBF48" s="17"/>
      <c r="HBG48" s="17"/>
      <c r="HBH48" s="17"/>
      <c r="HBI48" s="17"/>
      <c r="HBJ48" s="17"/>
      <c r="HBK48" s="17"/>
      <c r="HBL48" s="17"/>
      <c r="HBM48" s="17"/>
      <c r="HBN48" s="17"/>
      <c r="HBO48" s="17"/>
      <c r="HBP48" s="17"/>
      <c r="HBQ48" s="17"/>
      <c r="HBR48" s="17"/>
      <c r="HBS48" s="17"/>
      <c r="HBT48" s="17"/>
      <c r="HBU48" s="17"/>
      <c r="HBV48" s="17"/>
      <c r="HBW48" s="17"/>
      <c r="HBX48" s="17"/>
      <c r="HBY48" s="17"/>
      <c r="HBZ48" s="17"/>
      <c r="HCA48" s="17"/>
      <c r="HCB48" s="17"/>
      <c r="HCC48" s="17"/>
      <c r="HCD48" s="17"/>
      <c r="HCE48" s="17"/>
      <c r="HCF48" s="17"/>
      <c r="HCG48" s="17"/>
      <c r="HCH48" s="17"/>
      <c r="HCI48" s="17"/>
      <c r="HCJ48" s="17"/>
      <c r="HCK48" s="17"/>
      <c r="HCL48" s="17"/>
      <c r="HCM48" s="17"/>
      <c r="HCN48" s="17"/>
      <c r="HCO48" s="17"/>
      <c r="HCP48" s="17"/>
      <c r="HCQ48" s="17"/>
      <c r="HCR48" s="17"/>
      <c r="HCS48" s="17"/>
      <c r="HCT48" s="17"/>
      <c r="HCU48" s="17"/>
      <c r="HCV48" s="17"/>
      <c r="HCW48" s="17"/>
      <c r="HCX48" s="17"/>
      <c r="HCY48" s="17"/>
      <c r="HCZ48" s="17"/>
      <c r="HDA48" s="17"/>
      <c r="HDB48" s="17"/>
      <c r="HDC48" s="17"/>
      <c r="HDD48" s="17"/>
      <c r="HDE48" s="17"/>
      <c r="HDF48" s="17"/>
      <c r="HDG48" s="17"/>
      <c r="HDH48" s="17"/>
      <c r="HDI48" s="17"/>
      <c r="HDJ48" s="17"/>
      <c r="HDK48" s="17"/>
      <c r="HDL48" s="17"/>
      <c r="HDM48" s="17"/>
      <c r="HDN48" s="17"/>
      <c r="HDO48" s="17"/>
      <c r="HDP48" s="17"/>
      <c r="HDQ48" s="17"/>
      <c r="HDR48" s="17"/>
      <c r="HDS48" s="17"/>
      <c r="HDT48" s="17"/>
      <c r="HDU48" s="17"/>
      <c r="HDV48" s="17"/>
      <c r="HDW48" s="17"/>
      <c r="HDX48" s="17"/>
      <c r="HDY48" s="17"/>
      <c r="HDZ48" s="17"/>
      <c r="HEA48" s="17"/>
      <c r="HEB48" s="17"/>
      <c r="HEC48" s="17"/>
      <c r="HED48" s="17"/>
      <c r="HEE48" s="17"/>
      <c r="HEF48" s="17"/>
      <c r="HEG48" s="17"/>
      <c r="HEH48" s="17"/>
      <c r="HEI48" s="17"/>
      <c r="HEJ48" s="17"/>
      <c r="HEK48" s="17"/>
      <c r="HEL48" s="17"/>
      <c r="HEM48" s="17"/>
      <c r="HEN48" s="17"/>
      <c r="HEO48" s="17"/>
      <c r="HEP48" s="17"/>
      <c r="HEQ48" s="17"/>
      <c r="HER48" s="17"/>
      <c r="HES48" s="17"/>
      <c r="HET48" s="17"/>
      <c r="HEU48" s="17"/>
      <c r="HEV48" s="17"/>
      <c r="HEW48" s="17"/>
      <c r="HEX48" s="17"/>
      <c r="HEY48" s="17"/>
      <c r="HEZ48" s="17"/>
      <c r="HFA48" s="17"/>
      <c r="HFB48" s="17"/>
      <c r="HFC48" s="17"/>
      <c r="HFD48" s="17"/>
      <c r="HFE48" s="17"/>
      <c r="HFF48" s="17"/>
      <c r="HFG48" s="17"/>
      <c r="HFH48" s="17"/>
      <c r="HFI48" s="17"/>
      <c r="HFJ48" s="17"/>
      <c r="HFK48" s="17"/>
      <c r="HFL48" s="17"/>
      <c r="HFM48" s="17"/>
      <c r="HFN48" s="17"/>
      <c r="HFO48" s="17"/>
      <c r="HFP48" s="17"/>
      <c r="HFQ48" s="17"/>
      <c r="HFR48" s="17"/>
      <c r="HFS48" s="17"/>
      <c r="HFT48" s="17"/>
      <c r="HFU48" s="17"/>
      <c r="HFV48" s="17"/>
      <c r="HFW48" s="17"/>
      <c r="HFX48" s="17"/>
      <c r="HFY48" s="17"/>
      <c r="HFZ48" s="17"/>
      <c r="HGA48" s="17"/>
      <c r="HGB48" s="17"/>
      <c r="HGC48" s="17"/>
      <c r="HGD48" s="17"/>
      <c r="HGE48" s="17"/>
      <c r="HGF48" s="17"/>
      <c r="HGG48" s="17"/>
      <c r="HGH48" s="17"/>
      <c r="HGI48" s="17"/>
      <c r="HGJ48" s="17"/>
      <c r="HGK48" s="17"/>
      <c r="HGL48" s="17"/>
      <c r="HGM48" s="17"/>
      <c r="HGN48" s="17"/>
      <c r="HGO48" s="17"/>
      <c r="HGP48" s="17"/>
      <c r="HGQ48" s="17"/>
      <c r="HGR48" s="17"/>
      <c r="HGS48" s="17"/>
      <c r="HGT48" s="17"/>
      <c r="HGU48" s="17"/>
      <c r="HGV48" s="17"/>
      <c r="HGW48" s="17"/>
      <c r="HGX48" s="17"/>
      <c r="HGY48" s="17"/>
      <c r="HGZ48" s="17"/>
      <c r="HHA48" s="17"/>
      <c r="HHB48" s="17"/>
      <c r="HHC48" s="17"/>
      <c r="HHD48" s="17"/>
      <c r="HHE48" s="17"/>
      <c r="HHF48" s="17"/>
      <c r="HHG48" s="17"/>
      <c r="HHH48" s="17"/>
      <c r="HHI48" s="17"/>
      <c r="HHJ48" s="17"/>
      <c r="HHK48" s="17"/>
      <c r="HHL48" s="17"/>
      <c r="HHM48" s="17"/>
      <c r="HHN48" s="17"/>
      <c r="HHO48" s="17"/>
      <c r="HHP48" s="17"/>
      <c r="HHQ48" s="17"/>
      <c r="HHR48" s="17"/>
      <c r="HHS48" s="17"/>
      <c r="HHT48" s="17"/>
      <c r="HHU48" s="17"/>
      <c r="HHV48" s="17"/>
      <c r="HHW48" s="17"/>
      <c r="HHX48" s="17"/>
      <c r="HHY48" s="17"/>
      <c r="HHZ48" s="17"/>
      <c r="HIA48" s="17"/>
      <c r="HIB48" s="17"/>
      <c r="HIC48" s="17"/>
      <c r="HID48" s="17"/>
      <c r="HIE48" s="17"/>
      <c r="HIF48" s="17"/>
      <c r="HIG48" s="17"/>
      <c r="HIH48" s="17"/>
      <c r="HII48" s="17"/>
      <c r="HIJ48" s="17"/>
      <c r="HIK48" s="17"/>
      <c r="HIL48" s="17"/>
      <c r="HIM48" s="17"/>
      <c r="HIN48" s="17"/>
      <c r="HIO48" s="17"/>
      <c r="HIP48" s="17"/>
      <c r="HIQ48" s="17"/>
      <c r="HIR48" s="17"/>
      <c r="HIS48" s="17"/>
      <c r="HIT48" s="17"/>
      <c r="HIU48" s="17"/>
      <c r="HIV48" s="17"/>
      <c r="HIW48" s="17"/>
      <c r="HIX48" s="17"/>
      <c r="HIY48" s="17"/>
      <c r="HIZ48" s="17"/>
      <c r="HJA48" s="17"/>
      <c r="HJB48" s="17"/>
      <c r="HJC48" s="17"/>
      <c r="HJD48" s="17"/>
      <c r="HJE48" s="17"/>
      <c r="HJF48" s="17"/>
      <c r="HJG48" s="17"/>
      <c r="HJH48" s="17"/>
      <c r="HJI48" s="17"/>
      <c r="HJJ48" s="17"/>
      <c r="HJK48" s="17"/>
      <c r="HJL48" s="17"/>
      <c r="HJM48" s="17"/>
      <c r="HJN48" s="17"/>
      <c r="HJO48" s="17"/>
      <c r="HJP48" s="17"/>
      <c r="HJQ48" s="17"/>
      <c r="HJR48" s="17"/>
      <c r="HJS48" s="17"/>
      <c r="HJT48" s="17"/>
      <c r="HJU48" s="17"/>
      <c r="HJV48" s="17"/>
      <c r="HJW48" s="17"/>
      <c r="HJX48" s="17"/>
      <c r="HJY48" s="17"/>
      <c r="HJZ48" s="17"/>
      <c r="HKA48" s="17"/>
      <c r="HKB48" s="17"/>
      <c r="HKC48" s="17"/>
      <c r="HKD48" s="17"/>
      <c r="HKE48" s="17"/>
      <c r="HKF48" s="17"/>
      <c r="HKG48" s="17"/>
      <c r="HKH48" s="17"/>
      <c r="HKI48" s="17"/>
      <c r="HKJ48" s="17"/>
      <c r="HKK48" s="17"/>
      <c r="HKL48" s="17"/>
      <c r="HKM48" s="17"/>
      <c r="HKN48" s="17"/>
      <c r="HKO48" s="17"/>
      <c r="HKP48" s="17"/>
      <c r="HKQ48" s="17"/>
      <c r="HKR48" s="17"/>
      <c r="HKS48" s="17"/>
      <c r="HKT48" s="17"/>
      <c r="HKU48" s="17"/>
      <c r="HKV48" s="17"/>
      <c r="HKW48" s="17"/>
      <c r="HKX48" s="17"/>
      <c r="HKY48" s="17"/>
      <c r="HKZ48" s="17"/>
      <c r="HLA48" s="17"/>
      <c r="HLB48" s="17"/>
      <c r="HLC48" s="17"/>
      <c r="HLD48" s="17"/>
      <c r="HLE48" s="17"/>
      <c r="HLF48" s="17"/>
      <c r="HLG48" s="17"/>
      <c r="HLH48" s="17"/>
      <c r="HLI48" s="17"/>
      <c r="HLJ48" s="17"/>
      <c r="HLK48" s="17"/>
      <c r="HLL48" s="17"/>
      <c r="HLM48" s="17"/>
      <c r="HLN48" s="17"/>
      <c r="HLO48" s="17"/>
      <c r="HLP48" s="17"/>
      <c r="HLQ48" s="17"/>
      <c r="HLR48" s="17"/>
      <c r="HLS48" s="17"/>
      <c r="HLT48" s="17"/>
      <c r="HLU48" s="17"/>
      <c r="HLV48" s="17"/>
      <c r="HLW48" s="17"/>
      <c r="HLX48" s="17"/>
      <c r="HLY48" s="17"/>
      <c r="HLZ48" s="17"/>
      <c r="HMA48" s="17"/>
      <c r="HMB48" s="17"/>
      <c r="HMC48" s="17"/>
      <c r="HMD48" s="17"/>
      <c r="HME48" s="17"/>
      <c r="HMF48" s="17"/>
      <c r="HMG48" s="17"/>
      <c r="HMH48" s="17"/>
      <c r="HMI48" s="17"/>
      <c r="HMJ48" s="17"/>
      <c r="HMK48" s="17"/>
      <c r="HML48" s="17"/>
      <c r="HMM48" s="17"/>
      <c r="HMN48" s="17"/>
      <c r="HMO48" s="17"/>
      <c r="HMP48" s="17"/>
      <c r="HMQ48" s="17"/>
      <c r="HMR48" s="17"/>
      <c r="HMS48" s="17"/>
      <c r="HMT48" s="17"/>
      <c r="HMU48" s="17"/>
      <c r="HMV48" s="17"/>
      <c r="HMW48" s="17"/>
      <c r="HMX48" s="17"/>
      <c r="HMY48" s="17"/>
      <c r="HMZ48" s="17"/>
      <c r="HNA48" s="17"/>
      <c r="HNB48" s="17"/>
      <c r="HNC48" s="17"/>
      <c r="HND48" s="17"/>
      <c r="HNE48" s="17"/>
      <c r="HNF48" s="17"/>
      <c r="HNG48" s="17"/>
      <c r="HNH48" s="17"/>
      <c r="HNI48" s="17"/>
      <c r="HNJ48" s="17"/>
      <c r="HNK48" s="17"/>
      <c r="HNL48" s="17"/>
      <c r="HNM48" s="17"/>
      <c r="HNN48" s="17"/>
      <c r="HNO48" s="17"/>
      <c r="HNP48" s="17"/>
      <c r="HNQ48" s="17"/>
      <c r="HNR48" s="17"/>
      <c r="HNS48" s="17"/>
      <c r="HNT48" s="17"/>
      <c r="HNU48" s="17"/>
      <c r="HNV48" s="17"/>
      <c r="HNW48" s="17"/>
      <c r="HNX48" s="17"/>
      <c r="HNY48" s="17"/>
      <c r="HNZ48" s="17"/>
      <c r="HOA48" s="17"/>
      <c r="HOB48" s="17"/>
      <c r="HOC48" s="17"/>
      <c r="HOD48" s="17"/>
      <c r="HOE48" s="17"/>
      <c r="HOF48" s="17"/>
      <c r="HOG48" s="17"/>
      <c r="HOH48" s="17"/>
      <c r="HOI48" s="17"/>
      <c r="HOJ48" s="17"/>
      <c r="HOK48" s="17"/>
      <c r="HOL48" s="17"/>
      <c r="HOM48" s="17"/>
      <c r="HON48" s="17"/>
      <c r="HOO48" s="17"/>
      <c r="HOP48" s="17"/>
      <c r="HOQ48" s="17"/>
      <c r="HOR48" s="17"/>
      <c r="HOS48" s="17"/>
      <c r="HOT48" s="17"/>
      <c r="HOU48" s="17"/>
      <c r="HOV48" s="17"/>
      <c r="HOW48" s="17"/>
      <c r="HOX48" s="17"/>
      <c r="HOY48" s="17"/>
      <c r="HOZ48" s="17"/>
      <c r="HPA48" s="17"/>
      <c r="HPB48" s="17"/>
      <c r="HPC48" s="17"/>
      <c r="HPD48" s="17"/>
      <c r="HPE48" s="17"/>
      <c r="HPF48" s="17"/>
      <c r="HPG48" s="17"/>
      <c r="HPH48" s="17"/>
      <c r="HPI48" s="17"/>
      <c r="HPJ48" s="17"/>
      <c r="HPK48" s="17"/>
      <c r="HPL48" s="17"/>
      <c r="HPM48" s="17"/>
      <c r="HPN48" s="17"/>
      <c r="HPO48" s="17"/>
      <c r="HPP48" s="17"/>
      <c r="HPQ48" s="17"/>
      <c r="HPR48" s="17"/>
      <c r="HPS48" s="17"/>
      <c r="HPT48" s="17"/>
      <c r="HPU48" s="17"/>
      <c r="HPV48" s="17"/>
      <c r="HPW48" s="17"/>
      <c r="HPX48" s="17"/>
      <c r="HPY48" s="17"/>
      <c r="HPZ48" s="17"/>
      <c r="HQA48" s="17"/>
      <c r="HQB48" s="17"/>
      <c r="HQC48" s="17"/>
      <c r="HQD48" s="17"/>
      <c r="HQE48" s="17"/>
      <c r="HQF48" s="17"/>
      <c r="HQG48" s="17"/>
      <c r="HQH48" s="17"/>
      <c r="HQI48" s="17"/>
      <c r="HQJ48" s="17"/>
      <c r="HQK48" s="17"/>
      <c r="HQL48" s="17"/>
      <c r="HQM48" s="17"/>
      <c r="HQN48" s="17"/>
      <c r="HQO48" s="17"/>
      <c r="HQP48" s="17"/>
      <c r="HQQ48" s="17"/>
      <c r="HQR48" s="17"/>
      <c r="HQS48" s="17"/>
      <c r="HQT48" s="17"/>
      <c r="HQU48" s="17"/>
      <c r="HQV48" s="17"/>
      <c r="HQW48" s="17"/>
      <c r="HQX48" s="17"/>
      <c r="HQY48" s="17"/>
      <c r="HQZ48" s="17"/>
      <c r="HRA48" s="17"/>
      <c r="HRB48" s="17"/>
      <c r="HRC48" s="17"/>
      <c r="HRD48" s="17"/>
      <c r="HRE48" s="17"/>
      <c r="HRF48" s="17"/>
      <c r="HRG48" s="17"/>
      <c r="HRH48" s="17"/>
      <c r="HRI48" s="17"/>
      <c r="HRJ48" s="17"/>
      <c r="HRK48" s="17"/>
      <c r="HRL48" s="17"/>
      <c r="HRM48" s="17"/>
      <c r="HRN48" s="17"/>
      <c r="HRO48" s="17"/>
      <c r="HRP48" s="17"/>
      <c r="HRQ48" s="17"/>
      <c r="HRR48" s="17"/>
      <c r="HRS48" s="17"/>
      <c r="HRT48" s="17"/>
      <c r="HRU48" s="17"/>
      <c r="HRV48" s="17"/>
      <c r="HRW48" s="17"/>
      <c r="HRX48" s="17"/>
      <c r="HRY48" s="17"/>
      <c r="HRZ48" s="17"/>
      <c r="HSA48" s="17"/>
      <c r="HSB48" s="17"/>
      <c r="HSC48" s="17"/>
      <c r="HSD48" s="17"/>
      <c r="HSE48" s="17"/>
      <c r="HSF48" s="17"/>
      <c r="HSG48" s="17"/>
      <c r="HSH48" s="17"/>
      <c r="HSI48" s="17"/>
      <c r="HSJ48" s="17"/>
      <c r="HSK48" s="17"/>
      <c r="HSL48" s="17"/>
      <c r="HSM48" s="17"/>
      <c r="HSN48" s="17"/>
      <c r="HSO48" s="17"/>
      <c r="HSP48" s="17"/>
      <c r="HSQ48" s="17"/>
      <c r="HSR48" s="17"/>
      <c r="HSS48" s="17"/>
      <c r="HST48" s="17"/>
      <c r="HSU48" s="17"/>
      <c r="HSV48" s="17"/>
      <c r="HSW48" s="17"/>
      <c r="HSX48" s="17"/>
      <c r="HSY48" s="17"/>
      <c r="HSZ48" s="17"/>
      <c r="HTA48" s="17"/>
      <c r="HTB48" s="17"/>
      <c r="HTC48" s="17"/>
      <c r="HTD48" s="17"/>
      <c r="HTE48" s="17"/>
      <c r="HTF48" s="17"/>
      <c r="HTG48" s="17"/>
      <c r="HTH48" s="17"/>
      <c r="HTI48" s="17"/>
      <c r="HTJ48" s="17"/>
      <c r="HTK48" s="17"/>
      <c r="HTL48" s="17"/>
      <c r="HTM48" s="17"/>
      <c r="HTN48" s="17"/>
      <c r="HTO48" s="17"/>
      <c r="HTP48" s="17"/>
      <c r="HTQ48" s="17"/>
      <c r="HTR48" s="17"/>
      <c r="HTS48" s="17"/>
      <c r="HTT48" s="17"/>
      <c r="HTU48" s="17"/>
      <c r="HTV48" s="17"/>
      <c r="HTW48" s="17"/>
      <c r="HTX48" s="17"/>
      <c r="HTY48" s="17"/>
      <c r="HTZ48" s="17"/>
      <c r="HUA48" s="17"/>
      <c r="HUB48" s="17"/>
      <c r="HUC48" s="17"/>
      <c r="HUD48" s="17"/>
      <c r="HUE48" s="17"/>
      <c r="HUF48" s="17"/>
      <c r="HUG48" s="17"/>
      <c r="HUH48" s="17"/>
      <c r="HUI48" s="17"/>
      <c r="HUJ48" s="17"/>
      <c r="HUK48" s="17"/>
      <c r="HUL48" s="17"/>
      <c r="HUM48" s="17"/>
      <c r="HUN48" s="17"/>
      <c r="HUO48" s="17"/>
      <c r="HUP48" s="17"/>
      <c r="HUQ48" s="17"/>
      <c r="HUR48" s="17"/>
      <c r="HUS48" s="17"/>
      <c r="HUT48" s="17"/>
      <c r="HUU48" s="17"/>
      <c r="HUV48" s="17"/>
      <c r="HUW48" s="17"/>
      <c r="HUX48" s="17"/>
      <c r="HUY48" s="17"/>
      <c r="HUZ48" s="17"/>
      <c r="HVA48" s="17"/>
      <c r="HVB48" s="17"/>
      <c r="HVC48" s="17"/>
      <c r="HVD48" s="17"/>
      <c r="HVE48" s="17"/>
      <c r="HVF48" s="17"/>
      <c r="HVG48" s="17"/>
      <c r="HVH48" s="17"/>
      <c r="HVI48" s="17"/>
      <c r="HVJ48" s="17"/>
      <c r="HVK48" s="17"/>
      <c r="HVL48" s="17"/>
      <c r="HVM48" s="17"/>
      <c r="HVN48" s="17"/>
      <c r="HVO48" s="17"/>
      <c r="HVP48" s="17"/>
      <c r="HVQ48" s="17"/>
      <c r="HVR48" s="17"/>
      <c r="HVS48" s="17"/>
      <c r="HVT48" s="17"/>
      <c r="HVU48" s="17"/>
      <c r="HVV48" s="17"/>
      <c r="HVW48" s="17"/>
      <c r="HVX48" s="17"/>
      <c r="HVY48" s="17"/>
      <c r="HVZ48" s="17"/>
      <c r="HWA48" s="17"/>
      <c r="HWB48" s="17"/>
      <c r="HWC48" s="17"/>
      <c r="HWD48" s="17"/>
      <c r="HWE48" s="17"/>
      <c r="HWF48" s="17"/>
      <c r="HWG48" s="17"/>
      <c r="HWH48" s="17"/>
      <c r="HWI48" s="17"/>
      <c r="HWJ48" s="17"/>
      <c r="HWK48" s="17"/>
      <c r="HWL48" s="17"/>
      <c r="HWM48" s="17"/>
      <c r="HWN48" s="17"/>
      <c r="HWO48" s="17"/>
      <c r="HWP48" s="17"/>
      <c r="HWQ48" s="17"/>
      <c r="HWR48" s="17"/>
      <c r="HWS48" s="17"/>
      <c r="HWT48" s="17"/>
      <c r="HWU48" s="17"/>
      <c r="HWV48" s="17"/>
      <c r="HWW48" s="17"/>
      <c r="HWX48" s="17"/>
      <c r="HWY48" s="17"/>
      <c r="HWZ48" s="17"/>
      <c r="HXA48" s="17"/>
      <c r="HXB48" s="17"/>
      <c r="HXC48" s="17"/>
      <c r="HXD48" s="17"/>
      <c r="HXE48" s="17"/>
      <c r="HXF48" s="17"/>
      <c r="HXG48" s="17"/>
      <c r="HXH48" s="17"/>
      <c r="HXI48" s="17"/>
      <c r="HXJ48" s="17"/>
      <c r="HXK48" s="17"/>
      <c r="HXL48" s="17"/>
      <c r="HXM48" s="17"/>
      <c r="HXN48" s="17"/>
      <c r="HXO48" s="17"/>
      <c r="HXP48" s="17"/>
      <c r="HXQ48" s="17"/>
      <c r="HXR48" s="17"/>
      <c r="HXS48" s="17"/>
      <c r="HXT48" s="17"/>
      <c r="HXU48" s="17"/>
      <c r="HXV48" s="17"/>
      <c r="HXW48" s="17"/>
      <c r="HXX48" s="17"/>
      <c r="HXY48" s="17"/>
      <c r="HXZ48" s="17"/>
      <c r="HYA48" s="17"/>
      <c r="HYB48" s="17"/>
      <c r="HYC48" s="17"/>
      <c r="HYD48" s="17"/>
      <c r="HYE48" s="17"/>
      <c r="HYF48" s="17"/>
      <c r="HYG48" s="17"/>
      <c r="HYH48" s="17"/>
      <c r="HYI48" s="17"/>
      <c r="HYJ48" s="17"/>
      <c r="HYK48" s="17"/>
      <c r="HYL48" s="17"/>
      <c r="HYM48" s="17"/>
      <c r="HYN48" s="17"/>
      <c r="HYO48" s="17"/>
      <c r="HYP48" s="17"/>
      <c r="HYQ48" s="17"/>
      <c r="HYR48" s="17"/>
      <c r="HYS48" s="17"/>
      <c r="HYT48" s="17"/>
      <c r="HYU48" s="17"/>
      <c r="HYV48" s="17"/>
      <c r="HYW48" s="17"/>
      <c r="HYX48" s="17"/>
      <c r="HYY48" s="17"/>
      <c r="HYZ48" s="17"/>
      <c r="HZA48" s="17"/>
      <c r="HZB48" s="17"/>
      <c r="HZC48" s="17"/>
      <c r="HZD48" s="17"/>
      <c r="HZE48" s="17"/>
      <c r="HZF48" s="17"/>
      <c r="HZG48" s="17"/>
      <c r="HZH48" s="17"/>
      <c r="HZI48" s="17"/>
      <c r="HZJ48" s="17"/>
      <c r="HZK48" s="17"/>
      <c r="HZL48" s="17"/>
      <c r="HZM48" s="17"/>
      <c r="HZN48" s="17"/>
      <c r="HZO48" s="17"/>
      <c r="HZP48" s="17"/>
      <c r="HZQ48" s="17"/>
      <c r="HZR48" s="17"/>
      <c r="HZS48" s="17"/>
      <c r="HZT48" s="17"/>
      <c r="HZU48" s="17"/>
      <c r="HZV48" s="17"/>
      <c r="HZW48" s="17"/>
      <c r="HZX48" s="17"/>
      <c r="HZY48" s="17"/>
      <c r="HZZ48" s="17"/>
      <c r="IAA48" s="17"/>
      <c r="IAB48" s="17"/>
      <c r="IAC48" s="17"/>
      <c r="IAD48" s="17"/>
      <c r="IAE48" s="17"/>
      <c r="IAF48" s="17"/>
      <c r="IAG48" s="17"/>
      <c r="IAH48" s="17"/>
      <c r="IAI48" s="17"/>
      <c r="IAJ48" s="17"/>
      <c r="IAK48" s="17"/>
      <c r="IAL48" s="17"/>
      <c r="IAM48" s="17"/>
      <c r="IAN48" s="17"/>
      <c r="IAO48" s="17"/>
      <c r="IAP48" s="17"/>
      <c r="IAQ48" s="17"/>
      <c r="IAR48" s="17"/>
      <c r="IAS48" s="17"/>
      <c r="IAT48" s="17"/>
      <c r="IAU48" s="17"/>
      <c r="IAV48" s="17"/>
      <c r="IAW48" s="17"/>
      <c r="IAX48" s="17"/>
      <c r="IAY48" s="17"/>
      <c r="IAZ48" s="17"/>
      <c r="IBA48" s="17"/>
      <c r="IBB48" s="17"/>
      <c r="IBC48" s="17"/>
      <c r="IBD48" s="17"/>
      <c r="IBE48" s="17"/>
      <c r="IBF48" s="17"/>
      <c r="IBG48" s="17"/>
      <c r="IBH48" s="17"/>
      <c r="IBI48" s="17"/>
      <c r="IBJ48" s="17"/>
      <c r="IBK48" s="17"/>
      <c r="IBL48" s="17"/>
      <c r="IBM48" s="17"/>
      <c r="IBN48" s="17"/>
      <c r="IBO48" s="17"/>
      <c r="IBP48" s="17"/>
      <c r="IBQ48" s="17"/>
      <c r="IBR48" s="17"/>
      <c r="IBS48" s="17"/>
      <c r="IBT48" s="17"/>
      <c r="IBU48" s="17"/>
      <c r="IBV48" s="17"/>
      <c r="IBW48" s="17"/>
      <c r="IBX48" s="17"/>
      <c r="IBY48" s="17"/>
      <c r="IBZ48" s="17"/>
      <c r="ICA48" s="17"/>
      <c r="ICB48" s="17"/>
      <c r="ICC48" s="17"/>
      <c r="ICD48" s="17"/>
      <c r="ICE48" s="17"/>
      <c r="ICF48" s="17"/>
      <c r="ICG48" s="17"/>
      <c r="ICH48" s="17"/>
      <c r="ICI48" s="17"/>
      <c r="ICJ48" s="17"/>
      <c r="ICK48" s="17"/>
      <c r="ICL48" s="17"/>
      <c r="ICM48" s="17"/>
      <c r="ICN48" s="17"/>
      <c r="ICO48" s="17"/>
      <c r="ICP48" s="17"/>
      <c r="ICQ48" s="17"/>
      <c r="ICR48" s="17"/>
      <c r="ICS48" s="17"/>
      <c r="ICT48" s="17"/>
      <c r="ICU48" s="17"/>
      <c r="ICV48" s="17"/>
      <c r="ICW48" s="17"/>
      <c r="ICX48" s="17"/>
      <c r="ICY48" s="17"/>
      <c r="ICZ48" s="17"/>
      <c r="IDA48" s="17"/>
      <c r="IDB48" s="17"/>
      <c r="IDC48" s="17"/>
      <c r="IDD48" s="17"/>
      <c r="IDE48" s="17"/>
      <c r="IDF48" s="17"/>
      <c r="IDG48" s="17"/>
      <c r="IDH48" s="17"/>
      <c r="IDI48" s="17"/>
      <c r="IDJ48" s="17"/>
      <c r="IDK48" s="17"/>
      <c r="IDL48" s="17"/>
      <c r="IDM48" s="17"/>
      <c r="IDN48" s="17"/>
      <c r="IDO48" s="17"/>
      <c r="IDP48" s="17"/>
      <c r="IDQ48" s="17"/>
      <c r="IDR48" s="17"/>
      <c r="IDS48" s="17"/>
      <c r="IDT48" s="17"/>
      <c r="IDU48" s="17"/>
      <c r="IDV48" s="17"/>
      <c r="IDW48" s="17"/>
      <c r="IDX48" s="17"/>
      <c r="IDY48" s="17"/>
      <c r="IDZ48" s="17"/>
      <c r="IEA48" s="17"/>
      <c r="IEB48" s="17"/>
      <c r="IEC48" s="17"/>
      <c r="IED48" s="17"/>
      <c r="IEE48" s="17"/>
      <c r="IEF48" s="17"/>
      <c r="IEG48" s="17"/>
      <c r="IEH48" s="17"/>
      <c r="IEI48" s="17"/>
      <c r="IEJ48" s="17"/>
      <c r="IEK48" s="17"/>
      <c r="IEL48" s="17"/>
      <c r="IEM48" s="17"/>
      <c r="IEN48" s="17"/>
      <c r="IEO48" s="17"/>
      <c r="IEP48" s="17"/>
      <c r="IEQ48" s="17"/>
      <c r="IER48" s="17"/>
      <c r="IES48" s="17"/>
      <c r="IET48" s="17"/>
      <c r="IEU48" s="17"/>
      <c r="IEV48" s="17"/>
      <c r="IEW48" s="17"/>
      <c r="IEX48" s="17"/>
      <c r="IEY48" s="17"/>
      <c r="IEZ48" s="17"/>
      <c r="IFA48" s="17"/>
      <c r="IFB48" s="17"/>
      <c r="IFC48" s="17"/>
      <c r="IFD48" s="17"/>
      <c r="IFE48" s="17"/>
      <c r="IFF48" s="17"/>
      <c r="IFG48" s="17"/>
      <c r="IFH48" s="17"/>
      <c r="IFI48" s="17"/>
      <c r="IFJ48" s="17"/>
      <c r="IFK48" s="17"/>
      <c r="IFL48" s="17"/>
      <c r="IFM48" s="17"/>
      <c r="IFN48" s="17"/>
      <c r="IFO48" s="17"/>
      <c r="IFP48" s="17"/>
      <c r="IFQ48" s="17"/>
      <c r="IFR48" s="17"/>
      <c r="IFS48" s="17"/>
      <c r="IFT48" s="17"/>
      <c r="IFU48" s="17"/>
      <c r="IFV48" s="17"/>
      <c r="IFW48" s="17"/>
      <c r="IFX48" s="17"/>
      <c r="IFY48" s="17"/>
      <c r="IFZ48" s="17"/>
      <c r="IGA48" s="17"/>
      <c r="IGB48" s="17"/>
      <c r="IGC48" s="17"/>
      <c r="IGD48" s="17"/>
      <c r="IGE48" s="17"/>
      <c r="IGF48" s="17"/>
      <c r="IGG48" s="17"/>
      <c r="IGH48" s="17"/>
      <c r="IGI48" s="17"/>
      <c r="IGJ48" s="17"/>
      <c r="IGK48" s="17"/>
      <c r="IGL48" s="17"/>
      <c r="IGM48" s="17"/>
      <c r="IGN48" s="17"/>
      <c r="IGO48" s="17"/>
      <c r="IGP48" s="17"/>
      <c r="IGQ48" s="17"/>
      <c r="IGR48" s="17"/>
      <c r="IGS48" s="17"/>
      <c r="IGT48" s="17"/>
      <c r="IGU48" s="17"/>
      <c r="IGV48" s="17"/>
      <c r="IGW48" s="17"/>
      <c r="IGX48" s="17"/>
      <c r="IGY48" s="17"/>
      <c r="IGZ48" s="17"/>
      <c r="IHA48" s="17"/>
      <c r="IHB48" s="17"/>
      <c r="IHC48" s="17"/>
      <c r="IHD48" s="17"/>
      <c r="IHE48" s="17"/>
      <c r="IHF48" s="17"/>
      <c r="IHG48" s="17"/>
      <c r="IHH48" s="17"/>
      <c r="IHI48" s="17"/>
      <c r="IHJ48" s="17"/>
      <c r="IHK48" s="17"/>
      <c r="IHL48" s="17"/>
      <c r="IHM48" s="17"/>
      <c r="IHN48" s="17"/>
      <c r="IHO48" s="17"/>
      <c r="IHP48" s="17"/>
      <c r="IHQ48" s="17"/>
      <c r="IHR48" s="17"/>
      <c r="IHS48" s="17"/>
      <c r="IHT48" s="17"/>
      <c r="IHU48" s="17"/>
      <c r="IHV48" s="17"/>
      <c r="IHW48" s="17"/>
      <c r="IHX48" s="17"/>
      <c r="IHY48" s="17"/>
      <c r="IHZ48" s="17"/>
      <c r="IIA48" s="17"/>
      <c r="IIB48" s="17"/>
      <c r="IIC48" s="17"/>
      <c r="IID48" s="17"/>
      <c r="IIE48" s="17"/>
      <c r="IIF48" s="17"/>
      <c r="IIG48" s="17"/>
      <c r="IIH48" s="17"/>
      <c r="III48" s="17"/>
      <c r="IIJ48" s="17"/>
      <c r="IIK48" s="17"/>
      <c r="IIL48" s="17"/>
      <c r="IIM48" s="17"/>
      <c r="IIN48" s="17"/>
      <c r="IIO48" s="17"/>
      <c r="IIP48" s="17"/>
      <c r="IIQ48" s="17"/>
      <c r="IIR48" s="17"/>
      <c r="IIS48" s="17"/>
      <c r="IIT48" s="17"/>
      <c r="IIU48" s="17"/>
      <c r="IIV48" s="17"/>
      <c r="IIW48" s="17"/>
      <c r="IIX48" s="17"/>
      <c r="IIY48" s="17"/>
      <c r="IIZ48" s="17"/>
      <c r="IJA48" s="17"/>
      <c r="IJB48" s="17"/>
      <c r="IJC48" s="17"/>
      <c r="IJD48" s="17"/>
      <c r="IJE48" s="17"/>
      <c r="IJF48" s="17"/>
      <c r="IJG48" s="17"/>
      <c r="IJH48" s="17"/>
      <c r="IJI48" s="17"/>
      <c r="IJJ48" s="17"/>
      <c r="IJK48" s="17"/>
      <c r="IJL48" s="17"/>
      <c r="IJM48" s="17"/>
      <c r="IJN48" s="17"/>
      <c r="IJO48" s="17"/>
      <c r="IJP48" s="17"/>
      <c r="IJQ48" s="17"/>
      <c r="IJR48" s="17"/>
      <c r="IJS48" s="17"/>
      <c r="IJT48" s="17"/>
      <c r="IJU48" s="17"/>
      <c r="IJV48" s="17"/>
      <c r="IJW48" s="17"/>
      <c r="IJX48" s="17"/>
      <c r="IJY48" s="17"/>
      <c r="IJZ48" s="17"/>
      <c r="IKA48" s="17"/>
      <c r="IKB48" s="17"/>
      <c r="IKC48" s="17"/>
      <c r="IKD48" s="17"/>
      <c r="IKE48" s="17"/>
      <c r="IKF48" s="17"/>
      <c r="IKG48" s="17"/>
      <c r="IKH48" s="17"/>
      <c r="IKI48" s="17"/>
      <c r="IKJ48" s="17"/>
      <c r="IKK48" s="17"/>
      <c r="IKL48" s="17"/>
      <c r="IKM48" s="17"/>
      <c r="IKN48" s="17"/>
      <c r="IKO48" s="17"/>
      <c r="IKP48" s="17"/>
      <c r="IKQ48" s="17"/>
      <c r="IKR48" s="17"/>
      <c r="IKS48" s="17"/>
      <c r="IKT48" s="17"/>
      <c r="IKU48" s="17"/>
      <c r="IKV48" s="17"/>
      <c r="IKW48" s="17"/>
      <c r="IKX48" s="17"/>
      <c r="IKY48" s="17"/>
      <c r="IKZ48" s="17"/>
      <c r="ILA48" s="17"/>
      <c r="ILB48" s="17"/>
      <c r="ILC48" s="17"/>
      <c r="ILD48" s="17"/>
      <c r="ILE48" s="17"/>
      <c r="ILF48" s="17"/>
      <c r="ILG48" s="17"/>
      <c r="ILH48" s="17"/>
      <c r="ILI48" s="17"/>
      <c r="ILJ48" s="17"/>
      <c r="ILK48" s="17"/>
      <c r="ILL48" s="17"/>
      <c r="ILM48" s="17"/>
      <c r="ILN48" s="17"/>
      <c r="ILO48" s="17"/>
      <c r="ILP48" s="17"/>
      <c r="ILQ48" s="17"/>
      <c r="ILR48" s="17"/>
      <c r="ILS48" s="17"/>
      <c r="ILT48" s="17"/>
      <c r="ILU48" s="17"/>
      <c r="ILV48" s="17"/>
      <c r="ILW48" s="17"/>
      <c r="ILX48" s="17"/>
      <c r="ILY48" s="17"/>
      <c r="ILZ48" s="17"/>
      <c r="IMA48" s="17"/>
      <c r="IMB48" s="17"/>
      <c r="IMC48" s="17"/>
      <c r="IMD48" s="17"/>
      <c r="IME48" s="17"/>
      <c r="IMF48" s="17"/>
      <c r="IMG48" s="17"/>
      <c r="IMH48" s="17"/>
      <c r="IMI48" s="17"/>
      <c r="IMJ48" s="17"/>
      <c r="IMK48" s="17"/>
      <c r="IML48" s="17"/>
      <c r="IMM48" s="17"/>
      <c r="IMN48" s="17"/>
      <c r="IMO48" s="17"/>
      <c r="IMP48" s="17"/>
      <c r="IMQ48" s="17"/>
      <c r="IMR48" s="17"/>
      <c r="IMS48" s="17"/>
      <c r="IMT48" s="17"/>
      <c r="IMU48" s="17"/>
      <c r="IMV48" s="17"/>
      <c r="IMW48" s="17"/>
      <c r="IMX48" s="17"/>
      <c r="IMY48" s="17"/>
      <c r="IMZ48" s="17"/>
      <c r="INA48" s="17"/>
      <c r="INB48" s="17"/>
      <c r="INC48" s="17"/>
      <c r="IND48" s="17"/>
      <c r="INE48" s="17"/>
      <c r="INF48" s="17"/>
      <c r="ING48" s="17"/>
      <c r="INH48" s="17"/>
      <c r="INI48" s="17"/>
      <c r="INJ48" s="17"/>
      <c r="INK48" s="17"/>
      <c r="INL48" s="17"/>
      <c r="INM48" s="17"/>
      <c r="INN48" s="17"/>
      <c r="INO48" s="17"/>
      <c r="INP48" s="17"/>
      <c r="INQ48" s="17"/>
      <c r="INR48" s="17"/>
      <c r="INS48" s="17"/>
      <c r="INT48" s="17"/>
      <c r="INU48" s="17"/>
      <c r="INV48" s="17"/>
      <c r="INW48" s="17"/>
      <c r="INX48" s="17"/>
      <c r="INY48" s="17"/>
      <c r="INZ48" s="17"/>
      <c r="IOA48" s="17"/>
      <c r="IOB48" s="17"/>
      <c r="IOC48" s="17"/>
      <c r="IOD48" s="17"/>
      <c r="IOE48" s="17"/>
      <c r="IOF48" s="17"/>
      <c r="IOG48" s="17"/>
      <c r="IOH48" s="17"/>
      <c r="IOI48" s="17"/>
      <c r="IOJ48" s="17"/>
      <c r="IOK48" s="17"/>
      <c r="IOL48" s="17"/>
      <c r="IOM48" s="17"/>
      <c r="ION48" s="17"/>
      <c r="IOO48" s="17"/>
      <c r="IOP48" s="17"/>
      <c r="IOQ48" s="17"/>
      <c r="IOR48" s="17"/>
      <c r="IOS48" s="17"/>
      <c r="IOT48" s="17"/>
      <c r="IOU48" s="17"/>
      <c r="IOV48" s="17"/>
      <c r="IOW48" s="17"/>
      <c r="IOX48" s="17"/>
      <c r="IOY48" s="17"/>
      <c r="IOZ48" s="17"/>
      <c r="IPA48" s="17"/>
      <c r="IPB48" s="17"/>
      <c r="IPC48" s="17"/>
      <c r="IPD48" s="17"/>
      <c r="IPE48" s="17"/>
      <c r="IPF48" s="17"/>
      <c r="IPG48" s="17"/>
      <c r="IPH48" s="17"/>
      <c r="IPI48" s="17"/>
      <c r="IPJ48" s="17"/>
      <c r="IPK48" s="17"/>
      <c r="IPL48" s="17"/>
      <c r="IPM48" s="17"/>
      <c r="IPN48" s="17"/>
      <c r="IPO48" s="17"/>
      <c r="IPP48" s="17"/>
      <c r="IPQ48" s="17"/>
      <c r="IPR48" s="17"/>
      <c r="IPS48" s="17"/>
      <c r="IPT48" s="17"/>
      <c r="IPU48" s="17"/>
      <c r="IPV48" s="17"/>
      <c r="IPW48" s="17"/>
      <c r="IPX48" s="17"/>
      <c r="IPY48" s="17"/>
      <c r="IPZ48" s="17"/>
      <c r="IQA48" s="17"/>
      <c r="IQB48" s="17"/>
      <c r="IQC48" s="17"/>
      <c r="IQD48" s="17"/>
      <c r="IQE48" s="17"/>
      <c r="IQF48" s="17"/>
      <c r="IQG48" s="17"/>
      <c r="IQH48" s="17"/>
      <c r="IQI48" s="17"/>
      <c r="IQJ48" s="17"/>
      <c r="IQK48" s="17"/>
      <c r="IQL48" s="17"/>
      <c r="IQM48" s="17"/>
      <c r="IQN48" s="17"/>
      <c r="IQO48" s="17"/>
      <c r="IQP48" s="17"/>
      <c r="IQQ48" s="17"/>
      <c r="IQR48" s="17"/>
      <c r="IQS48" s="17"/>
      <c r="IQT48" s="17"/>
      <c r="IQU48" s="17"/>
      <c r="IQV48" s="17"/>
      <c r="IQW48" s="17"/>
      <c r="IQX48" s="17"/>
      <c r="IQY48" s="17"/>
      <c r="IQZ48" s="17"/>
      <c r="IRA48" s="17"/>
      <c r="IRB48" s="17"/>
      <c r="IRC48" s="17"/>
      <c r="IRD48" s="17"/>
      <c r="IRE48" s="17"/>
      <c r="IRF48" s="17"/>
      <c r="IRG48" s="17"/>
      <c r="IRH48" s="17"/>
      <c r="IRI48" s="17"/>
      <c r="IRJ48" s="17"/>
      <c r="IRK48" s="17"/>
      <c r="IRL48" s="17"/>
      <c r="IRM48" s="17"/>
      <c r="IRN48" s="17"/>
      <c r="IRO48" s="17"/>
      <c r="IRP48" s="17"/>
      <c r="IRQ48" s="17"/>
      <c r="IRR48" s="17"/>
      <c r="IRS48" s="17"/>
      <c r="IRT48" s="17"/>
      <c r="IRU48" s="17"/>
      <c r="IRV48" s="17"/>
      <c r="IRW48" s="17"/>
      <c r="IRX48" s="17"/>
      <c r="IRY48" s="17"/>
      <c r="IRZ48" s="17"/>
      <c r="ISA48" s="17"/>
      <c r="ISB48" s="17"/>
      <c r="ISC48" s="17"/>
      <c r="ISD48" s="17"/>
      <c r="ISE48" s="17"/>
      <c r="ISF48" s="17"/>
      <c r="ISG48" s="17"/>
      <c r="ISH48" s="17"/>
      <c r="ISI48" s="17"/>
      <c r="ISJ48" s="17"/>
      <c r="ISK48" s="17"/>
      <c r="ISL48" s="17"/>
      <c r="ISM48" s="17"/>
      <c r="ISN48" s="17"/>
      <c r="ISO48" s="17"/>
      <c r="ISP48" s="17"/>
      <c r="ISQ48" s="17"/>
      <c r="ISR48" s="17"/>
      <c r="ISS48" s="17"/>
      <c r="IST48" s="17"/>
      <c r="ISU48" s="17"/>
      <c r="ISV48" s="17"/>
      <c r="ISW48" s="17"/>
      <c r="ISX48" s="17"/>
      <c r="ISY48" s="17"/>
      <c r="ISZ48" s="17"/>
      <c r="ITA48" s="17"/>
      <c r="ITB48" s="17"/>
      <c r="ITC48" s="17"/>
      <c r="ITD48" s="17"/>
      <c r="ITE48" s="17"/>
      <c r="ITF48" s="17"/>
      <c r="ITG48" s="17"/>
      <c r="ITH48" s="17"/>
      <c r="ITI48" s="17"/>
      <c r="ITJ48" s="17"/>
      <c r="ITK48" s="17"/>
      <c r="ITL48" s="17"/>
      <c r="ITM48" s="17"/>
      <c r="ITN48" s="17"/>
      <c r="ITO48" s="17"/>
      <c r="ITP48" s="17"/>
      <c r="ITQ48" s="17"/>
      <c r="ITR48" s="17"/>
      <c r="ITS48" s="17"/>
      <c r="ITT48" s="17"/>
      <c r="ITU48" s="17"/>
      <c r="ITV48" s="17"/>
      <c r="ITW48" s="17"/>
      <c r="ITX48" s="17"/>
      <c r="ITY48" s="17"/>
      <c r="ITZ48" s="17"/>
      <c r="IUA48" s="17"/>
      <c r="IUB48" s="17"/>
      <c r="IUC48" s="17"/>
      <c r="IUD48" s="17"/>
      <c r="IUE48" s="17"/>
      <c r="IUF48" s="17"/>
      <c r="IUG48" s="17"/>
      <c r="IUH48" s="17"/>
      <c r="IUI48" s="17"/>
      <c r="IUJ48" s="17"/>
      <c r="IUK48" s="17"/>
      <c r="IUL48" s="17"/>
      <c r="IUM48" s="17"/>
      <c r="IUN48" s="17"/>
      <c r="IUO48" s="17"/>
      <c r="IUP48" s="17"/>
      <c r="IUQ48" s="17"/>
      <c r="IUR48" s="17"/>
      <c r="IUS48" s="17"/>
      <c r="IUT48" s="17"/>
      <c r="IUU48" s="17"/>
      <c r="IUV48" s="17"/>
      <c r="IUW48" s="17"/>
      <c r="IUX48" s="17"/>
      <c r="IUY48" s="17"/>
      <c r="IUZ48" s="17"/>
      <c r="IVA48" s="17"/>
      <c r="IVB48" s="17"/>
      <c r="IVC48" s="17"/>
      <c r="IVD48" s="17"/>
      <c r="IVE48" s="17"/>
      <c r="IVF48" s="17"/>
      <c r="IVG48" s="17"/>
      <c r="IVH48" s="17"/>
      <c r="IVI48" s="17"/>
      <c r="IVJ48" s="17"/>
      <c r="IVK48" s="17"/>
      <c r="IVL48" s="17"/>
      <c r="IVM48" s="17"/>
      <c r="IVN48" s="17"/>
      <c r="IVO48" s="17"/>
      <c r="IVP48" s="17"/>
      <c r="IVQ48" s="17"/>
      <c r="IVR48" s="17"/>
      <c r="IVS48" s="17"/>
      <c r="IVT48" s="17"/>
      <c r="IVU48" s="17"/>
      <c r="IVV48" s="17"/>
      <c r="IVW48" s="17"/>
      <c r="IVX48" s="17"/>
      <c r="IVY48" s="17"/>
      <c r="IVZ48" s="17"/>
      <c r="IWA48" s="17"/>
      <c r="IWB48" s="17"/>
      <c r="IWC48" s="17"/>
      <c r="IWD48" s="17"/>
      <c r="IWE48" s="17"/>
      <c r="IWF48" s="17"/>
      <c r="IWG48" s="17"/>
      <c r="IWH48" s="17"/>
      <c r="IWI48" s="17"/>
      <c r="IWJ48" s="17"/>
      <c r="IWK48" s="17"/>
      <c r="IWL48" s="17"/>
      <c r="IWM48" s="17"/>
      <c r="IWN48" s="17"/>
      <c r="IWO48" s="17"/>
      <c r="IWP48" s="17"/>
      <c r="IWQ48" s="17"/>
      <c r="IWR48" s="17"/>
      <c r="IWS48" s="17"/>
      <c r="IWT48" s="17"/>
      <c r="IWU48" s="17"/>
      <c r="IWV48" s="17"/>
      <c r="IWW48" s="17"/>
      <c r="IWX48" s="17"/>
      <c r="IWY48" s="17"/>
      <c r="IWZ48" s="17"/>
      <c r="IXA48" s="17"/>
      <c r="IXB48" s="17"/>
      <c r="IXC48" s="17"/>
      <c r="IXD48" s="17"/>
      <c r="IXE48" s="17"/>
      <c r="IXF48" s="17"/>
      <c r="IXG48" s="17"/>
      <c r="IXH48" s="17"/>
      <c r="IXI48" s="17"/>
      <c r="IXJ48" s="17"/>
      <c r="IXK48" s="17"/>
      <c r="IXL48" s="17"/>
      <c r="IXM48" s="17"/>
      <c r="IXN48" s="17"/>
      <c r="IXO48" s="17"/>
      <c r="IXP48" s="17"/>
      <c r="IXQ48" s="17"/>
      <c r="IXR48" s="17"/>
      <c r="IXS48" s="17"/>
      <c r="IXT48" s="17"/>
      <c r="IXU48" s="17"/>
      <c r="IXV48" s="17"/>
      <c r="IXW48" s="17"/>
      <c r="IXX48" s="17"/>
      <c r="IXY48" s="17"/>
      <c r="IXZ48" s="17"/>
      <c r="IYA48" s="17"/>
      <c r="IYB48" s="17"/>
      <c r="IYC48" s="17"/>
      <c r="IYD48" s="17"/>
      <c r="IYE48" s="17"/>
      <c r="IYF48" s="17"/>
      <c r="IYG48" s="17"/>
      <c r="IYH48" s="17"/>
      <c r="IYI48" s="17"/>
      <c r="IYJ48" s="17"/>
      <c r="IYK48" s="17"/>
      <c r="IYL48" s="17"/>
      <c r="IYM48" s="17"/>
      <c r="IYN48" s="17"/>
      <c r="IYO48" s="17"/>
      <c r="IYP48" s="17"/>
      <c r="IYQ48" s="17"/>
      <c r="IYR48" s="17"/>
      <c r="IYS48" s="17"/>
      <c r="IYT48" s="17"/>
      <c r="IYU48" s="17"/>
      <c r="IYV48" s="17"/>
      <c r="IYW48" s="17"/>
      <c r="IYX48" s="17"/>
      <c r="IYY48" s="17"/>
      <c r="IYZ48" s="17"/>
      <c r="IZA48" s="17"/>
      <c r="IZB48" s="17"/>
      <c r="IZC48" s="17"/>
      <c r="IZD48" s="17"/>
      <c r="IZE48" s="17"/>
      <c r="IZF48" s="17"/>
      <c r="IZG48" s="17"/>
      <c r="IZH48" s="17"/>
      <c r="IZI48" s="17"/>
      <c r="IZJ48" s="17"/>
      <c r="IZK48" s="17"/>
      <c r="IZL48" s="17"/>
      <c r="IZM48" s="17"/>
      <c r="IZN48" s="17"/>
      <c r="IZO48" s="17"/>
      <c r="IZP48" s="17"/>
      <c r="IZQ48" s="17"/>
      <c r="IZR48" s="17"/>
      <c r="IZS48" s="17"/>
      <c r="IZT48" s="17"/>
      <c r="IZU48" s="17"/>
      <c r="IZV48" s="17"/>
      <c r="IZW48" s="17"/>
      <c r="IZX48" s="17"/>
      <c r="IZY48" s="17"/>
      <c r="IZZ48" s="17"/>
      <c r="JAA48" s="17"/>
      <c r="JAB48" s="17"/>
      <c r="JAC48" s="17"/>
      <c r="JAD48" s="17"/>
      <c r="JAE48" s="17"/>
      <c r="JAF48" s="17"/>
      <c r="JAG48" s="17"/>
      <c r="JAH48" s="17"/>
      <c r="JAI48" s="17"/>
      <c r="JAJ48" s="17"/>
      <c r="JAK48" s="17"/>
      <c r="JAL48" s="17"/>
      <c r="JAM48" s="17"/>
      <c r="JAN48" s="17"/>
      <c r="JAO48" s="17"/>
      <c r="JAP48" s="17"/>
      <c r="JAQ48" s="17"/>
      <c r="JAR48" s="17"/>
      <c r="JAS48" s="17"/>
      <c r="JAT48" s="17"/>
      <c r="JAU48" s="17"/>
      <c r="JAV48" s="17"/>
      <c r="JAW48" s="17"/>
      <c r="JAX48" s="17"/>
      <c r="JAY48" s="17"/>
      <c r="JAZ48" s="17"/>
      <c r="JBA48" s="17"/>
      <c r="JBB48" s="17"/>
      <c r="JBC48" s="17"/>
      <c r="JBD48" s="17"/>
      <c r="JBE48" s="17"/>
      <c r="JBF48" s="17"/>
      <c r="JBG48" s="17"/>
      <c r="JBH48" s="17"/>
      <c r="JBI48" s="17"/>
      <c r="JBJ48" s="17"/>
      <c r="JBK48" s="17"/>
      <c r="JBL48" s="17"/>
      <c r="JBM48" s="17"/>
      <c r="JBN48" s="17"/>
      <c r="JBO48" s="17"/>
      <c r="JBP48" s="17"/>
      <c r="JBQ48" s="17"/>
      <c r="JBR48" s="17"/>
      <c r="JBS48" s="17"/>
      <c r="JBT48" s="17"/>
      <c r="JBU48" s="17"/>
      <c r="JBV48" s="17"/>
      <c r="JBW48" s="17"/>
      <c r="JBX48" s="17"/>
      <c r="JBY48" s="17"/>
      <c r="JBZ48" s="17"/>
      <c r="JCA48" s="17"/>
      <c r="JCB48" s="17"/>
      <c r="JCC48" s="17"/>
      <c r="JCD48" s="17"/>
      <c r="JCE48" s="17"/>
      <c r="JCF48" s="17"/>
      <c r="JCG48" s="17"/>
      <c r="JCH48" s="17"/>
      <c r="JCI48" s="17"/>
      <c r="JCJ48" s="17"/>
      <c r="JCK48" s="17"/>
      <c r="JCL48" s="17"/>
      <c r="JCM48" s="17"/>
      <c r="JCN48" s="17"/>
      <c r="JCO48" s="17"/>
      <c r="JCP48" s="17"/>
      <c r="JCQ48" s="17"/>
      <c r="JCR48" s="17"/>
      <c r="JCS48" s="17"/>
      <c r="JCT48" s="17"/>
      <c r="JCU48" s="17"/>
      <c r="JCV48" s="17"/>
      <c r="JCW48" s="17"/>
      <c r="JCX48" s="17"/>
      <c r="JCY48" s="17"/>
      <c r="JCZ48" s="17"/>
      <c r="JDA48" s="17"/>
      <c r="JDB48" s="17"/>
      <c r="JDC48" s="17"/>
      <c r="JDD48" s="17"/>
      <c r="JDE48" s="17"/>
      <c r="JDF48" s="17"/>
      <c r="JDG48" s="17"/>
      <c r="JDH48" s="17"/>
      <c r="JDI48" s="17"/>
      <c r="JDJ48" s="17"/>
      <c r="JDK48" s="17"/>
      <c r="JDL48" s="17"/>
      <c r="JDM48" s="17"/>
      <c r="JDN48" s="17"/>
      <c r="JDO48" s="17"/>
      <c r="JDP48" s="17"/>
      <c r="JDQ48" s="17"/>
      <c r="JDR48" s="17"/>
      <c r="JDS48" s="17"/>
      <c r="JDT48" s="17"/>
      <c r="JDU48" s="17"/>
      <c r="JDV48" s="17"/>
      <c r="JDW48" s="17"/>
      <c r="JDX48" s="17"/>
      <c r="JDY48" s="17"/>
      <c r="JDZ48" s="17"/>
      <c r="JEA48" s="17"/>
      <c r="JEB48" s="17"/>
      <c r="JEC48" s="17"/>
      <c r="JED48" s="17"/>
      <c r="JEE48" s="17"/>
      <c r="JEF48" s="17"/>
      <c r="JEG48" s="17"/>
      <c r="JEH48" s="17"/>
      <c r="JEI48" s="17"/>
      <c r="JEJ48" s="17"/>
      <c r="JEK48" s="17"/>
      <c r="JEL48" s="17"/>
      <c r="JEM48" s="17"/>
      <c r="JEN48" s="17"/>
      <c r="JEO48" s="17"/>
      <c r="JEP48" s="17"/>
      <c r="JEQ48" s="17"/>
      <c r="JER48" s="17"/>
      <c r="JES48" s="17"/>
      <c r="JET48" s="17"/>
      <c r="JEU48" s="17"/>
      <c r="JEV48" s="17"/>
      <c r="JEW48" s="17"/>
      <c r="JEX48" s="17"/>
      <c r="JEY48" s="17"/>
      <c r="JEZ48" s="17"/>
      <c r="JFA48" s="17"/>
      <c r="JFB48" s="17"/>
      <c r="JFC48" s="17"/>
      <c r="JFD48" s="17"/>
      <c r="JFE48" s="17"/>
      <c r="JFF48" s="17"/>
      <c r="JFG48" s="17"/>
      <c r="JFH48" s="17"/>
      <c r="JFI48" s="17"/>
      <c r="JFJ48" s="17"/>
      <c r="JFK48" s="17"/>
      <c r="JFL48" s="17"/>
      <c r="JFM48" s="17"/>
      <c r="JFN48" s="17"/>
      <c r="JFO48" s="17"/>
      <c r="JFP48" s="17"/>
      <c r="JFQ48" s="17"/>
      <c r="JFR48" s="17"/>
      <c r="JFS48" s="17"/>
      <c r="JFT48" s="17"/>
      <c r="JFU48" s="17"/>
      <c r="JFV48" s="17"/>
      <c r="JFW48" s="17"/>
      <c r="JFX48" s="17"/>
      <c r="JFY48" s="17"/>
      <c r="JFZ48" s="17"/>
      <c r="JGA48" s="17"/>
      <c r="JGB48" s="17"/>
      <c r="JGC48" s="17"/>
      <c r="JGD48" s="17"/>
      <c r="JGE48" s="17"/>
      <c r="JGF48" s="17"/>
      <c r="JGG48" s="17"/>
      <c r="JGH48" s="17"/>
      <c r="JGI48" s="17"/>
      <c r="JGJ48" s="17"/>
      <c r="JGK48" s="17"/>
      <c r="JGL48" s="17"/>
      <c r="JGM48" s="17"/>
      <c r="JGN48" s="17"/>
      <c r="JGO48" s="17"/>
      <c r="JGP48" s="17"/>
      <c r="JGQ48" s="17"/>
      <c r="JGR48" s="17"/>
      <c r="JGS48" s="17"/>
      <c r="JGT48" s="17"/>
      <c r="JGU48" s="17"/>
      <c r="JGV48" s="17"/>
      <c r="JGW48" s="17"/>
      <c r="JGX48" s="17"/>
      <c r="JGY48" s="17"/>
      <c r="JGZ48" s="17"/>
      <c r="JHA48" s="17"/>
      <c r="JHB48" s="17"/>
      <c r="JHC48" s="17"/>
      <c r="JHD48" s="17"/>
      <c r="JHE48" s="17"/>
      <c r="JHF48" s="17"/>
      <c r="JHG48" s="17"/>
      <c r="JHH48" s="17"/>
      <c r="JHI48" s="17"/>
      <c r="JHJ48" s="17"/>
      <c r="JHK48" s="17"/>
      <c r="JHL48" s="17"/>
      <c r="JHM48" s="17"/>
      <c r="JHN48" s="17"/>
      <c r="JHO48" s="17"/>
      <c r="JHP48" s="17"/>
      <c r="JHQ48" s="17"/>
      <c r="JHR48" s="17"/>
      <c r="JHS48" s="17"/>
      <c r="JHT48" s="17"/>
      <c r="JHU48" s="17"/>
      <c r="JHV48" s="17"/>
      <c r="JHW48" s="17"/>
      <c r="JHX48" s="17"/>
      <c r="JHY48" s="17"/>
      <c r="JHZ48" s="17"/>
      <c r="JIA48" s="17"/>
      <c r="JIB48" s="17"/>
      <c r="JIC48" s="17"/>
      <c r="JID48" s="17"/>
      <c r="JIE48" s="17"/>
      <c r="JIF48" s="17"/>
      <c r="JIG48" s="17"/>
      <c r="JIH48" s="17"/>
      <c r="JII48" s="17"/>
      <c r="JIJ48" s="17"/>
      <c r="JIK48" s="17"/>
      <c r="JIL48" s="17"/>
      <c r="JIM48" s="17"/>
      <c r="JIN48" s="17"/>
      <c r="JIO48" s="17"/>
      <c r="JIP48" s="17"/>
      <c r="JIQ48" s="17"/>
      <c r="JIR48" s="17"/>
      <c r="JIS48" s="17"/>
      <c r="JIT48" s="17"/>
      <c r="JIU48" s="17"/>
      <c r="JIV48" s="17"/>
      <c r="JIW48" s="17"/>
      <c r="JIX48" s="17"/>
      <c r="JIY48" s="17"/>
      <c r="JIZ48" s="17"/>
      <c r="JJA48" s="17"/>
      <c r="JJB48" s="17"/>
      <c r="JJC48" s="17"/>
      <c r="JJD48" s="17"/>
      <c r="JJE48" s="17"/>
      <c r="JJF48" s="17"/>
      <c r="JJG48" s="17"/>
      <c r="JJH48" s="17"/>
      <c r="JJI48" s="17"/>
      <c r="JJJ48" s="17"/>
      <c r="JJK48" s="17"/>
      <c r="JJL48" s="17"/>
      <c r="JJM48" s="17"/>
      <c r="JJN48" s="17"/>
      <c r="JJO48" s="17"/>
      <c r="JJP48" s="17"/>
      <c r="JJQ48" s="17"/>
      <c r="JJR48" s="17"/>
      <c r="JJS48" s="17"/>
      <c r="JJT48" s="17"/>
      <c r="JJU48" s="17"/>
      <c r="JJV48" s="17"/>
      <c r="JJW48" s="17"/>
      <c r="JJX48" s="17"/>
      <c r="JJY48" s="17"/>
      <c r="JJZ48" s="17"/>
      <c r="JKA48" s="17"/>
      <c r="JKB48" s="17"/>
      <c r="JKC48" s="17"/>
      <c r="JKD48" s="17"/>
      <c r="JKE48" s="17"/>
      <c r="JKF48" s="17"/>
      <c r="JKG48" s="17"/>
      <c r="JKH48" s="17"/>
      <c r="JKI48" s="17"/>
      <c r="JKJ48" s="17"/>
      <c r="JKK48" s="17"/>
      <c r="JKL48" s="17"/>
      <c r="JKM48" s="17"/>
      <c r="JKN48" s="17"/>
      <c r="JKO48" s="17"/>
      <c r="JKP48" s="17"/>
      <c r="JKQ48" s="17"/>
      <c r="JKR48" s="17"/>
      <c r="JKS48" s="17"/>
      <c r="JKT48" s="17"/>
      <c r="JKU48" s="17"/>
      <c r="JKV48" s="17"/>
      <c r="JKW48" s="17"/>
      <c r="JKX48" s="17"/>
      <c r="JKY48" s="17"/>
      <c r="JKZ48" s="17"/>
      <c r="JLA48" s="17"/>
      <c r="JLB48" s="17"/>
      <c r="JLC48" s="17"/>
      <c r="JLD48" s="17"/>
      <c r="JLE48" s="17"/>
      <c r="JLF48" s="17"/>
      <c r="JLG48" s="17"/>
      <c r="JLH48" s="17"/>
      <c r="JLI48" s="17"/>
      <c r="JLJ48" s="17"/>
      <c r="JLK48" s="17"/>
      <c r="JLL48" s="17"/>
      <c r="JLM48" s="17"/>
      <c r="JLN48" s="17"/>
      <c r="JLO48" s="17"/>
      <c r="JLP48" s="17"/>
      <c r="JLQ48" s="17"/>
      <c r="JLR48" s="17"/>
      <c r="JLS48" s="17"/>
      <c r="JLT48" s="17"/>
      <c r="JLU48" s="17"/>
      <c r="JLV48" s="17"/>
      <c r="JLW48" s="17"/>
      <c r="JLX48" s="17"/>
      <c r="JLY48" s="17"/>
      <c r="JLZ48" s="17"/>
      <c r="JMA48" s="17"/>
      <c r="JMB48" s="17"/>
      <c r="JMC48" s="17"/>
      <c r="JMD48" s="17"/>
      <c r="JME48" s="17"/>
      <c r="JMF48" s="17"/>
      <c r="JMG48" s="17"/>
      <c r="JMH48" s="17"/>
      <c r="JMI48" s="17"/>
      <c r="JMJ48" s="17"/>
      <c r="JMK48" s="17"/>
      <c r="JML48" s="17"/>
      <c r="JMM48" s="17"/>
      <c r="JMN48" s="17"/>
      <c r="JMO48" s="17"/>
      <c r="JMP48" s="17"/>
      <c r="JMQ48" s="17"/>
      <c r="JMR48" s="17"/>
      <c r="JMS48" s="17"/>
      <c r="JMT48" s="17"/>
      <c r="JMU48" s="17"/>
      <c r="JMV48" s="17"/>
      <c r="JMW48" s="17"/>
      <c r="JMX48" s="17"/>
      <c r="JMY48" s="17"/>
      <c r="JMZ48" s="17"/>
      <c r="JNA48" s="17"/>
      <c r="JNB48" s="17"/>
      <c r="JNC48" s="17"/>
      <c r="JND48" s="17"/>
      <c r="JNE48" s="17"/>
      <c r="JNF48" s="17"/>
      <c r="JNG48" s="17"/>
      <c r="JNH48" s="17"/>
      <c r="JNI48" s="17"/>
      <c r="JNJ48" s="17"/>
      <c r="JNK48" s="17"/>
      <c r="JNL48" s="17"/>
      <c r="JNM48" s="17"/>
      <c r="JNN48" s="17"/>
      <c r="JNO48" s="17"/>
      <c r="JNP48" s="17"/>
      <c r="JNQ48" s="17"/>
      <c r="JNR48" s="17"/>
      <c r="JNS48" s="17"/>
      <c r="JNT48" s="17"/>
      <c r="JNU48" s="17"/>
      <c r="JNV48" s="17"/>
      <c r="JNW48" s="17"/>
      <c r="JNX48" s="17"/>
      <c r="JNY48" s="17"/>
      <c r="JNZ48" s="17"/>
      <c r="JOA48" s="17"/>
      <c r="JOB48" s="17"/>
      <c r="JOC48" s="17"/>
      <c r="JOD48" s="17"/>
      <c r="JOE48" s="17"/>
      <c r="JOF48" s="17"/>
      <c r="JOG48" s="17"/>
      <c r="JOH48" s="17"/>
      <c r="JOI48" s="17"/>
      <c r="JOJ48" s="17"/>
      <c r="JOK48" s="17"/>
      <c r="JOL48" s="17"/>
      <c r="JOM48" s="17"/>
      <c r="JON48" s="17"/>
      <c r="JOO48" s="17"/>
      <c r="JOP48" s="17"/>
      <c r="JOQ48" s="17"/>
      <c r="JOR48" s="17"/>
      <c r="JOS48" s="17"/>
      <c r="JOT48" s="17"/>
      <c r="JOU48" s="17"/>
      <c r="JOV48" s="17"/>
      <c r="JOW48" s="17"/>
      <c r="JOX48" s="17"/>
      <c r="JOY48" s="17"/>
      <c r="JOZ48" s="17"/>
      <c r="JPA48" s="17"/>
      <c r="JPB48" s="17"/>
      <c r="JPC48" s="17"/>
      <c r="JPD48" s="17"/>
      <c r="JPE48" s="17"/>
      <c r="JPF48" s="17"/>
      <c r="JPG48" s="17"/>
      <c r="JPH48" s="17"/>
      <c r="JPI48" s="17"/>
      <c r="JPJ48" s="17"/>
      <c r="JPK48" s="17"/>
      <c r="JPL48" s="17"/>
      <c r="JPM48" s="17"/>
      <c r="JPN48" s="17"/>
      <c r="JPO48" s="17"/>
      <c r="JPP48" s="17"/>
      <c r="JPQ48" s="17"/>
      <c r="JPR48" s="17"/>
      <c r="JPS48" s="17"/>
      <c r="JPT48" s="17"/>
      <c r="JPU48" s="17"/>
      <c r="JPV48" s="17"/>
      <c r="JPW48" s="17"/>
      <c r="JPX48" s="17"/>
      <c r="JPY48" s="17"/>
      <c r="JPZ48" s="17"/>
      <c r="JQA48" s="17"/>
      <c r="JQB48" s="17"/>
      <c r="JQC48" s="17"/>
      <c r="JQD48" s="17"/>
      <c r="JQE48" s="17"/>
      <c r="JQF48" s="17"/>
      <c r="JQG48" s="17"/>
      <c r="JQH48" s="17"/>
      <c r="JQI48" s="17"/>
      <c r="JQJ48" s="17"/>
      <c r="JQK48" s="17"/>
      <c r="JQL48" s="17"/>
      <c r="JQM48" s="17"/>
      <c r="JQN48" s="17"/>
      <c r="JQO48" s="17"/>
      <c r="JQP48" s="17"/>
      <c r="JQQ48" s="17"/>
      <c r="JQR48" s="17"/>
      <c r="JQS48" s="17"/>
      <c r="JQT48" s="17"/>
      <c r="JQU48" s="17"/>
      <c r="JQV48" s="17"/>
      <c r="JQW48" s="17"/>
      <c r="JQX48" s="17"/>
      <c r="JQY48" s="17"/>
      <c r="JQZ48" s="17"/>
      <c r="JRA48" s="17"/>
      <c r="JRB48" s="17"/>
      <c r="JRC48" s="17"/>
      <c r="JRD48" s="17"/>
      <c r="JRE48" s="17"/>
      <c r="JRF48" s="17"/>
      <c r="JRG48" s="17"/>
      <c r="JRH48" s="17"/>
      <c r="JRI48" s="17"/>
      <c r="JRJ48" s="17"/>
      <c r="JRK48" s="17"/>
      <c r="JRL48" s="17"/>
      <c r="JRM48" s="17"/>
      <c r="JRN48" s="17"/>
      <c r="JRO48" s="17"/>
      <c r="JRP48" s="17"/>
      <c r="JRQ48" s="17"/>
      <c r="JRR48" s="17"/>
      <c r="JRS48" s="17"/>
      <c r="JRT48" s="17"/>
      <c r="JRU48" s="17"/>
      <c r="JRV48" s="17"/>
      <c r="JRW48" s="17"/>
      <c r="JRX48" s="17"/>
      <c r="JRY48" s="17"/>
      <c r="JRZ48" s="17"/>
      <c r="JSA48" s="17"/>
      <c r="JSB48" s="17"/>
      <c r="JSC48" s="17"/>
      <c r="JSD48" s="17"/>
      <c r="JSE48" s="17"/>
      <c r="JSF48" s="17"/>
      <c r="JSG48" s="17"/>
      <c r="JSH48" s="17"/>
      <c r="JSI48" s="17"/>
      <c r="JSJ48" s="17"/>
      <c r="JSK48" s="17"/>
      <c r="JSL48" s="17"/>
      <c r="JSM48" s="17"/>
      <c r="JSN48" s="17"/>
      <c r="JSO48" s="17"/>
      <c r="JSP48" s="17"/>
      <c r="JSQ48" s="17"/>
      <c r="JSR48" s="17"/>
      <c r="JSS48" s="17"/>
      <c r="JST48" s="17"/>
      <c r="JSU48" s="17"/>
      <c r="JSV48" s="17"/>
      <c r="JSW48" s="17"/>
      <c r="JSX48" s="17"/>
      <c r="JSY48" s="17"/>
      <c r="JSZ48" s="17"/>
      <c r="JTA48" s="17"/>
      <c r="JTB48" s="17"/>
      <c r="JTC48" s="17"/>
      <c r="JTD48" s="17"/>
      <c r="JTE48" s="17"/>
      <c r="JTF48" s="17"/>
      <c r="JTG48" s="17"/>
      <c r="JTH48" s="17"/>
      <c r="JTI48" s="17"/>
      <c r="JTJ48" s="17"/>
      <c r="JTK48" s="17"/>
      <c r="JTL48" s="17"/>
      <c r="JTM48" s="17"/>
      <c r="JTN48" s="17"/>
      <c r="JTO48" s="17"/>
      <c r="JTP48" s="17"/>
      <c r="JTQ48" s="17"/>
      <c r="JTR48" s="17"/>
      <c r="JTS48" s="17"/>
      <c r="JTT48" s="17"/>
      <c r="JTU48" s="17"/>
      <c r="JTV48" s="17"/>
      <c r="JTW48" s="17"/>
      <c r="JTX48" s="17"/>
      <c r="JTY48" s="17"/>
      <c r="JTZ48" s="17"/>
      <c r="JUA48" s="17"/>
      <c r="JUB48" s="17"/>
      <c r="JUC48" s="17"/>
      <c r="JUD48" s="17"/>
      <c r="JUE48" s="17"/>
      <c r="JUF48" s="17"/>
      <c r="JUG48" s="17"/>
      <c r="JUH48" s="17"/>
      <c r="JUI48" s="17"/>
      <c r="JUJ48" s="17"/>
      <c r="JUK48" s="17"/>
      <c r="JUL48" s="17"/>
      <c r="JUM48" s="17"/>
      <c r="JUN48" s="17"/>
      <c r="JUO48" s="17"/>
      <c r="JUP48" s="17"/>
      <c r="JUQ48" s="17"/>
      <c r="JUR48" s="17"/>
      <c r="JUS48" s="17"/>
      <c r="JUT48" s="17"/>
      <c r="JUU48" s="17"/>
      <c r="JUV48" s="17"/>
      <c r="JUW48" s="17"/>
      <c r="JUX48" s="17"/>
      <c r="JUY48" s="17"/>
      <c r="JUZ48" s="17"/>
      <c r="JVA48" s="17"/>
      <c r="JVB48" s="17"/>
      <c r="JVC48" s="17"/>
      <c r="JVD48" s="17"/>
      <c r="JVE48" s="17"/>
      <c r="JVF48" s="17"/>
      <c r="JVG48" s="17"/>
      <c r="JVH48" s="17"/>
      <c r="JVI48" s="17"/>
      <c r="JVJ48" s="17"/>
      <c r="JVK48" s="17"/>
      <c r="JVL48" s="17"/>
      <c r="JVM48" s="17"/>
      <c r="JVN48" s="17"/>
      <c r="JVO48" s="17"/>
      <c r="JVP48" s="17"/>
      <c r="JVQ48" s="17"/>
      <c r="JVR48" s="17"/>
      <c r="JVS48" s="17"/>
      <c r="JVT48" s="17"/>
      <c r="JVU48" s="17"/>
      <c r="JVV48" s="17"/>
      <c r="JVW48" s="17"/>
      <c r="JVX48" s="17"/>
      <c r="JVY48" s="17"/>
      <c r="JVZ48" s="17"/>
      <c r="JWA48" s="17"/>
      <c r="JWB48" s="17"/>
      <c r="JWC48" s="17"/>
      <c r="JWD48" s="17"/>
      <c r="JWE48" s="17"/>
      <c r="JWF48" s="17"/>
      <c r="JWG48" s="17"/>
      <c r="JWH48" s="17"/>
      <c r="JWI48" s="17"/>
      <c r="JWJ48" s="17"/>
      <c r="JWK48" s="17"/>
      <c r="JWL48" s="17"/>
      <c r="JWM48" s="17"/>
      <c r="JWN48" s="17"/>
      <c r="JWO48" s="17"/>
      <c r="JWP48" s="17"/>
      <c r="JWQ48" s="17"/>
      <c r="JWR48" s="17"/>
      <c r="JWS48" s="17"/>
      <c r="JWT48" s="17"/>
      <c r="JWU48" s="17"/>
      <c r="JWV48" s="17"/>
      <c r="JWW48" s="17"/>
      <c r="JWX48" s="17"/>
      <c r="JWY48" s="17"/>
      <c r="JWZ48" s="17"/>
      <c r="JXA48" s="17"/>
      <c r="JXB48" s="17"/>
      <c r="JXC48" s="17"/>
      <c r="JXD48" s="17"/>
      <c r="JXE48" s="17"/>
      <c r="JXF48" s="17"/>
      <c r="JXG48" s="17"/>
      <c r="JXH48" s="17"/>
      <c r="JXI48" s="17"/>
      <c r="JXJ48" s="17"/>
      <c r="JXK48" s="17"/>
      <c r="JXL48" s="17"/>
      <c r="JXM48" s="17"/>
      <c r="JXN48" s="17"/>
      <c r="JXO48" s="17"/>
      <c r="JXP48" s="17"/>
      <c r="JXQ48" s="17"/>
      <c r="JXR48" s="17"/>
      <c r="JXS48" s="17"/>
      <c r="JXT48" s="17"/>
      <c r="JXU48" s="17"/>
      <c r="JXV48" s="17"/>
      <c r="JXW48" s="17"/>
      <c r="JXX48" s="17"/>
      <c r="JXY48" s="17"/>
      <c r="JXZ48" s="17"/>
      <c r="JYA48" s="17"/>
      <c r="JYB48" s="17"/>
      <c r="JYC48" s="17"/>
      <c r="JYD48" s="17"/>
      <c r="JYE48" s="17"/>
      <c r="JYF48" s="17"/>
      <c r="JYG48" s="17"/>
      <c r="JYH48" s="17"/>
      <c r="JYI48" s="17"/>
      <c r="JYJ48" s="17"/>
      <c r="JYK48" s="17"/>
      <c r="JYL48" s="17"/>
      <c r="JYM48" s="17"/>
      <c r="JYN48" s="17"/>
      <c r="JYO48" s="17"/>
      <c r="JYP48" s="17"/>
      <c r="JYQ48" s="17"/>
      <c r="JYR48" s="17"/>
      <c r="JYS48" s="17"/>
      <c r="JYT48" s="17"/>
      <c r="JYU48" s="17"/>
      <c r="JYV48" s="17"/>
      <c r="JYW48" s="17"/>
      <c r="JYX48" s="17"/>
      <c r="JYY48" s="17"/>
      <c r="JYZ48" s="17"/>
      <c r="JZA48" s="17"/>
      <c r="JZB48" s="17"/>
      <c r="JZC48" s="17"/>
      <c r="JZD48" s="17"/>
      <c r="JZE48" s="17"/>
      <c r="JZF48" s="17"/>
      <c r="JZG48" s="17"/>
      <c r="JZH48" s="17"/>
      <c r="JZI48" s="17"/>
      <c r="JZJ48" s="17"/>
      <c r="JZK48" s="17"/>
      <c r="JZL48" s="17"/>
      <c r="JZM48" s="17"/>
      <c r="JZN48" s="17"/>
      <c r="JZO48" s="17"/>
      <c r="JZP48" s="17"/>
      <c r="JZQ48" s="17"/>
      <c r="JZR48" s="17"/>
      <c r="JZS48" s="17"/>
      <c r="JZT48" s="17"/>
      <c r="JZU48" s="17"/>
      <c r="JZV48" s="17"/>
      <c r="JZW48" s="17"/>
      <c r="JZX48" s="17"/>
      <c r="JZY48" s="17"/>
      <c r="JZZ48" s="17"/>
      <c r="KAA48" s="17"/>
      <c r="KAB48" s="17"/>
      <c r="KAC48" s="17"/>
      <c r="KAD48" s="17"/>
      <c r="KAE48" s="17"/>
      <c r="KAF48" s="17"/>
      <c r="KAG48" s="17"/>
      <c r="KAH48" s="17"/>
      <c r="KAI48" s="17"/>
      <c r="KAJ48" s="17"/>
      <c r="KAK48" s="17"/>
      <c r="KAL48" s="17"/>
      <c r="KAM48" s="17"/>
      <c r="KAN48" s="17"/>
      <c r="KAO48" s="17"/>
      <c r="KAP48" s="17"/>
      <c r="KAQ48" s="17"/>
      <c r="KAR48" s="17"/>
      <c r="KAS48" s="17"/>
      <c r="KAT48" s="17"/>
      <c r="KAU48" s="17"/>
      <c r="KAV48" s="17"/>
      <c r="KAW48" s="17"/>
      <c r="KAX48" s="17"/>
      <c r="KAY48" s="17"/>
      <c r="KAZ48" s="17"/>
      <c r="KBA48" s="17"/>
      <c r="KBB48" s="17"/>
      <c r="KBC48" s="17"/>
      <c r="KBD48" s="17"/>
      <c r="KBE48" s="17"/>
      <c r="KBF48" s="17"/>
      <c r="KBG48" s="17"/>
      <c r="KBH48" s="17"/>
      <c r="KBI48" s="17"/>
      <c r="KBJ48" s="17"/>
      <c r="KBK48" s="17"/>
      <c r="KBL48" s="17"/>
      <c r="KBM48" s="17"/>
      <c r="KBN48" s="17"/>
      <c r="KBO48" s="17"/>
      <c r="KBP48" s="17"/>
      <c r="KBQ48" s="17"/>
      <c r="KBR48" s="17"/>
      <c r="KBS48" s="17"/>
      <c r="KBT48" s="17"/>
      <c r="KBU48" s="17"/>
      <c r="KBV48" s="17"/>
      <c r="KBW48" s="17"/>
      <c r="KBX48" s="17"/>
      <c r="KBY48" s="17"/>
      <c r="KBZ48" s="17"/>
      <c r="KCA48" s="17"/>
      <c r="KCB48" s="17"/>
      <c r="KCC48" s="17"/>
      <c r="KCD48" s="17"/>
      <c r="KCE48" s="17"/>
      <c r="KCF48" s="17"/>
      <c r="KCG48" s="17"/>
      <c r="KCH48" s="17"/>
      <c r="KCI48" s="17"/>
      <c r="KCJ48" s="17"/>
      <c r="KCK48" s="17"/>
      <c r="KCL48" s="17"/>
      <c r="KCM48" s="17"/>
      <c r="KCN48" s="17"/>
      <c r="KCO48" s="17"/>
      <c r="KCP48" s="17"/>
      <c r="KCQ48" s="17"/>
      <c r="KCR48" s="17"/>
      <c r="KCS48" s="17"/>
      <c r="KCT48" s="17"/>
      <c r="KCU48" s="17"/>
      <c r="KCV48" s="17"/>
      <c r="KCW48" s="17"/>
      <c r="KCX48" s="17"/>
      <c r="KCY48" s="17"/>
      <c r="KCZ48" s="17"/>
      <c r="KDA48" s="17"/>
      <c r="KDB48" s="17"/>
      <c r="KDC48" s="17"/>
      <c r="KDD48" s="17"/>
      <c r="KDE48" s="17"/>
      <c r="KDF48" s="17"/>
      <c r="KDG48" s="17"/>
      <c r="KDH48" s="17"/>
      <c r="KDI48" s="17"/>
      <c r="KDJ48" s="17"/>
      <c r="KDK48" s="17"/>
      <c r="KDL48" s="17"/>
      <c r="KDM48" s="17"/>
      <c r="KDN48" s="17"/>
      <c r="KDO48" s="17"/>
      <c r="KDP48" s="17"/>
      <c r="KDQ48" s="17"/>
      <c r="KDR48" s="17"/>
      <c r="KDS48" s="17"/>
      <c r="KDT48" s="17"/>
      <c r="KDU48" s="17"/>
      <c r="KDV48" s="17"/>
      <c r="KDW48" s="17"/>
      <c r="KDX48" s="17"/>
      <c r="KDY48" s="17"/>
      <c r="KDZ48" s="17"/>
      <c r="KEA48" s="17"/>
      <c r="KEB48" s="17"/>
      <c r="KEC48" s="17"/>
      <c r="KED48" s="17"/>
      <c r="KEE48" s="17"/>
      <c r="KEF48" s="17"/>
      <c r="KEG48" s="17"/>
      <c r="KEH48" s="17"/>
      <c r="KEI48" s="17"/>
      <c r="KEJ48" s="17"/>
      <c r="KEK48" s="17"/>
      <c r="KEL48" s="17"/>
      <c r="KEM48" s="17"/>
      <c r="KEN48" s="17"/>
      <c r="KEO48" s="17"/>
      <c r="KEP48" s="17"/>
      <c r="KEQ48" s="17"/>
      <c r="KER48" s="17"/>
      <c r="KES48" s="17"/>
      <c r="KET48" s="17"/>
      <c r="KEU48" s="17"/>
      <c r="KEV48" s="17"/>
      <c r="KEW48" s="17"/>
      <c r="KEX48" s="17"/>
      <c r="KEY48" s="17"/>
      <c r="KEZ48" s="17"/>
      <c r="KFA48" s="17"/>
      <c r="KFB48" s="17"/>
      <c r="KFC48" s="17"/>
      <c r="KFD48" s="17"/>
      <c r="KFE48" s="17"/>
      <c r="KFF48" s="17"/>
      <c r="KFG48" s="17"/>
      <c r="KFH48" s="17"/>
      <c r="KFI48" s="17"/>
      <c r="KFJ48" s="17"/>
      <c r="KFK48" s="17"/>
      <c r="KFL48" s="17"/>
      <c r="KFM48" s="17"/>
      <c r="KFN48" s="17"/>
      <c r="KFO48" s="17"/>
      <c r="KFP48" s="17"/>
      <c r="KFQ48" s="17"/>
      <c r="KFR48" s="17"/>
      <c r="KFS48" s="17"/>
      <c r="KFT48" s="17"/>
      <c r="KFU48" s="17"/>
      <c r="KFV48" s="17"/>
      <c r="KFW48" s="17"/>
      <c r="KFX48" s="17"/>
      <c r="KFY48" s="17"/>
      <c r="KFZ48" s="17"/>
      <c r="KGA48" s="17"/>
      <c r="KGB48" s="17"/>
      <c r="KGC48" s="17"/>
      <c r="KGD48" s="17"/>
      <c r="KGE48" s="17"/>
      <c r="KGF48" s="17"/>
      <c r="KGG48" s="17"/>
      <c r="KGH48" s="17"/>
      <c r="KGI48" s="17"/>
      <c r="KGJ48" s="17"/>
      <c r="KGK48" s="17"/>
      <c r="KGL48" s="17"/>
      <c r="KGM48" s="17"/>
      <c r="KGN48" s="17"/>
      <c r="KGO48" s="17"/>
      <c r="KGP48" s="17"/>
      <c r="KGQ48" s="17"/>
      <c r="KGR48" s="17"/>
      <c r="KGS48" s="17"/>
      <c r="KGT48" s="17"/>
      <c r="KGU48" s="17"/>
      <c r="KGV48" s="17"/>
      <c r="KGW48" s="17"/>
      <c r="KGX48" s="17"/>
      <c r="KGY48" s="17"/>
      <c r="KGZ48" s="17"/>
      <c r="KHA48" s="17"/>
      <c r="KHB48" s="17"/>
      <c r="KHC48" s="17"/>
      <c r="KHD48" s="17"/>
      <c r="KHE48" s="17"/>
      <c r="KHF48" s="17"/>
      <c r="KHG48" s="17"/>
      <c r="KHH48" s="17"/>
      <c r="KHI48" s="17"/>
      <c r="KHJ48" s="17"/>
      <c r="KHK48" s="17"/>
      <c r="KHL48" s="17"/>
      <c r="KHM48" s="17"/>
      <c r="KHN48" s="17"/>
      <c r="KHO48" s="17"/>
      <c r="KHP48" s="17"/>
      <c r="KHQ48" s="17"/>
      <c r="KHR48" s="17"/>
      <c r="KHS48" s="17"/>
      <c r="KHT48" s="17"/>
      <c r="KHU48" s="17"/>
      <c r="KHV48" s="17"/>
      <c r="KHW48" s="17"/>
      <c r="KHX48" s="17"/>
      <c r="KHY48" s="17"/>
      <c r="KHZ48" s="17"/>
      <c r="KIA48" s="17"/>
      <c r="KIB48" s="17"/>
      <c r="KIC48" s="17"/>
      <c r="KID48" s="17"/>
      <c r="KIE48" s="17"/>
      <c r="KIF48" s="17"/>
      <c r="KIG48" s="17"/>
      <c r="KIH48" s="17"/>
      <c r="KII48" s="17"/>
      <c r="KIJ48" s="17"/>
      <c r="KIK48" s="17"/>
      <c r="KIL48" s="17"/>
      <c r="KIM48" s="17"/>
      <c r="KIN48" s="17"/>
      <c r="KIO48" s="17"/>
      <c r="KIP48" s="17"/>
      <c r="KIQ48" s="17"/>
      <c r="KIR48" s="17"/>
      <c r="KIS48" s="17"/>
      <c r="KIT48" s="17"/>
      <c r="KIU48" s="17"/>
      <c r="KIV48" s="17"/>
      <c r="KIW48" s="17"/>
      <c r="KIX48" s="17"/>
      <c r="KIY48" s="17"/>
      <c r="KIZ48" s="17"/>
      <c r="KJA48" s="17"/>
      <c r="KJB48" s="17"/>
      <c r="KJC48" s="17"/>
      <c r="KJD48" s="17"/>
      <c r="KJE48" s="17"/>
      <c r="KJF48" s="17"/>
      <c r="KJG48" s="17"/>
      <c r="KJH48" s="17"/>
      <c r="KJI48" s="17"/>
      <c r="KJJ48" s="17"/>
      <c r="KJK48" s="17"/>
      <c r="KJL48" s="17"/>
      <c r="KJM48" s="17"/>
      <c r="KJN48" s="17"/>
      <c r="KJO48" s="17"/>
      <c r="KJP48" s="17"/>
      <c r="KJQ48" s="17"/>
      <c r="KJR48" s="17"/>
      <c r="KJS48" s="17"/>
      <c r="KJT48" s="17"/>
      <c r="KJU48" s="17"/>
      <c r="KJV48" s="17"/>
      <c r="KJW48" s="17"/>
      <c r="KJX48" s="17"/>
      <c r="KJY48" s="17"/>
      <c r="KJZ48" s="17"/>
      <c r="KKA48" s="17"/>
      <c r="KKB48" s="17"/>
      <c r="KKC48" s="17"/>
      <c r="KKD48" s="17"/>
      <c r="KKE48" s="17"/>
      <c r="KKF48" s="17"/>
      <c r="KKG48" s="17"/>
      <c r="KKH48" s="17"/>
      <c r="KKI48" s="17"/>
      <c r="KKJ48" s="17"/>
      <c r="KKK48" s="17"/>
      <c r="KKL48" s="17"/>
      <c r="KKM48" s="17"/>
      <c r="KKN48" s="17"/>
      <c r="KKO48" s="17"/>
      <c r="KKP48" s="17"/>
      <c r="KKQ48" s="17"/>
      <c r="KKR48" s="17"/>
      <c r="KKS48" s="17"/>
      <c r="KKT48" s="17"/>
      <c r="KKU48" s="17"/>
      <c r="KKV48" s="17"/>
      <c r="KKW48" s="17"/>
      <c r="KKX48" s="17"/>
      <c r="KKY48" s="17"/>
      <c r="KKZ48" s="17"/>
      <c r="KLA48" s="17"/>
      <c r="KLB48" s="17"/>
      <c r="KLC48" s="17"/>
      <c r="KLD48" s="17"/>
      <c r="KLE48" s="17"/>
      <c r="KLF48" s="17"/>
      <c r="KLG48" s="17"/>
      <c r="KLH48" s="17"/>
      <c r="KLI48" s="17"/>
      <c r="KLJ48" s="17"/>
      <c r="KLK48" s="17"/>
      <c r="KLL48" s="17"/>
      <c r="KLM48" s="17"/>
      <c r="KLN48" s="17"/>
      <c r="KLO48" s="17"/>
      <c r="KLP48" s="17"/>
      <c r="KLQ48" s="17"/>
      <c r="KLR48" s="17"/>
      <c r="KLS48" s="17"/>
      <c r="KLT48" s="17"/>
      <c r="KLU48" s="17"/>
      <c r="KLV48" s="17"/>
      <c r="KLW48" s="17"/>
      <c r="KLX48" s="17"/>
      <c r="KLY48" s="17"/>
      <c r="KLZ48" s="17"/>
      <c r="KMA48" s="17"/>
      <c r="KMB48" s="17"/>
      <c r="KMC48" s="17"/>
      <c r="KMD48" s="17"/>
      <c r="KME48" s="17"/>
      <c r="KMF48" s="17"/>
      <c r="KMG48" s="17"/>
      <c r="KMH48" s="17"/>
      <c r="KMI48" s="17"/>
      <c r="KMJ48" s="17"/>
      <c r="KMK48" s="17"/>
      <c r="KML48" s="17"/>
      <c r="KMM48" s="17"/>
      <c r="KMN48" s="17"/>
      <c r="KMO48" s="17"/>
      <c r="KMP48" s="17"/>
      <c r="KMQ48" s="17"/>
      <c r="KMR48" s="17"/>
      <c r="KMS48" s="17"/>
      <c r="KMT48" s="17"/>
      <c r="KMU48" s="17"/>
      <c r="KMV48" s="17"/>
      <c r="KMW48" s="17"/>
      <c r="KMX48" s="17"/>
      <c r="KMY48" s="17"/>
      <c r="KMZ48" s="17"/>
      <c r="KNA48" s="17"/>
      <c r="KNB48" s="17"/>
      <c r="KNC48" s="17"/>
      <c r="KND48" s="17"/>
      <c r="KNE48" s="17"/>
      <c r="KNF48" s="17"/>
      <c r="KNG48" s="17"/>
      <c r="KNH48" s="17"/>
      <c r="KNI48" s="17"/>
      <c r="KNJ48" s="17"/>
      <c r="KNK48" s="17"/>
      <c r="KNL48" s="17"/>
      <c r="KNM48" s="17"/>
      <c r="KNN48" s="17"/>
      <c r="KNO48" s="17"/>
      <c r="KNP48" s="17"/>
      <c r="KNQ48" s="17"/>
      <c r="KNR48" s="17"/>
      <c r="KNS48" s="17"/>
      <c r="KNT48" s="17"/>
      <c r="KNU48" s="17"/>
      <c r="KNV48" s="17"/>
      <c r="KNW48" s="17"/>
      <c r="KNX48" s="17"/>
      <c r="KNY48" s="17"/>
      <c r="KNZ48" s="17"/>
      <c r="KOA48" s="17"/>
      <c r="KOB48" s="17"/>
      <c r="KOC48" s="17"/>
      <c r="KOD48" s="17"/>
      <c r="KOE48" s="17"/>
      <c r="KOF48" s="17"/>
      <c r="KOG48" s="17"/>
      <c r="KOH48" s="17"/>
      <c r="KOI48" s="17"/>
      <c r="KOJ48" s="17"/>
      <c r="KOK48" s="17"/>
      <c r="KOL48" s="17"/>
      <c r="KOM48" s="17"/>
      <c r="KON48" s="17"/>
      <c r="KOO48" s="17"/>
      <c r="KOP48" s="17"/>
      <c r="KOQ48" s="17"/>
      <c r="KOR48" s="17"/>
      <c r="KOS48" s="17"/>
      <c r="KOT48" s="17"/>
      <c r="KOU48" s="17"/>
      <c r="KOV48" s="17"/>
      <c r="KOW48" s="17"/>
      <c r="KOX48" s="17"/>
      <c r="KOY48" s="17"/>
      <c r="KOZ48" s="17"/>
      <c r="KPA48" s="17"/>
      <c r="KPB48" s="17"/>
      <c r="KPC48" s="17"/>
      <c r="KPD48" s="17"/>
      <c r="KPE48" s="17"/>
      <c r="KPF48" s="17"/>
      <c r="KPG48" s="17"/>
      <c r="KPH48" s="17"/>
      <c r="KPI48" s="17"/>
      <c r="KPJ48" s="17"/>
      <c r="KPK48" s="17"/>
      <c r="KPL48" s="17"/>
      <c r="KPM48" s="17"/>
      <c r="KPN48" s="17"/>
      <c r="KPO48" s="17"/>
      <c r="KPP48" s="17"/>
      <c r="KPQ48" s="17"/>
      <c r="KPR48" s="17"/>
      <c r="KPS48" s="17"/>
      <c r="KPT48" s="17"/>
      <c r="KPU48" s="17"/>
      <c r="KPV48" s="17"/>
      <c r="KPW48" s="17"/>
      <c r="KPX48" s="17"/>
      <c r="KPY48" s="17"/>
      <c r="KPZ48" s="17"/>
      <c r="KQA48" s="17"/>
      <c r="KQB48" s="17"/>
      <c r="KQC48" s="17"/>
      <c r="KQD48" s="17"/>
      <c r="KQE48" s="17"/>
      <c r="KQF48" s="17"/>
      <c r="KQG48" s="17"/>
      <c r="KQH48" s="17"/>
      <c r="KQI48" s="17"/>
      <c r="KQJ48" s="17"/>
      <c r="KQK48" s="17"/>
      <c r="KQL48" s="17"/>
      <c r="KQM48" s="17"/>
      <c r="KQN48" s="17"/>
      <c r="KQO48" s="17"/>
      <c r="KQP48" s="17"/>
      <c r="KQQ48" s="17"/>
      <c r="KQR48" s="17"/>
      <c r="KQS48" s="17"/>
      <c r="KQT48" s="17"/>
      <c r="KQU48" s="17"/>
      <c r="KQV48" s="17"/>
      <c r="KQW48" s="17"/>
      <c r="KQX48" s="17"/>
      <c r="KQY48" s="17"/>
      <c r="KQZ48" s="17"/>
      <c r="KRA48" s="17"/>
      <c r="KRB48" s="17"/>
      <c r="KRC48" s="17"/>
      <c r="KRD48" s="17"/>
      <c r="KRE48" s="17"/>
      <c r="KRF48" s="17"/>
      <c r="KRG48" s="17"/>
      <c r="KRH48" s="17"/>
      <c r="KRI48" s="17"/>
      <c r="KRJ48" s="17"/>
      <c r="KRK48" s="17"/>
      <c r="KRL48" s="17"/>
      <c r="KRM48" s="17"/>
      <c r="KRN48" s="17"/>
      <c r="KRO48" s="17"/>
      <c r="KRP48" s="17"/>
      <c r="KRQ48" s="17"/>
      <c r="KRR48" s="17"/>
      <c r="KRS48" s="17"/>
      <c r="KRT48" s="17"/>
      <c r="KRU48" s="17"/>
      <c r="KRV48" s="17"/>
      <c r="KRW48" s="17"/>
      <c r="KRX48" s="17"/>
      <c r="KRY48" s="17"/>
      <c r="KRZ48" s="17"/>
      <c r="KSA48" s="17"/>
      <c r="KSB48" s="17"/>
      <c r="KSC48" s="17"/>
      <c r="KSD48" s="17"/>
      <c r="KSE48" s="17"/>
      <c r="KSF48" s="17"/>
      <c r="KSG48" s="17"/>
      <c r="KSH48" s="17"/>
      <c r="KSI48" s="17"/>
      <c r="KSJ48" s="17"/>
      <c r="KSK48" s="17"/>
      <c r="KSL48" s="17"/>
      <c r="KSM48" s="17"/>
      <c r="KSN48" s="17"/>
      <c r="KSO48" s="17"/>
      <c r="KSP48" s="17"/>
      <c r="KSQ48" s="17"/>
      <c r="KSR48" s="17"/>
      <c r="KSS48" s="17"/>
      <c r="KST48" s="17"/>
      <c r="KSU48" s="17"/>
      <c r="KSV48" s="17"/>
      <c r="KSW48" s="17"/>
      <c r="KSX48" s="17"/>
      <c r="KSY48" s="17"/>
      <c r="KSZ48" s="17"/>
      <c r="KTA48" s="17"/>
      <c r="KTB48" s="17"/>
      <c r="KTC48" s="17"/>
      <c r="KTD48" s="17"/>
      <c r="KTE48" s="17"/>
      <c r="KTF48" s="17"/>
      <c r="KTG48" s="17"/>
      <c r="KTH48" s="17"/>
      <c r="KTI48" s="17"/>
      <c r="KTJ48" s="17"/>
      <c r="KTK48" s="17"/>
      <c r="KTL48" s="17"/>
      <c r="KTM48" s="17"/>
      <c r="KTN48" s="17"/>
      <c r="KTO48" s="17"/>
      <c r="KTP48" s="17"/>
      <c r="KTQ48" s="17"/>
      <c r="KTR48" s="17"/>
      <c r="KTS48" s="17"/>
      <c r="KTT48" s="17"/>
      <c r="KTU48" s="17"/>
      <c r="KTV48" s="17"/>
      <c r="KTW48" s="17"/>
      <c r="KTX48" s="17"/>
      <c r="KTY48" s="17"/>
      <c r="KTZ48" s="17"/>
      <c r="KUA48" s="17"/>
      <c r="KUB48" s="17"/>
      <c r="KUC48" s="17"/>
      <c r="KUD48" s="17"/>
      <c r="KUE48" s="17"/>
      <c r="KUF48" s="17"/>
      <c r="KUG48" s="17"/>
      <c r="KUH48" s="17"/>
      <c r="KUI48" s="17"/>
      <c r="KUJ48" s="17"/>
      <c r="KUK48" s="17"/>
      <c r="KUL48" s="17"/>
      <c r="KUM48" s="17"/>
      <c r="KUN48" s="17"/>
      <c r="KUO48" s="17"/>
      <c r="KUP48" s="17"/>
      <c r="KUQ48" s="17"/>
      <c r="KUR48" s="17"/>
      <c r="KUS48" s="17"/>
      <c r="KUT48" s="17"/>
      <c r="KUU48" s="17"/>
      <c r="KUV48" s="17"/>
      <c r="KUW48" s="17"/>
      <c r="KUX48" s="17"/>
      <c r="KUY48" s="17"/>
      <c r="KUZ48" s="17"/>
      <c r="KVA48" s="17"/>
      <c r="KVB48" s="17"/>
      <c r="KVC48" s="17"/>
      <c r="KVD48" s="17"/>
      <c r="KVE48" s="17"/>
      <c r="KVF48" s="17"/>
      <c r="KVG48" s="17"/>
      <c r="KVH48" s="17"/>
      <c r="KVI48" s="17"/>
      <c r="KVJ48" s="17"/>
      <c r="KVK48" s="17"/>
      <c r="KVL48" s="17"/>
      <c r="KVM48" s="17"/>
      <c r="KVN48" s="17"/>
      <c r="KVO48" s="17"/>
      <c r="KVP48" s="17"/>
      <c r="KVQ48" s="17"/>
      <c r="KVR48" s="17"/>
      <c r="KVS48" s="17"/>
      <c r="KVT48" s="17"/>
      <c r="KVU48" s="17"/>
      <c r="KVV48" s="17"/>
      <c r="KVW48" s="17"/>
      <c r="KVX48" s="17"/>
      <c r="KVY48" s="17"/>
      <c r="KVZ48" s="17"/>
      <c r="KWA48" s="17"/>
      <c r="KWB48" s="17"/>
      <c r="KWC48" s="17"/>
      <c r="KWD48" s="17"/>
      <c r="KWE48" s="17"/>
      <c r="KWF48" s="17"/>
      <c r="KWG48" s="17"/>
      <c r="KWH48" s="17"/>
      <c r="KWI48" s="17"/>
      <c r="KWJ48" s="17"/>
      <c r="KWK48" s="17"/>
      <c r="KWL48" s="17"/>
      <c r="KWM48" s="17"/>
      <c r="KWN48" s="17"/>
      <c r="KWO48" s="17"/>
      <c r="KWP48" s="17"/>
      <c r="KWQ48" s="17"/>
      <c r="KWR48" s="17"/>
      <c r="KWS48" s="17"/>
      <c r="KWT48" s="17"/>
      <c r="KWU48" s="17"/>
      <c r="KWV48" s="17"/>
      <c r="KWW48" s="17"/>
      <c r="KWX48" s="17"/>
      <c r="KWY48" s="17"/>
      <c r="KWZ48" s="17"/>
      <c r="KXA48" s="17"/>
      <c r="KXB48" s="17"/>
      <c r="KXC48" s="17"/>
      <c r="KXD48" s="17"/>
      <c r="KXE48" s="17"/>
      <c r="KXF48" s="17"/>
      <c r="KXG48" s="17"/>
      <c r="KXH48" s="17"/>
      <c r="KXI48" s="17"/>
      <c r="KXJ48" s="17"/>
      <c r="KXK48" s="17"/>
      <c r="KXL48" s="17"/>
      <c r="KXM48" s="17"/>
      <c r="KXN48" s="17"/>
      <c r="KXO48" s="17"/>
      <c r="KXP48" s="17"/>
      <c r="KXQ48" s="17"/>
      <c r="KXR48" s="17"/>
      <c r="KXS48" s="17"/>
      <c r="KXT48" s="17"/>
      <c r="KXU48" s="17"/>
      <c r="KXV48" s="17"/>
      <c r="KXW48" s="17"/>
      <c r="KXX48" s="17"/>
      <c r="KXY48" s="17"/>
      <c r="KXZ48" s="17"/>
      <c r="KYA48" s="17"/>
      <c r="KYB48" s="17"/>
      <c r="KYC48" s="17"/>
      <c r="KYD48" s="17"/>
      <c r="KYE48" s="17"/>
      <c r="KYF48" s="17"/>
      <c r="KYG48" s="17"/>
      <c r="KYH48" s="17"/>
      <c r="KYI48" s="17"/>
      <c r="KYJ48" s="17"/>
      <c r="KYK48" s="17"/>
      <c r="KYL48" s="17"/>
      <c r="KYM48" s="17"/>
      <c r="KYN48" s="17"/>
      <c r="KYO48" s="17"/>
      <c r="KYP48" s="17"/>
      <c r="KYQ48" s="17"/>
      <c r="KYR48" s="17"/>
      <c r="KYS48" s="17"/>
      <c r="KYT48" s="17"/>
      <c r="KYU48" s="17"/>
      <c r="KYV48" s="17"/>
      <c r="KYW48" s="17"/>
      <c r="KYX48" s="17"/>
      <c r="KYY48" s="17"/>
      <c r="KYZ48" s="17"/>
      <c r="KZA48" s="17"/>
      <c r="KZB48" s="17"/>
      <c r="KZC48" s="17"/>
      <c r="KZD48" s="17"/>
      <c r="KZE48" s="17"/>
      <c r="KZF48" s="17"/>
      <c r="KZG48" s="17"/>
      <c r="KZH48" s="17"/>
      <c r="KZI48" s="17"/>
      <c r="KZJ48" s="17"/>
      <c r="KZK48" s="17"/>
      <c r="KZL48" s="17"/>
      <c r="KZM48" s="17"/>
      <c r="KZN48" s="17"/>
      <c r="KZO48" s="17"/>
      <c r="KZP48" s="17"/>
      <c r="KZQ48" s="17"/>
      <c r="KZR48" s="17"/>
      <c r="KZS48" s="17"/>
      <c r="KZT48" s="17"/>
      <c r="KZU48" s="17"/>
      <c r="KZV48" s="17"/>
      <c r="KZW48" s="17"/>
      <c r="KZX48" s="17"/>
      <c r="KZY48" s="17"/>
      <c r="KZZ48" s="17"/>
      <c r="LAA48" s="17"/>
      <c r="LAB48" s="17"/>
      <c r="LAC48" s="17"/>
      <c r="LAD48" s="17"/>
      <c r="LAE48" s="17"/>
      <c r="LAF48" s="17"/>
      <c r="LAG48" s="17"/>
      <c r="LAH48" s="17"/>
      <c r="LAI48" s="17"/>
      <c r="LAJ48" s="17"/>
      <c r="LAK48" s="17"/>
      <c r="LAL48" s="17"/>
      <c r="LAM48" s="17"/>
      <c r="LAN48" s="17"/>
      <c r="LAO48" s="17"/>
      <c r="LAP48" s="17"/>
      <c r="LAQ48" s="17"/>
      <c r="LAR48" s="17"/>
      <c r="LAS48" s="17"/>
      <c r="LAT48" s="17"/>
      <c r="LAU48" s="17"/>
      <c r="LAV48" s="17"/>
      <c r="LAW48" s="17"/>
      <c r="LAX48" s="17"/>
      <c r="LAY48" s="17"/>
      <c r="LAZ48" s="17"/>
      <c r="LBA48" s="17"/>
      <c r="LBB48" s="17"/>
      <c r="LBC48" s="17"/>
      <c r="LBD48" s="17"/>
      <c r="LBE48" s="17"/>
      <c r="LBF48" s="17"/>
      <c r="LBG48" s="17"/>
      <c r="LBH48" s="17"/>
      <c r="LBI48" s="17"/>
      <c r="LBJ48" s="17"/>
      <c r="LBK48" s="17"/>
      <c r="LBL48" s="17"/>
      <c r="LBM48" s="17"/>
      <c r="LBN48" s="17"/>
      <c r="LBO48" s="17"/>
      <c r="LBP48" s="17"/>
      <c r="LBQ48" s="17"/>
      <c r="LBR48" s="17"/>
      <c r="LBS48" s="17"/>
      <c r="LBT48" s="17"/>
      <c r="LBU48" s="17"/>
      <c r="LBV48" s="17"/>
      <c r="LBW48" s="17"/>
      <c r="LBX48" s="17"/>
      <c r="LBY48" s="17"/>
      <c r="LBZ48" s="17"/>
      <c r="LCA48" s="17"/>
      <c r="LCB48" s="17"/>
      <c r="LCC48" s="17"/>
      <c r="LCD48" s="17"/>
      <c r="LCE48" s="17"/>
      <c r="LCF48" s="17"/>
      <c r="LCG48" s="17"/>
      <c r="LCH48" s="17"/>
      <c r="LCI48" s="17"/>
      <c r="LCJ48" s="17"/>
      <c r="LCK48" s="17"/>
      <c r="LCL48" s="17"/>
      <c r="LCM48" s="17"/>
      <c r="LCN48" s="17"/>
      <c r="LCO48" s="17"/>
      <c r="LCP48" s="17"/>
      <c r="LCQ48" s="17"/>
      <c r="LCR48" s="17"/>
      <c r="LCS48" s="17"/>
      <c r="LCT48" s="17"/>
      <c r="LCU48" s="17"/>
      <c r="LCV48" s="17"/>
      <c r="LCW48" s="17"/>
      <c r="LCX48" s="17"/>
      <c r="LCY48" s="17"/>
      <c r="LCZ48" s="17"/>
      <c r="LDA48" s="17"/>
      <c r="LDB48" s="17"/>
      <c r="LDC48" s="17"/>
      <c r="LDD48" s="17"/>
      <c r="LDE48" s="17"/>
      <c r="LDF48" s="17"/>
      <c r="LDG48" s="17"/>
      <c r="LDH48" s="17"/>
      <c r="LDI48" s="17"/>
      <c r="LDJ48" s="17"/>
      <c r="LDK48" s="17"/>
      <c r="LDL48" s="17"/>
      <c r="LDM48" s="17"/>
      <c r="LDN48" s="17"/>
      <c r="LDO48" s="17"/>
      <c r="LDP48" s="17"/>
      <c r="LDQ48" s="17"/>
      <c r="LDR48" s="17"/>
      <c r="LDS48" s="17"/>
      <c r="LDT48" s="17"/>
      <c r="LDU48" s="17"/>
      <c r="LDV48" s="17"/>
      <c r="LDW48" s="17"/>
      <c r="LDX48" s="17"/>
      <c r="LDY48" s="17"/>
      <c r="LDZ48" s="17"/>
      <c r="LEA48" s="17"/>
      <c r="LEB48" s="17"/>
      <c r="LEC48" s="17"/>
      <c r="LED48" s="17"/>
      <c r="LEE48" s="17"/>
      <c r="LEF48" s="17"/>
      <c r="LEG48" s="17"/>
      <c r="LEH48" s="17"/>
      <c r="LEI48" s="17"/>
      <c r="LEJ48" s="17"/>
      <c r="LEK48" s="17"/>
      <c r="LEL48" s="17"/>
      <c r="LEM48" s="17"/>
      <c r="LEN48" s="17"/>
      <c r="LEO48" s="17"/>
      <c r="LEP48" s="17"/>
      <c r="LEQ48" s="17"/>
      <c r="LER48" s="17"/>
      <c r="LES48" s="17"/>
      <c r="LET48" s="17"/>
      <c r="LEU48" s="17"/>
      <c r="LEV48" s="17"/>
      <c r="LEW48" s="17"/>
      <c r="LEX48" s="17"/>
      <c r="LEY48" s="17"/>
      <c r="LEZ48" s="17"/>
      <c r="LFA48" s="17"/>
      <c r="LFB48" s="17"/>
      <c r="LFC48" s="17"/>
      <c r="LFD48" s="17"/>
      <c r="LFE48" s="17"/>
      <c r="LFF48" s="17"/>
      <c r="LFG48" s="17"/>
      <c r="LFH48" s="17"/>
      <c r="LFI48" s="17"/>
      <c r="LFJ48" s="17"/>
      <c r="LFK48" s="17"/>
      <c r="LFL48" s="17"/>
      <c r="LFM48" s="17"/>
      <c r="LFN48" s="17"/>
      <c r="LFO48" s="17"/>
      <c r="LFP48" s="17"/>
      <c r="LFQ48" s="17"/>
      <c r="LFR48" s="17"/>
      <c r="LFS48" s="17"/>
      <c r="LFT48" s="17"/>
      <c r="LFU48" s="17"/>
      <c r="LFV48" s="17"/>
      <c r="LFW48" s="17"/>
      <c r="LFX48" s="17"/>
      <c r="LFY48" s="17"/>
      <c r="LFZ48" s="17"/>
      <c r="LGA48" s="17"/>
      <c r="LGB48" s="17"/>
      <c r="LGC48" s="17"/>
      <c r="LGD48" s="17"/>
      <c r="LGE48" s="17"/>
      <c r="LGF48" s="17"/>
      <c r="LGG48" s="17"/>
      <c r="LGH48" s="17"/>
      <c r="LGI48" s="17"/>
      <c r="LGJ48" s="17"/>
      <c r="LGK48" s="17"/>
      <c r="LGL48" s="17"/>
      <c r="LGM48" s="17"/>
      <c r="LGN48" s="17"/>
      <c r="LGO48" s="17"/>
      <c r="LGP48" s="17"/>
      <c r="LGQ48" s="17"/>
      <c r="LGR48" s="17"/>
      <c r="LGS48" s="17"/>
      <c r="LGT48" s="17"/>
      <c r="LGU48" s="17"/>
      <c r="LGV48" s="17"/>
      <c r="LGW48" s="17"/>
      <c r="LGX48" s="17"/>
      <c r="LGY48" s="17"/>
      <c r="LGZ48" s="17"/>
      <c r="LHA48" s="17"/>
      <c r="LHB48" s="17"/>
      <c r="LHC48" s="17"/>
      <c r="LHD48" s="17"/>
      <c r="LHE48" s="17"/>
      <c r="LHF48" s="17"/>
      <c r="LHG48" s="17"/>
      <c r="LHH48" s="17"/>
      <c r="LHI48" s="17"/>
      <c r="LHJ48" s="17"/>
      <c r="LHK48" s="17"/>
      <c r="LHL48" s="17"/>
      <c r="LHM48" s="17"/>
      <c r="LHN48" s="17"/>
      <c r="LHO48" s="17"/>
      <c r="LHP48" s="17"/>
      <c r="LHQ48" s="17"/>
      <c r="LHR48" s="17"/>
      <c r="LHS48" s="17"/>
      <c r="LHT48" s="17"/>
      <c r="LHU48" s="17"/>
      <c r="LHV48" s="17"/>
      <c r="LHW48" s="17"/>
      <c r="LHX48" s="17"/>
      <c r="LHY48" s="17"/>
      <c r="LHZ48" s="17"/>
      <c r="LIA48" s="17"/>
      <c r="LIB48" s="17"/>
      <c r="LIC48" s="17"/>
      <c r="LID48" s="17"/>
      <c r="LIE48" s="17"/>
      <c r="LIF48" s="17"/>
      <c r="LIG48" s="17"/>
      <c r="LIH48" s="17"/>
      <c r="LII48" s="17"/>
      <c r="LIJ48" s="17"/>
      <c r="LIK48" s="17"/>
      <c r="LIL48" s="17"/>
      <c r="LIM48" s="17"/>
      <c r="LIN48" s="17"/>
      <c r="LIO48" s="17"/>
      <c r="LIP48" s="17"/>
      <c r="LIQ48" s="17"/>
      <c r="LIR48" s="17"/>
      <c r="LIS48" s="17"/>
      <c r="LIT48" s="17"/>
      <c r="LIU48" s="17"/>
      <c r="LIV48" s="17"/>
      <c r="LIW48" s="17"/>
      <c r="LIX48" s="17"/>
      <c r="LIY48" s="17"/>
      <c r="LIZ48" s="17"/>
      <c r="LJA48" s="17"/>
      <c r="LJB48" s="17"/>
      <c r="LJC48" s="17"/>
      <c r="LJD48" s="17"/>
      <c r="LJE48" s="17"/>
      <c r="LJF48" s="17"/>
      <c r="LJG48" s="17"/>
      <c r="LJH48" s="17"/>
      <c r="LJI48" s="17"/>
      <c r="LJJ48" s="17"/>
      <c r="LJK48" s="17"/>
      <c r="LJL48" s="17"/>
      <c r="LJM48" s="17"/>
      <c r="LJN48" s="17"/>
      <c r="LJO48" s="17"/>
      <c r="LJP48" s="17"/>
      <c r="LJQ48" s="17"/>
      <c r="LJR48" s="17"/>
      <c r="LJS48" s="17"/>
      <c r="LJT48" s="17"/>
      <c r="LJU48" s="17"/>
      <c r="LJV48" s="17"/>
      <c r="LJW48" s="17"/>
      <c r="LJX48" s="17"/>
      <c r="LJY48" s="17"/>
      <c r="LJZ48" s="17"/>
      <c r="LKA48" s="17"/>
      <c r="LKB48" s="17"/>
      <c r="LKC48" s="17"/>
      <c r="LKD48" s="17"/>
      <c r="LKE48" s="17"/>
      <c r="LKF48" s="17"/>
      <c r="LKG48" s="17"/>
      <c r="LKH48" s="17"/>
      <c r="LKI48" s="17"/>
      <c r="LKJ48" s="17"/>
      <c r="LKK48" s="17"/>
      <c r="LKL48" s="17"/>
      <c r="LKM48" s="17"/>
      <c r="LKN48" s="17"/>
      <c r="LKO48" s="17"/>
      <c r="LKP48" s="17"/>
      <c r="LKQ48" s="17"/>
      <c r="LKR48" s="17"/>
      <c r="LKS48" s="17"/>
      <c r="LKT48" s="17"/>
      <c r="LKU48" s="17"/>
      <c r="LKV48" s="17"/>
      <c r="LKW48" s="17"/>
      <c r="LKX48" s="17"/>
      <c r="LKY48" s="17"/>
      <c r="LKZ48" s="17"/>
      <c r="LLA48" s="17"/>
      <c r="LLB48" s="17"/>
      <c r="LLC48" s="17"/>
      <c r="LLD48" s="17"/>
      <c r="LLE48" s="17"/>
      <c r="LLF48" s="17"/>
      <c r="LLG48" s="17"/>
      <c r="LLH48" s="17"/>
      <c r="LLI48" s="17"/>
      <c r="LLJ48" s="17"/>
      <c r="LLK48" s="17"/>
      <c r="LLL48" s="17"/>
      <c r="LLM48" s="17"/>
      <c r="LLN48" s="17"/>
      <c r="LLO48" s="17"/>
      <c r="LLP48" s="17"/>
      <c r="LLQ48" s="17"/>
      <c r="LLR48" s="17"/>
      <c r="LLS48" s="17"/>
      <c r="LLT48" s="17"/>
      <c r="LLU48" s="17"/>
      <c r="LLV48" s="17"/>
      <c r="LLW48" s="17"/>
      <c r="LLX48" s="17"/>
      <c r="LLY48" s="17"/>
      <c r="LLZ48" s="17"/>
      <c r="LMA48" s="17"/>
      <c r="LMB48" s="17"/>
      <c r="LMC48" s="17"/>
      <c r="LMD48" s="17"/>
      <c r="LME48" s="17"/>
      <c r="LMF48" s="17"/>
      <c r="LMG48" s="17"/>
      <c r="LMH48" s="17"/>
      <c r="LMI48" s="17"/>
      <c r="LMJ48" s="17"/>
      <c r="LMK48" s="17"/>
      <c r="LML48" s="17"/>
      <c r="LMM48" s="17"/>
      <c r="LMN48" s="17"/>
      <c r="LMO48" s="17"/>
      <c r="LMP48" s="17"/>
      <c r="LMQ48" s="17"/>
      <c r="LMR48" s="17"/>
      <c r="LMS48" s="17"/>
      <c r="LMT48" s="17"/>
      <c r="LMU48" s="17"/>
      <c r="LMV48" s="17"/>
      <c r="LMW48" s="17"/>
      <c r="LMX48" s="17"/>
      <c r="LMY48" s="17"/>
      <c r="LMZ48" s="17"/>
      <c r="LNA48" s="17"/>
      <c r="LNB48" s="17"/>
      <c r="LNC48" s="17"/>
      <c r="LND48" s="17"/>
      <c r="LNE48" s="17"/>
      <c r="LNF48" s="17"/>
      <c r="LNG48" s="17"/>
      <c r="LNH48" s="17"/>
      <c r="LNI48" s="17"/>
      <c r="LNJ48" s="17"/>
      <c r="LNK48" s="17"/>
      <c r="LNL48" s="17"/>
      <c r="LNM48" s="17"/>
      <c r="LNN48" s="17"/>
      <c r="LNO48" s="17"/>
      <c r="LNP48" s="17"/>
      <c r="LNQ48" s="17"/>
      <c r="LNR48" s="17"/>
      <c r="LNS48" s="17"/>
      <c r="LNT48" s="17"/>
      <c r="LNU48" s="17"/>
      <c r="LNV48" s="17"/>
      <c r="LNW48" s="17"/>
      <c r="LNX48" s="17"/>
      <c r="LNY48" s="17"/>
      <c r="LNZ48" s="17"/>
      <c r="LOA48" s="17"/>
      <c r="LOB48" s="17"/>
      <c r="LOC48" s="17"/>
      <c r="LOD48" s="17"/>
      <c r="LOE48" s="17"/>
      <c r="LOF48" s="17"/>
      <c r="LOG48" s="17"/>
      <c r="LOH48" s="17"/>
      <c r="LOI48" s="17"/>
      <c r="LOJ48" s="17"/>
      <c r="LOK48" s="17"/>
      <c r="LOL48" s="17"/>
      <c r="LOM48" s="17"/>
      <c r="LON48" s="17"/>
      <c r="LOO48" s="17"/>
      <c r="LOP48" s="17"/>
      <c r="LOQ48" s="17"/>
      <c r="LOR48" s="17"/>
      <c r="LOS48" s="17"/>
      <c r="LOT48" s="17"/>
      <c r="LOU48" s="17"/>
      <c r="LOV48" s="17"/>
      <c r="LOW48" s="17"/>
      <c r="LOX48" s="17"/>
      <c r="LOY48" s="17"/>
      <c r="LOZ48" s="17"/>
      <c r="LPA48" s="17"/>
      <c r="LPB48" s="17"/>
      <c r="LPC48" s="17"/>
      <c r="LPD48" s="17"/>
      <c r="LPE48" s="17"/>
      <c r="LPF48" s="17"/>
      <c r="LPG48" s="17"/>
      <c r="LPH48" s="17"/>
      <c r="LPI48" s="17"/>
      <c r="LPJ48" s="17"/>
      <c r="LPK48" s="17"/>
      <c r="LPL48" s="17"/>
      <c r="LPM48" s="17"/>
      <c r="LPN48" s="17"/>
      <c r="LPO48" s="17"/>
      <c r="LPP48" s="17"/>
      <c r="LPQ48" s="17"/>
      <c r="LPR48" s="17"/>
      <c r="LPS48" s="17"/>
      <c r="LPT48" s="17"/>
      <c r="LPU48" s="17"/>
      <c r="LPV48" s="17"/>
      <c r="LPW48" s="17"/>
      <c r="LPX48" s="17"/>
      <c r="LPY48" s="17"/>
      <c r="LPZ48" s="17"/>
      <c r="LQA48" s="17"/>
      <c r="LQB48" s="17"/>
      <c r="LQC48" s="17"/>
      <c r="LQD48" s="17"/>
      <c r="LQE48" s="17"/>
      <c r="LQF48" s="17"/>
      <c r="LQG48" s="17"/>
      <c r="LQH48" s="17"/>
      <c r="LQI48" s="17"/>
      <c r="LQJ48" s="17"/>
      <c r="LQK48" s="17"/>
      <c r="LQL48" s="17"/>
      <c r="LQM48" s="17"/>
      <c r="LQN48" s="17"/>
      <c r="LQO48" s="17"/>
      <c r="LQP48" s="17"/>
      <c r="LQQ48" s="17"/>
      <c r="LQR48" s="17"/>
      <c r="LQS48" s="17"/>
      <c r="LQT48" s="17"/>
      <c r="LQU48" s="17"/>
      <c r="LQV48" s="17"/>
      <c r="LQW48" s="17"/>
      <c r="LQX48" s="17"/>
      <c r="LQY48" s="17"/>
      <c r="LQZ48" s="17"/>
      <c r="LRA48" s="17"/>
      <c r="LRB48" s="17"/>
      <c r="LRC48" s="17"/>
      <c r="LRD48" s="17"/>
      <c r="LRE48" s="17"/>
      <c r="LRF48" s="17"/>
      <c r="LRG48" s="17"/>
      <c r="LRH48" s="17"/>
      <c r="LRI48" s="17"/>
      <c r="LRJ48" s="17"/>
      <c r="LRK48" s="17"/>
      <c r="LRL48" s="17"/>
      <c r="LRM48" s="17"/>
      <c r="LRN48" s="17"/>
      <c r="LRO48" s="17"/>
      <c r="LRP48" s="17"/>
      <c r="LRQ48" s="17"/>
      <c r="LRR48" s="17"/>
      <c r="LRS48" s="17"/>
      <c r="LRT48" s="17"/>
      <c r="LRU48" s="17"/>
      <c r="LRV48" s="17"/>
      <c r="LRW48" s="17"/>
      <c r="LRX48" s="17"/>
      <c r="LRY48" s="17"/>
      <c r="LRZ48" s="17"/>
      <c r="LSA48" s="17"/>
      <c r="LSB48" s="17"/>
      <c r="LSC48" s="17"/>
      <c r="LSD48" s="17"/>
      <c r="LSE48" s="17"/>
      <c r="LSF48" s="17"/>
      <c r="LSG48" s="17"/>
      <c r="LSH48" s="17"/>
      <c r="LSI48" s="17"/>
      <c r="LSJ48" s="17"/>
      <c r="LSK48" s="17"/>
      <c r="LSL48" s="17"/>
      <c r="LSM48" s="17"/>
      <c r="LSN48" s="17"/>
      <c r="LSO48" s="17"/>
      <c r="LSP48" s="17"/>
      <c r="LSQ48" s="17"/>
      <c r="LSR48" s="17"/>
      <c r="LSS48" s="17"/>
      <c r="LST48" s="17"/>
      <c r="LSU48" s="17"/>
      <c r="LSV48" s="17"/>
      <c r="LSW48" s="17"/>
      <c r="LSX48" s="17"/>
      <c r="LSY48" s="17"/>
      <c r="LSZ48" s="17"/>
      <c r="LTA48" s="17"/>
      <c r="LTB48" s="17"/>
      <c r="LTC48" s="17"/>
      <c r="LTD48" s="17"/>
      <c r="LTE48" s="17"/>
      <c r="LTF48" s="17"/>
      <c r="LTG48" s="17"/>
      <c r="LTH48" s="17"/>
      <c r="LTI48" s="17"/>
      <c r="LTJ48" s="17"/>
      <c r="LTK48" s="17"/>
      <c r="LTL48" s="17"/>
      <c r="LTM48" s="17"/>
      <c r="LTN48" s="17"/>
      <c r="LTO48" s="17"/>
      <c r="LTP48" s="17"/>
      <c r="LTQ48" s="17"/>
      <c r="LTR48" s="17"/>
      <c r="LTS48" s="17"/>
      <c r="LTT48" s="17"/>
      <c r="LTU48" s="17"/>
      <c r="LTV48" s="17"/>
      <c r="LTW48" s="17"/>
      <c r="LTX48" s="17"/>
      <c r="LTY48" s="17"/>
      <c r="LTZ48" s="17"/>
      <c r="LUA48" s="17"/>
      <c r="LUB48" s="17"/>
      <c r="LUC48" s="17"/>
      <c r="LUD48" s="17"/>
      <c r="LUE48" s="17"/>
      <c r="LUF48" s="17"/>
      <c r="LUG48" s="17"/>
      <c r="LUH48" s="17"/>
      <c r="LUI48" s="17"/>
      <c r="LUJ48" s="17"/>
      <c r="LUK48" s="17"/>
      <c r="LUL48" s="17"/>
      <c r="LUM48" s="17"/>
      <c r="LUN48" s="17"/>
      <c r="LUO48" s="17"/>
      <c r="LUP48" s="17"/>
      <c r="LUQ48" s="17"/>
      <c r="LUR48" s="17"/>
      <c r="LUS48" s="17"/>
      <c r="LUT48" s="17"/>
      <c r="LUU48" s="17"/>
      <c r="LUV48" s="17"/>
      <c r="LUW48" s="17"/>
      <c r="LUX48" s="17"/>
      <c r="LUY48" s="17"/>
      <c r="LUZ48" s="17"/>
      <c r="LVA48" s="17"/>
      <c r="LVB48" s="17"/>
      <c r="LVC48" s="17"/>
      <c r="LVD48" s="17"/>
      <c r="LVE48" s="17"/>
      <c r="LVF48" s="17"/>
      <c r="LVG48" s="17"/>
      <c r="LVH48" s="17"/>
      <c r="LVI48" s="17"/>
      <c r="LVJ48" s="17"/>
      <c r="LVK48" s="17"/>
      <c r="LVL48" s="17"/>
      <c r="LVM48" s="17"/>
      <c r="LVN48" s="17"/>
      <c r="LVO48" s="17"/>
      <c r="LVP48" s="17"/>
      <c r="LVQ48" s="17"/>
      <c r="LVR48" s="17"/>
      <c r="LVS48" s="17"/>
      <c r="LVT48" s="17"/>
      <c r="LVU48" s="17"/>
      <c r="LVV48" s="17"/>
      <c r="LVW48" s="17"/>
      <c r="LVX48" s="17"/>
      <c r="LVY48" s="17"/>
      <c r="LVZ48" s="17"/>
      <c r="LWA48" s="17"/>
      <c r="LWB48" s="17"/>
      <c r="LWC48" s="17"/>
      <c r="LWD48" s="17"/>
      <c r="LWE48" s="17"/>
      <c r="LWF48" s="17"/>
      <c r="LWG48" s="17"/>
      <c r="LWH48" s="17"/>
      <c r="LWI48" s="17"/>
      <c r="LWJ48" s="17"/>
      <c r="LWK48" s="17"/>
      <c r="LWL48" s="17"/>
      <c r="LWM48" s="17"/>
      <c r="LWN48" s="17"/>
      <c r="LWO48" s="17"/>
      <c r="LWP48" s="17"/>
      <c r="LWQ48" s="17"/>
      <c r="LWR48" s="17"/>
      <c r="LWS48" s="17"/>
      <c r="LWT48" s="17"/>
      <c r="LWU48" s="17"/>
      <c r="LWV48" s="17"/>
      <c r="LWW48" s="17"/>
      <c r="LWX48" s="17"/>
      <c r="LWY48" s="17"/>
      <c r="LWZ48" s="17"/>
      <c r="LXA48" s="17"/>
      <c r="LXB48" s="17"/>
      <c r="LXC48" s="17"/>
      <c r="LXD48" s="17"/>
      <c r="LXE48" s="17"/>
      <c r="LXF48" s="17"/>
      <c r="LXG48" s="17"/>
      <c r="LXH48" s="17"/>
      <c r="LXI48" s="17"/>
      <c r="LXJ48" s="17"/>
      <c r="LXK48" s="17"/>
      <c r="LXL48" s="17"/>
      <c r="LXM48" s="17"/>
      <c r="LXN48" s="17"/>
      <c r="LXO48" s="17"/>
      <c r="LXP48" s="17"/>
      <c r="LXQ48" s="17"/>
      <c r="LXR48" s="17"/>
      <c r="LXS48" s="17"/>
      <c r="LXT48" s="17"/>
      <c r="LXU48" s="17"/>
      <c r="LXV48" s="17"/>
      <c r="LXW48" s="17"/>
      <c r="LXX48" s="17"/>
      <c r="LXY48" s="17"/>
      <c r="LXZ48" s="17"/>
      <c r="LYA48" s="17"/>
      <c r="LYB48" s="17"/>
      <c r="LYC48" s="17"/>
      <c r="LYD48" s="17"/>
      <c r="LYE48" s="17"/>
      <c r="LYF48" s="17"/>
      <c r="LYG48" s="17"/>
      <c r="LYH48" s="17"/>
      <c r="LYI48" s="17"/>
      <c r="LYJ48" s="17"/>
      <c r="LYK48" s="17"/>
      <c r="LYL48" s="17"/>
      <c r="LYM48" s="17"/>
      <c r="LYN48" s="17"/>
      <c r="LYO48" s="17"/>
      <c r="LYP48" s="17"/>
      <c r="LYQ48" s="17"/>
      <c r="LYR48" s="17"/>
      <c r="LYS48" s="17"/>
      <c r="LYT48" s="17"/>
      <c r="LYU48" s="17"/>
      <c r="LYV48" s="17"/>
      <c r="LYW48" s="17"/>
      <c r="LYX48" s="17"/>
      <c r="LYY48" s="17"/>
      <c r="LYZ48" s="17"/>
      <c r="LZA48" s="17"/>
      <c r="LZB48" s="17"/>
      <c r="LZC48" s="17"/>
      <c r="LZD48" s="17"/>
      <c r="LZE48" s="17"/>
      <c r="LZF48" s="17"/>
      <c r="LZG48" s="17"/>
      <c r="LZH48" s="17"/>
      <c r="LZI48" s="17"/>
      <c r="LZJ48" s="17"/>
      <c r="LZK48" s="17"/>
      <c r="LZL48" s="17"/>
      <c r="LZM48" s="17"/>
      <c r="LZN48" s="17"/>
      <c r="LZO48" s="17"/>
      <c r="LZP48" s="17"/>
      <c r="LZQ48" s="17"/>
      <c r="LZR48" s="17"/>
      <c r="LZS48" s="17"/>
      <c r="LZT48" s="17"/>
      <c r="LZU48" s="17"/>
      <c r="LZV48" s="17"/>
      <c r="LZW48" s="17"/>
      <c r="LZX48" s="17"/>
      <c r="LZY48" s="17"/>
      <c r="LZZ48" s="17"/>
      <c r="MAA48" s="17"/>
      <c r="MAB48" s="17"/>
      <c r="MAC48" s="17"/>
      <c r="MAD48" s="17"/>
      <c r="MAE48" s="17"/>
      <c r="MAF48" s="17"/>
      <c r="MAG48" s="17"/>
      <c r="MAH48" s="17"/>
      <c r="MAI48" s="17"/>
      <c r="MAJ48" s="17"/>
      <c r="MAK48" s="17"/>
      <c r="MAL48" s="17"/>
      <c r="MAM48" s="17"/>
      <c r="MAN48" s="17"/>
      <c r="MAO48" s="17"/>
      <c r="MAP48" s="17"/>
      <c r="MAQ48" s="17"/>
      <c r="MAR48" s="17"/>
      <c r="MAS48" s="17"/>
      <c r="MAT48" s="17"/>
      <c r="MAU48" s="17"/>
      <c r="MAV48" s="17"/>
      <c r="MAW48" s="17"/>
      <c r="MAX48" s="17"/>
      <c r="MAY48" s="17"/>
      <c r="MAZ48" s="17"/>
      <c r="MBA48" s="17"/>
      <c r="MBB48" s="17"/>
      <c r="MBC48" s="17"/>
      <c r="MBD48" s="17"/>
      <c r="MBE48" s="17"/>
      <c r="MBF48" s="17"/>
      <c r="MBG48" s="17"/>
      <c r="MBH48" s="17"/>
      <c r="MBI48" s="17"/>
      <c r="MBJ48" s="17"/>
      <c r="MBK48" s="17"/>
      <c r="MBL48" s="17"/>
      <c r="MBM48" s="17"/>
      <c r="MBN48" s="17"/>
      <c r="MBO48" s="17"/>
      <c r="MBP48" s="17"/>
      <c r="MBQ48" s="17"/>
      <c r="MBR48" s="17"/>
      <c r="MBS48" s="17"/>
      <c r="MBT48" s="17"/>
      <c r="MBU48" s="17"/>
      <c r="MBV48" s="17"/>
      <c r="MBW48" s="17"/>
      <c r="MBX48" s="17"/>
      <c r="MBY48" s="17"/>
      <c r="MBZ48" s="17"/>
      <c r="MCA48" s="17"/>
      <c r="MCB48" s="17"/>
      <c r="MCC48" s="17"/>
      <c r="MCD48" s="17"/>
      <c r="MCE48" s="17"/>
      <c r="MCF48" s="17"/>
      <c r="MCG48" s="17"/>
      <c r="MCH48" s="17"/>
      <c r="MCI48" s="17"/>
      <c r="MCJ48" s="17"/>
      <c r="MCK48" s="17"/>
      <c r="MCL48" s="17"/>
      <c r="MCM48" s="17"/>
      <c r="MCN48" s="17"/>
      <c r="MCO48" s="17"/>
      <c r="MCP48" s="17"/>
      <c r="MCQ48" s="17"/>
      <c r="MCR48" s="17"/>
      <c r="MCS48" s="17"/>
      <c r="MCT48" s="17"/>
      <c r="MCU48" s="17"/>
      <c r="MCV48" s="17"/>
      <c r="MCW48" s="17"/>
      <c r="MCX48" s="17"/>
      <c r="MCY48" s="17"/>
      <c r="MCZ48" s="17"/>
      <c r="MDA48" s="17"/>
      <c r="MDB48" s="17"/>
      <c r="MDC48" s="17"/>
      <c r="MDD48" s="17"/>
      <c r="MDE48" s="17"/>
      <c r="MDF48" s="17"/>
      <c r="MDG48" s="17"/>
      <c r="MDH48" s="17"/>
      <c r="MDI48" s="17"/>
      <c r="MDJ48" s="17"/>
      <c r="MDK48" s="17"/>
      <c r="MDL48" s="17"/>
      <c r="MDM48" s="17"/>
      <c r="MDN48" s="17"/>
      <c r="MDO48" s="17"/>
      <c r="MDP48" s="17"/>
      <c r="MDQ48" s="17"/>
      <c r="MDR48" s="17"/>
      <c r="MDS48" s="17"/>
      <c r="MDT48" s="17"/>
      <c r="MDU48" s="17"/>
      <c r="MDV48" s="17"/>
      <c r="MDW48" s="17"/>
      <c r="MDX48" s="17"/>
      <c r="MDY48" s="17"/>
      <c r="MDZ48" s="17"/>
      <c r="MEA48" s="17"/>
      <c r="MEB48" s="17"/>
      <c r="MEC48" s="17"/>
      <c r="MED48" s="17"/>
      <c r="MEE48" s="17"/>
      <c r="MEF48" s="17"/>
      <c r="MEG48" s="17"/>
      <c r="MEH48" s="17"/>
      <c r="MEI48" s="17"/>
      <c r="MEJ48" s="17"/>
      <c r="MEK48" s="17"/>
      <c r="MEL48" s="17"/>
      <c r="MEM48" s="17"/>
      <c r="MEN48" s="17"/>
      <c r="MEO48" s="17"/>
      <c r="MEP48" s="17"/>
      <c r="MEQ48" s="17"/>
      <c r="MER48" s="17"/>
      <c r="MES48" s="17"/>
      <c r="MET48" s="17"/>
      <c r="MEU48" s="17"/>
      <c r="MEV48" s="17"/>
      <c r="MEW48" s="17"/>
      <c r="MEX48" s="17"/>
      <c r="MEY48" s="17"/>
      <c r="MEZ48" s="17"/>
      <c r="MFA48" s="17"/>
      <c r="MFB48" s="17"/>
      <c r="MFC48" s="17"/>
      <c r="MFD48" s="17"/>
      <c r="MFE48" s="17"/>
      <c r="MFF48" s="17"/>
      <c r="MFG48" s="17"/>
      <c r="MFH48" s="17"/>
      <c r="MFI48" s="17"/>
      <c r="MFJ48" s="17"/>
      <c r="MFK48" s="17"/>
      <c r="MFL48" s="17"/>
      <c r="MFM48" s="17"/>
      <c r="MFN48" s="17"/>
      <c r="MFO48" s="17"/>
      <c r="MFP48" s="17"/>
      <c r="MFQ48" s="17"/>
      <c r="MFR48" s="17"/>
      <c r="MFS48" s="17"/>
      <c r="MFT48" s="17"/>
      <c r="MFU48" s="17"/>
      <c r="MFV48" s="17"/>
      <c r="MFW48" s="17"/>
      <c r="MFX48" s="17"/>
      <c r="MFY48" s="17"/>
      <c r="MFZ48" s="17"/>
      <c r="MGA48" s="17"/>
      <c r="MGB48" s="17"/>
      <c r="MGC48" s="17"/>
      <c r="MGD48" s="17"/>
      <c r="MGE48" s="17"/>
      <c r="MGF48" s="17"/>
      <c r="MGG48" s="17"/>
      <c r="MGH48" s="17"/>
      <c r="MGI48" s="17"/>
      <c r="MGJ48" s="17"/>
      <c r="MGK48" s="17"/>
      <c r="MGL48" s="17"/>
      <c r="MGM48" s="17"/>
      <c r="MGN48" s="17"/>
      <c r="MGO48" s="17"/>
      <c r="MGP48" s="17"/>
      <c r="MGQ48" s="17"/>
      <c r="MGR48" s="17"/>
      <c r="MGS48" s="17"/>
      <c r="MGT48" s="17"/>
      <c r="MGU48" s="17"/>
      <c r="MGV48" s="17"/>
      <c r="MGW48" s="17"/>
      <c r="MGX48" s="17"/>
      <c r="MGY48" s="17"/>
      <c r="MGZ48" s="17"/>
      <c r="MHA48" s="17"/>
      <c r="MHB48" s="17"/>
      <c r="MHC48" s="17"/>
      <c r="MHD48" s="17"/>
      <c r="MHE48" s="17"/>
      <c r="MHF48" s="17"/>
      <c r="MHG48" s="17"/>
      <c r="MHH48" s="17"/>
      <c r="MHI48" s="17"/>
      <c r="MHJ48" s="17"/>
      <c r="MHK48" s="17"/>
      <c r="MHL48" s="17"/>
      <c r="MHM48" s="17"/>
      <c r="MHN48" s="17"/>
      <c r="MHO48" s="17"/>
      <c r="MHP48" s="17"/>
      <c r="MHQ48" s="17"/>
      <c r="MHR48" s="17"/>
      <c r="MHS48" s="17"/>
      <c r="MHT48" s="17"/>
      <c r="MHU48" s="17"/>
      <c r="MHV48" s="17"/>
      <c r="MHW48" s="17"/>
      <c r="MHX48" s="17"/>
      <c r="MHY48" s="17"/>
      <c r="MHZ48" s="17"/>
      <c r="MIA48" s="17"/>
      <c r="MIB48" s="17"/>
      <c r="MIC48" s="17"/>
      <c r="MID48" s="17"/>
      <c r="MIE48" s="17"/>
      <c r="MIF48" s="17"/>
      <c r="MIG48" s="17"/>
      <c r="MIH48" s="17"/>
      <c r="MII48" s="17"/>
      <c r="MIJ48" s="17"/>
      <c r="MIK48" s="17"/>
      <c r="MIL48" s="17"/>
      <c r="MIM48" s="17"/>
      <c r="MIN48" s="17"/>
      <c r="MIO48" s="17"/>
      <c r="MIP48" s="17"/>
      <c r="MIQ48" s="17"/>
      <c r="MIR48" s="17"/>
      <c r="MIS48" s="17"/>
      <c r="MIT48" s="17"/>
      <c r="MIU48" s="17"/>
      <c r="MIV48" s="17"/>
      <c r="MIW48" s="17"/>
      <c r="MIX48" s="17"/>
      <c r="MIY48" s="17"/>
      <c r="MIZ48" s="17"/>
      <c r="MJA48" s="17"/>
      <c r="MJB48" s="17"/>
      <c r="MJC48" s="17"/>
      <c r="MJD48" s="17"/>
      <c r="MJE48" s="17"/>
      <c r="MJF48" s="17"/>
      <c r="MJG48" s="17"/>
      <c r="MJH48" s="17"/>
      <c r="MJI48" s="17"/>
      <c r="MJJ48" s="17"/>
      <c r="MJK48" s="17"/>
      <c r="MJL48" s="17"/>
      <c r="MJM48" s="17"/>
      <c r="MJN48" s="17"/>
      <c r="MJO48" s="17"/>
      <c r="MJP48" s="17"/>
      <c r="MJQ48" s="17"/>
      <c r="MJR48" s="17"/>
      <c r="MJS48" s="17"/>
      <c r="MJT48" s="17"/>
      <c r="MJU48" s="17"/>
      <c r="MJV48" s="17"/>
      <c r="MJW48" s="17"/>
      <c r="MJX48" s="17"/>
      <c r="MJY48" s="17"/>
      <c r="MJZ48" s="17"/>
      <c r="MKA48" s="17"/>
      <c r="MKB48" s="17"/>
      <c r="MKC48" s="17"/>
      <c r="MKD48" s="17"/>
      <c r="MKE48" s="17"/>
      <c r="MKF48" s="17"/>
      <c r="MKG48" s="17"/>
      <c r="MKH48" s="17"/>
      <c r="MKI48" s="17"/>
      <c r="MKJ48" s="17"/>
      <c r="MKK48" s="17"/>
      <c r="MKL48" s="17"/>
      <c r="MKM48" s="17"/>
      <c r="MKN48" s="17"/>
      <c r="MKO48" s="17"/>
      <c r="MKP48" s="17"/>
      <c r="MKQ48" s="17"/>
      <c r="MKR48" s="17"/>
      <c r="MKS48" s="17"/>
      <c r="MKT48" s="17"/>
      <c r="MKU48" s="17"/>
      <c r="MKV48" s="17"/>
      <c r="MKW48" s="17"/>
      <c r="MKX48" s="17"/>
      <c r="MKY48" s="17"/>
      <c r="MKZ48" s="17"/>
      <c r="MLA48" s="17"/>
      <c r="MLB48" s="17"/>
      <c r="MLC48" s="17"/>
      <c r="MLD48" s="17"/>
      <c r="MLE48" s="17"/>
      <c r="MLF48" s="17"/>
      <c r="MLG48" s="17"/>
      <c r="MLH48" s="17"/>
      <c r="MLI48" s="17"/>
      <c r="MLJ48" s="17"/>
      <c r="MLK48" s="17"/>
      <c r="MLL48" s="17"/>
      <c r="MLM48" s="17"/>
      <c r="MLN48" s="17"/>
      <c r="MLO48" s="17"/>
      <c r="MLP48" s="17"/>
      <c r="MLQ48" s="17"/>
      <c r="MLR48" s="17"/>
      <c r="MLS48" s="17"/>
      <c r="MLT48" s="17"/>
      <c r="MLU48" s="17"/>
      <c r="MLV48" s="17"/>
      <c r="MLW48" s="17"/>
      <c r="MLX48" s="17"/>
      <c r="MLY48" s="17"/>
      <c r="MLZ48" s="17"/>
      <c r="MMA48" s="17"/>
      <c r="MMB48" s="17"/>
      <c r="MMC48" s="17"/>
      <c r="MMD48" s="17"/>
      <c r="MME48" s="17"/>
      <c r="MMF48" s="17"/>
      <c r="MMG48" s="17"/>
      <c r="MMH48" s="17"/>
      <c r="MMI48" s="17"/>
      <c r="MMJ48" s="17"/>
      <c r="MMK48" s="17"/>
      <c r="MML48" s="17"/>
      <c r="MMM48" s="17"/>
      <c r="MMN48" s="17"/>
      <c r="MMO48" s="17"/>
      <c r="MMP48" s="17"/>
      <c r="MMQ48" s="17"/>
      <c r="MMR48" s="17"/>
      <c r="MMS48" s="17"/>
      <c r="MMT48" s="17"/>
      <c r="MMU48" s="17"/>
      <c r="MMV48" s="17"/>
      <c r="MMW48" s="17"/>
      <c r="MMX48" s="17"/>
      <c r="MMY48" s="17"/>
      <c r="MMZ48" s="17"/>
      <c r="MNA48" s="17"/>
      <c r="MNB48" s="17"/>
      <c r="MNC48" s="17"/>
      <c r="MND48" s="17"/>
      <c r="MNE48" s="17"/>
      <c r="MNF48" s="17"/>
      <c r="MNG48" s="17"/>
      <c r="MNH48" s="17"/>
      <c r="MNI48" s="17"/>
      <c r="MNJ48" s="17"/>
      <c r="MNK48" s="17"/>
      <c r="MNL48" s="17"/>
      <c r="MNM48" s="17"/>
      <c r="MNN48" s="17"/>
      <c r="MNO48" s="17"/>
      <c r="MNP48" s="17"/>
      <c r="MNQ48" s="17"/>
      <c r="MNR48" s="17"/>
      <c r="MNS48" s="17"/>
      <c r="MNT48" s="17"/>
      <c r="MNU48" s="17"/>
      <c r="MNV48" s="17"/>
      <c r="MNW48" s="17"/>
      <c r="MNX48" s="17"/>
      <c r="MNY48" s="17"/>
      <c r="MNZ48" s="17"/>
      <c r="MOA48" s="17"/>
      <c r="MOB48" s="17"/>
      <c r="MOC48" s="17"/>
      <c r="MOD48" s="17"/>
      <c r="MOE48" s="17"/>
      <c r="MOF48" s="17"/>
      <c r="MOG48" s="17"/>
      <c r="MOH48" s="17"/>
      <c r="MOI48" s="17"/>
      <c r="MOJ48" s="17"/>
      <c r="MOK48" s="17"/>
      <c r="MOL48" s="17"/>
      <c r="MOM48" s="17"/>
      <c r="MON48" s="17"/>
      <c r="MOO48" s="17"/>
      <c r="MOP48" s="17"/>
      <c r="MOQ48" s="17"/>
      <c r="MOR48" s="17"/>
      <c r="MOS48" s="17"/>
      <c r="MOT48" s="17"/>
      <c r="MOU48" s="17"/>
      <c r="MOV48" s="17"/>
      <c r="MOW48" s="17"/>
      <c r="MOX48" s="17"/>
      <c r="MOY48" s="17"/>
      <c r="MOZ48" s="17"/>
      <c r="MPA48" s="17"/>
      <c r="MPB48" s="17"/>
      <c r="MPC48" s="17"/>
      <c r="MPD48" s="17"/>
      <c r="MPE48" s="17"/>
      <c r="MPF48" s="17"/>
      <c r="MPG48" s="17"/>
      <c r="MPH48" s="17"/>
      <c r="MPI48" s="17"/>
      <c r="MPJ48" s="17"/>
      <c r="MPK48" s="17"/>
      <c r="MPL48" s="17"/>
      <c r="MPM48" s="17"/>
      <c r="MPN48" s="17"/>
      <c r="MPO48" s="17"/>
      <c r="MPP48" s="17"/>
      <c r="MPQ48" s="17"/>
      <c r="MPR48" s="17"/>
      <c r="MPS48" s="17"/>
      <c r="MPT48" s="17"/>
      <c r="MPU48" s="17"/>
      <c r="MPV48" s="17"/>
      <c r="MPW48" s="17"/>
      <c r="MPX48" s="17"/>
      <c r="MPY48" s="17"/>
      <c r="MPZ48" s="17"/>
      <c r="MQA48" s="17"/>
      <c r="MQB48" s="17"/>
      <c r="MQC48" s="17"/>
      <c r="MQD48" s="17"/>
      <c r="MQE48" s="17"/>
      <c r="MQF48" s="17"/>
      <c r="MQG48" s="17"/>
      <c r="MQH48" s="17"/>
      <c r="MQI48" s="17"/>
      <c r="MQJ48" s="17"/>
      <c r="MQK48" s="17"/>
      <c r="MQL48" s="17"/>
      <c r="MQM48" s="17"/>
      <c r="MQN48" s="17"/>
      <c r="MQO48" s="17"/>
      <c r="MQP48" s="17"/>
      <c r="MQQ48" s="17"/>
      <c r="MQR48" s="17"/>
      <c r="MQS48" s="17"/>
      <c r="MQT48" s="17"/>
      <c r="MQU48" s="17"/>
      <c r="MQV48" s="17"/>
      <c r="MQW48" s="17"/>
      <c r="MQX48" s="17"/>
      <c r="MQY48" s="17"/>
      <c r="MQZ48" s="17"/>
      <c r="MRA48" s="17"/>
      <c r="MRB48" s="17"/>
      <c r="MRC48" s="17"/>
      <c r="MRD48" s="17"/>
      <c r="MRE48" s="17"/>
      <c r="MRF48" s="17"/>
      <c r="MRG48" s="17"/>
      <c r="MRH48" s="17"/>
      <c r="MRI48" s="17"/>
      <c r="MRJ48" s="17"/>
      <c r="MRK48" s="17"/>
      <c r="MRL48" s="17"/>
      <c r="MRM48" s="17"/>
      <c r="MRN48" s="17"/>
      <c r="MRO48" s="17"/>
      <c r="MRP48" s="17"/>
      <c r="MRQ48" s="17"/>
      <c r="MRR48" s="17"/>
      <c r="MRS48" s="17"/>
      <c r="MRT48" s="17"/>
      <c r="MRU48" s="17"/>
      <c r="MRV48" s="17"/>
      <c r="MRW48" s="17"/>
      <c r="MRX48" s="17"/>
      <c r="MRY48" s="17"/>
      <c r="MRZ48" s="17"/>
      <c r="MSA48" s="17"/>
      <c r="MSB48" s="17"/>
      <c r="MSC48" s="17"/>
      <c r="MSD48" s="17"/>
      <c r="MSE48" s="17"/>
      <c r="MSF48" s="17"/>
      <c r="MSG48" s="17"/>
      <c r="MSH48" s="17"/>
      <c r="MSI48" s="17"/>
      <c r="MSJ48" s="17"/>
      <c r="MSK48" s="17"/>
      <c r="MSL48" s="17"/>
      <c r="MSM48" s="17"/>
      <c r="MSN48" s="17"/>
      <c r="MSO48" s="17"/>
      <c r="MSP48" s="17"/>
      <c r="MSQ48" s="17"/>
      <c r="MSR48" s="17"/>
      <c r="MSS48" s="17"/>
      <c r="MST48" s="17"/>
      <c r="MSU48" s="17"/>
      <c r="MSV48" s="17"/>
      <c r="MSW48" s="17"/>
      <c r="MSX48" s="17"/>
      <c r="MSY48" s="17"/>
      <c r="MSZ48" s="17"/>
      <c r="MTA48" s="17"/>
      <c r="MTB48" s="17"/>
      <c r="MTC48" s="17"/>
      <c r="MTD48" s="17"/>
      <c r="MTE48" s="17"/>
      <c r="MTF48" s="17"/>
      <c r="MTG48" s="17"/>
      <c r="MTH48" s="17"/>
      <c r="MTI48" s="17"/>
      <c r="MTJ48" s="17"/>
      <c r="MTK48" s="17"/>
      <c r="MTL48" s="17"/>
      <c r="MTM48" s="17"/>
      <c r="MTN48" s="17"/>
      <c r="MTO48" s="17"/>
      <c r="MTP48" s="17"/>
      <c r="MTQ48" s="17"/>
      <c r="MTR48" s="17"/>
      <c r="MTS48" s="17"/>
      <c r="MTT48" s="17"/>
      <c r="MTU48" s="17"/>
      <c r="MTV48" s="17"/>
      <c r="MTW48" s="17"/>
      <c r="MTX48" s="17"/>
      <c r="MTY48" s="17"/>
      <c r="MTZ48" s="17"/>
      <c r="MUA48" s="17"/>
      <c r="MUB48" s="17"/>
      <c r="MUC48" s="17"/>
      <c r="MUD48" s="17"/>
      <c r="MUE48" s="17"/>
      <c r="MUF48" s="17"/>
      <c r="MUG48" s="17"/>
      <c r="MUH48" s="17"/>
      <c r="MUI48" s="17"/>
      <c r="MUJ48" s="17"/>
      <c r="MUK48" s="17"/>
      <c r="MUL48" s="17"/>
      <c r="MUM48" s="17"/>
      <c r="MUN48" s="17"/>
      <c r="MUO48" s="17"/>
      <c r="MUP48" s="17"/>
      <c r="MUQ48" s="17"/>
      <c r="MUR48" s="17"/>
      <c r="MUS48" s="17"/>
      <c r="MUT48" s="17"/>
      <c r="MUU48" s="17"/>
      <c r="MUV48" s="17"/>
      <c r="MUW48" s="17"/>
      <c r="MUX48" s="17"/>
      <c r="MUY48" s="17"/>
      <c r="MUZ48" s="17"/>
      <c r="MVA48" s="17"/>
      <c r="MVB48" s="17"/>
      <c r="MVC48" s="17"/>
      <c r="MVD48" s="17"/>
      <c r="MVE48" s="17"/>
      <c r="MVF48" s="17"/>
      <c r="MVG48" s="17"/>
      <c r="MVH48" s="17"/>
      <c r="MVI48" s="17"/>
      <c r="MVJ48" s="17"/>
      <c r="MVK48" s="17"/>
      <c r="MVL48" s="17"/>
      <c r="MVM48" s="17"/>
      <c r="MVN48" s="17"/>
      <c r="MVO48" s="17"/>
      <c r="MVP48" s="17"/>
      <c r="MVQ48" s="17"/>
      <c r="MVR48" s="17"/>
      <c r="MVS48" s="17"/>
      <c r="MVT48" s="17"/>
      <c r="MVU48" s="17"/>
      <c r="MVV48" s="17"/>
      <c r="MVW48" s="17"/>
      <c r="MVX48" s="17"/>
      <c r="MVY48" s="17"/>
      <c r="MVZ48" s="17"/>
      <c r="MWA48" s="17"/>
      <c r="MWB48" s="17"/>
      <c r="MWC48" s="17"/>
      <c r="MWD48" s="17"/>
      <c r="MWE48" s="17"/>
      <c r="MWF48" s="17"/>
      <c r="MWG48" s="17"/>
      <c r="MWH48" s="17"/>
      <c r="MWI48" s="17"/>
      <c r="MWJ48" s="17"/>
      <c r="MWK48" s="17"/>
      <c r="MWL48" s="17"/>
      <c r="MWM48" s="17"/>
      <c r="MWN48" s="17"/>
      <c r="MWO48" s="17"/>
      <c r="MWP48" s="17"/>
      <c r="MWQ48" s="17"/>
      <c r="MWR48" s="17"/>
      <c r="MWS48" s="17"/>
      <c r="MWT48" s="17"/>
      <c r="MWU48" s="17"/>
      <c r="MWV48" s="17"/>
      <c r="MWW48" s="17"/>
      <c r="MWX48" s="17"/>
      <c r="MWY48" s="17"/>
      <c r="MWZ48" s="17"/>
      <c r="MXA48" s="17"/>
      <c r="MXB48" s="17"/>
      <c r="MXC48" s="17"/>
      <c r="MXD48" s="17"/>
      <c r="MXE48" s="17"/>
      <c r="MXF48" s="17"/>
      <c r="MXG48" s="17"/>
      <c r="MXH48" s="17"/>
      <c r="MXI48" s="17"/>
      <c r="MXJ48" s="17"/>
      <c r="MXK48" s="17"/>
      <c r="MXL48" s="17"/>
      <c r="MXM48" s="17"/>
      <c r="MXN48" s="17"/>
      <c r="MXO48" s="17"/>
      <c r="MXP48" s="17"/>
      <c r="MXQ48" s="17"/>
      <c r="MXR48" s="17"/>
      <c r="MXS48" s="17"/>
      <c r="MXT48" s="17"/>
      <c r="MXU48" s="17"/>
      <c r="MXV48" s="17"/>
      <c r="MXW48" s="17"/>
      <c r="MXX48" s="17"/>
      <c r="MXY48" s="17"/>
      <c r="MXZ48" s="17"/>
      <c r="MYA48" s="17"/>
      <c r="MYB48" s="17"/>
      <c r="MYC48" s="17"/>
      <c r="MYD48" s="17"/>
      <c r="MYE48" s="17"/>
      <c r="MYF48" s="17"/>
      <c r="MYG48" s="17"/>
      <c r="MYH48" s="17"/>
      <c r="MYI48" s="17"/>
      <c r="MYJ48" s="17"/>
      <c r="MYK48" s="17"/>
      <c r="MYL48" s="17"/>
      <c r="MYM48" s="17"/>
      <c r="MYN48" s="17"/>
      <c r="MYO48" s="17"/>
      <c r="MYP48" s="17"/>
      <c r="MYQ48" s="17"/>
      <c r="MYR48" s="17"/>
      <c r="MYS48" s="17"/>
      <c r="MYT48" s="17"/>
      <c r="MYU48" s="17"/>
      <c r="MYV48" s="17"/>
      <c r="MYW48" s="17"/>
      <c r="MYX48" s="17"/>
      <c r="MYY48" s="17"/>
      <c r="MYZ48" s="17"/>
      <c r="MZA48" s="17"/>
      <c r="MZB48" s="17"/>
      <c r="MZC48" s="17"/>
      <c r="MZD48" s="17"/>
      <c r="MZE48" s="17"/>
      <c r="MZF48" s="17"/>
      <c r="MZG48" s="17"/>
      <c r="MZH48" s="17"/>
      <c r="MZI48" s="17"/>
      <c r="MZJ48" s="17"/>
      <c r="MZK48" s="17"/>
      <c r="MZL48" s="17"/>
      <c r="MZM48" s="17"/>
      <c r="MZN48" s="17"/>
      <c r="MZO48" s="17"/>
      <c r="MZP48" s="17"/>
      <c r="MZQ48" s="17"/>
      <c r="MZR48" s="17"/>
      <c r="MZS48" s="17"/>
      <c r="MZT48" s="17"/>
      <c r="MZU48" s="17"/>
      <c r="MZV48" s="17"/>
      <c r="MZW48" s="17"/>
      <c r="MZX48" s="17"/>
      <c r="MZY48" s="17"/>
      <c r="MZZ48" s="17"/>
      <c r="NAA48" s="17"/>
      <c r="NAB48" s="17"/>
      <c r="NAC48" s="17"/>
      <c r="NAD48" s="17"/>
      <c r="NAE48" s="17"/>
      <c r="NAF48" s="17"/>
      <c r="NAG48" s="17"/>
      <c r="NAH48" s="17"/>
      <c r="NAI48" s="17"/>
      <c r="NAJ48" s="17"/>
      <c r="NAK48" s="17"/>
      <c r="NAL48" s="17"/>
      <c r="NAM48" s="17"/>
      <c r="NAN48" s="17"/>
      <c r="NAO48" s="17"/>
      <c r="NAP48" s="17"/>
      <c r="NAQ48" s="17"/>
      <c r="NAR48" s="17"/>
      <c r="NAS48" s="17"/>
      <c r="NAT48" s="17"/>
      <c r="NAU48" s="17"/>
      <c r="NAV48" s="17"/>
      <c r="NAW48" s="17"/>
      <c r="NAX48" s="17"/>
      <c r="NAY48" s="17"/>
      <c r="NAZ48" s="17"/>
      <c r="NBA48" s="17"/>
      <c r="NBB48" s="17"/>
      <c r="NBC48" s="17"/>
      <c r="NBD48" s="17"/>
      <c r="NBE48" s="17"/>
      <c r="NBF48" s="17"/>
      <c r="NBG48" s="17"/>
      <c r="NBH48" s="17"/>
      <c r="NBI48" s="17"/>
      <c r="NBJ48" s="17"/>
      <c r="NBK48" s="17"/>
      <c r="NBL48" s="17"/>
      <c r="NBM48" s="17"/>
      <c r="NBN48" s="17"/>
      <c r="NBO48" s="17"/>
      <c r="NBP48" s="17"/>
      <c r="NBQ48" s="17"/>
      <c r="NBR48" s="17"/>
      <c r="NBS48" s="17"/>
      <c r="NBT48" s="17"/>
      <c r="NBU48" s="17"/>
      <c r="NBV48" s="17"/>
      <c r="NBW48" s="17"/>
      <c r="NBX48" s="17"/>
      <c r="NBY48" s="17"/>
      <c r="NBZ48" s="17"/>
      <c r="NCA48" s="17"/>
      <c r="NCB48" s="17"/>
      <c r="NCC48" s="17"/>
      <c r="NCD48" s="17"/>
      <c r="NCE48" s="17"/>
      <c r="NCF48" s="17"/>
      <c r="NCG48" s="17"/>
      <c r="NCH48" s="17"/>
      <c r="NCI48" s="17"/>
      <c r="NCJ48" s="17"/>
      <c r="NCK48" s="17"/>
      <c r="NCL48" s="17"/>
      <c r="NCM48" s="17"/>
      <c r="NCN48" s="17"/>
      <c r="NCO48" s="17"/>
      <c r="NCP48" s="17"/>
      <c r="NCQ48" s="17"/>
      <c r="NCR48" s="17"/>
      <c r="NCS48" s="17"/>
      <c r="NCT48" s="17"/>
      <c r="NCU48" s="17"/>
      <c r="NCV48" s="17"/>
      <c r="NCW48" s="17"/>
      <c r="NCX48" s="17"/>
      <c r="NCY48" s="17"/>
      <c r="NCZ48" s="17"/>
      <c r="NDA48" s="17"/>
      <c r="NDB48" s="17"/>
      <c r="NDC48" s="17"/>
      <c r="NDD48" s="17"/>
      <c r="NDE48" s="17"/>
      <c r="NDF48" s="17"/>
      <c r="NDG48" s="17"/>
      <c r="NDH48" s="17"/>
      <c r="NDI48" s="17"/>
      <c r="NDJ48" s="17"/>
      <c r="NDK48" s="17"/>
      <c r="NDL48" s="17"/>
      <c r="NDM48" s="17"/>
      <c r="NDN48" s="17"/>
      <c r="NDO48" s="17"/>
      <c r="NDP48" s="17"/>
      <c r="NDQ48" s="17"/>
      <c r="NDR48" s="17"/>
      <c r="NDS48" s="17"/>
      <c r="NDT48" s="17"/>
      <c r="NDU48" s="17"/>
      <c r="NDV48" s="17"/>
      <c r="NDW48" s="17"/>
      <c r="NDX48" s="17"/>
      <c r="NDY48" s="17"/>
      <c r="NDZ48" s="17"/>
      <c r="NEA48" s="17"/>
      <c r="NEB48" s="17"/>
      <c r="NEC48" s="17"/>
      <c r="NED48" s="17"/>
      <c r="NEE48" s="17"/>
      <c r="NEF48" s="17"/>
      <c r="NEG48" s="17"/>
      <c r="NEH48" s="17"/>
      <c r="NEI48" s="17"/>
      <c r="NEJ48" s="17"/>
      <c r="NEK48" s="17"/>
      <c r="NEL48" s="17"/>
      <c r="NEM48" s="17"/>
      <c r="NEN48" s="17"/>
      <c r="NEO48" s="17"/>
      <c r="NEP48" s="17"/>
      <c r="NEQ48" s="17"/>
      <c r="NER48" s="17"/>
      <c r="NES48" s="17"/>
      <c r="NET48" s="17"/>
      <c r="NEU48" s="17"/>
      <c r="NEV48" s="17"/>
      <c r="NEW48" s="17"/>
      <c r="NEX48" s="17"/>
      <c r="NEY48" s="17"/>
      <c r="NEZ48" s="17"/>
      <c r="NFA48" s="17"/>
      <c r="NFB48" s="17"/>
      <c r="NFC48" s="17"/>
      <c r="NFD48" s="17"/>
      <c r="NFE48" s="17"/>
      <c r="NFF48" s="17"/>
      <c r="NFG48" s="17"/>
      <c r="NFH48" s="17"/>
      <c r="NFI48" s="17"/>
      <c r="NFJ48" s="17"/>
      <c r="NFK48" s="17"/>
      <c r="NFL48" s="17"/>
      <c r="NFM48" s="17"/>
      <c r="NFN48" s="17"/>
      <c r="NFO48" s="17"/>
      <c r="NFP48" s="17"/>
      <c r="NFQ48" s="17"/>
      <c r="NFR48" s="17"/>
      <c r="NFS48" s="17"/>
      <c r="NFT48" s="17"/>
      <c r="NFU48" s="17"/>
      <c r="NFV48" s="17"/>
      <c r="NFW48" s="17"/>
      <c r="NFX48" s="17"/>
      <c r="NFY48" s="17"/>
      <c r="NFZ48" s="17"/>
      <c r="NGA48" s="17"/>
      <c r="NGB48" s="17"/>
      <c r="NGC48" s="17"/>
      <c r="NGD48" s="17"/>
      <c r="NGE48" s="17"/>
      <c r="NGF48" s="17"/>
      <c r="NGG48" s="17"/>
      <c r="NGH48" s="17"/>
      <c r="NGI48" s="17"/>
      <c r="NGJ48" s="17"/>
      <c r="NGK48" s="17"/>
      <c r="NGL48" s="17"/>
      <c r="NGM48" s="17"/>
      <c r="NGN48" s="17"/>
      <c r="NGO48" s="17"/>
      <c r="NGP48" s="17"/>
      <c r="NGQ48" s="17"/>
      <c r="NGR48" s="17"/>
      <c r="NGS48" s="17"/>
      <c r="NGT48" s="17"/>
      <c r="NGU48" s="17"/>
      <c r="NGV48" s="17"/>
      <c r="NGW48" s="17"/>
      <c r="NGX48" s="17"/>
      <c r="NGY48" s="17"/>
      <c r="NGZ48" s="17"/>
      <c r="NHA48" s="17"/>
      <c r="NHB48" s="17"/>
      <c r="NHC48" s="17"/>
      <c r="NHD48" s="17"/>
      <c r="NHE48" s="17"/>
      <c r="NHF48" s="17"/>
      <c r="NHG48" s="17"/>
      <c r="NHH48" s="17"/>
      <c r="NHI48" s="17"/>
      <c r="NHJ48" s="17"/>
      <c r="NHK48" s="17"/>
      <c r="NHL48" s="17"/>
      <c r="NHM48" s="17"/>
      <c r="NHN48" s="17"/>
      <c r="NHO48" s="17"/>
      <c r="NHP48" s="17"/>
      <c r="NHQ48" s="17"/>
      <c r="NHR48" s="17"/>
      <c r="NHS48" s="17"/>
      <c r="NHT48" s="17"/>
      <c r="NHU48" s="17"/>
      <c r="NHV48" s="17"/>
      <c r="NHW48" s="17"/>
      <c r="NHX48" s="17"/>
      <c r="NHY48" s="17"/>
      <c r="NHZ48" s="17"/>
      <c r="NIA48" s="17"/>
      <c r="NIB48" s="17"/>
      <c r="NIC48" s="17"/>
      <c r="NID48" s="17"/>
      <c r="NIE48" s="17"/>
      <c r="NIF48" s="17"/>
      <c r="NIG48" s="17"/>
      <c r="NIH48" s="17"/>
      <c r="NII48" s="17"/>
      <c r="NIJ48" s="17"/>
      <c r="NIK48" s="17"/>
      <c r="NIL48" s="17"/>
      <c r="NIM48" s="17"/>
      <c r="NIN48" s="17"/>
      <c r="NIO48" s="17"/>
      <c r="NIP48" s="17"/>
      <c r="NIQ48" s="17"/>
      <c r="NIR48" s="17"/>
      <c r="NIS48" s="17"/>
      <c r="NIT48" s="17"/>
      <c r="NIU48" s="17"/>
      <c r="NIV48" s="17"/>
      <c r="NIW48" s="17"/>
      <c r="NIX48" s="17"/>
      <c r="NIY48" s="17"/>
      <c r="NIZ48" s="17"/>
      <c r="NJA48" s="17"/>
      <c r="NJB48" s="17"/>
      <c r="NJC48" s="17"/>
      <c r="NJD48" s="17"/>
      <c r="NJE48" s="17"/>
      <c r="NJF48" s="17"/>
      <c r="NJG48" s="17"/>
      <c r="NJH48" s="17"/>
      <c r="NJI48" s="17"/>
      <c r="NJJ48" s="17"/>
      <c r="NJK48" s="17"/>
      <c r="NJL48" s="17"/>
      <c r="NJM48" s="17"/>
      <c r="NJN48" s="17"/>
      <c r="NJO48" s="17"/>
      <c r="NJP48" s="17"/>
      <c r="NJQ48" s="17"/>
      <c r="NJR48" s="17"/>
      <c r="NJS48" s="17"/>
      <c r="NJT48" s="17"/>
      <c r="NJU48" s="17"/>
      <c r="NJV48" s="17"/>
      <c r="NJW48" s="17"/>
      <c r="NJX48" s="17"/>
      <c r="NJY48" s="17"/>
      <c r="NJZ48" s="17"/>
      <c r="NKA48" s="17"/>
      <c r="NKB48" s="17"/>
      <c r="NKC48" s="17"/>
      <c r="NKD48" s="17"/>
      <c r="NKE48" s="17"/>
      <c r="NKF48" s="17"/>
      <c r="NKG48" s="17"/>
      <c r="NKH48" s="17"/>
      <c r="NKI48" s="17"/>
      <c r="NKJ48" s="17"/>
      <c r="NKK48" s="17"/>
      <c r="NKL48" s="17"/>
      <c r="NKM48" s="17"/>
      <c r="NKN48" s="17"/>
      <c r="NKO48" s="17"/>
      <c r="NKP48" s="17"/>
      <c r="NKQ48" s="17"/>
      <c r="NKR48" s="17"/>
      <c r="NKS48" s="17"/>
      <c r="NKT48" s="17"/>
      <c r="NKU48" s="17"/>
      <c r="NKV48" s="17"/>
      <c r="NKW48" s="17"/>
      <c r="NKX48" s="17"/>
      <c r="NKY48" s="17"/>
      <c r="NKZ48" s="17"/>
      <c r="NLA48" s="17"/>
      <c r="NLB48" s="17"/>
      <c r="NLC48" s="17"/>
      <c r="NLD48" s="17"/>
      <c r="NLE48" s="17"/>
      <c r="NLF48" s="17"/>
      <c r="NLG48" s="17"/>
      <c r="NLH48" s="17"/>
      <c r="NLI48" s="17"/>
      <c r="NLJ48" s="17"/>
      <c r="NLK48" s="17"/>
      <c r="NLL48" s="17"/>
      <c r="NLM48" s="17"/>
      <c r="NLN48" s="17"/>
      <c r="NLO48" s="17"/>
      <c r="NLP48" s="17"/>
      <c r="NLQ48" s="17"/>
      <c r="NLR48" s="17"/>
      <c r="NLS48" s="17"/>
      <c r="NLT48" s="17"/>
      <c r="NLU48" s="17"/>
      <c r="NLV48" s="17"/>
      <c r="NLW48" s="17"/>
      <c r="NLX48" s="17"/>
      <c r="NLY48" s="17"/>
      <c r="NLZ48" s="17"/>
      <c r="NMA48" s="17"/>
      <c r="NMB48" s="17"/>
      <c r="NMC48" s="17"/>
      <c r="NMD48" s="17"/>
      <c r="NME48" s="17"/>
      <c r="NMF48" s="17"/>
      <c r="NMG48" s="17"/>
      <c r="NMH48" s="17"/>
      <c r="NMI48" s="17"/>
      <c r="NMJ48" s="17"/>
      <c r="NMK48" s="17"/>
      <c r="NML48" s="17"/>
      <c r="NMM48" s="17"/>
      <c r="NMN48" s="17"/>
      <c r="NMO48" s="17"/>
      <c r="NMP48" s="17"/>
      <c r="NMQ48" s="17"/>
      <c r="NMR48" s="17"/>
      <c r="NMS48" s="17"/>
      <c r="NMT48" s="17"/>
      <c r="NMU48" s="17"/>
      <c r="NMV48" s="17"/>
      <c r="NMW48" s="17"/>
      <c r="NMX48" s="17"/>
      <c r="NMY48" s="17"/>
      <c r="NMZ48" s="17"/>
      <c r="NNA48" s="17"/>
      <c r="NNB48" s="17"/>
      <c r="NNC48" s="17"/>
      <c r="NND48" s="17"/>
      <c r="NNE48" s="17"/>
      <c r="NNF48" s="17"/>
      <c r="NNG48" s="17"/>
      <c r="NNH48" s="17"/>
      <c r="NNI48" s="17"/>
      <c r="NNJ48" s="17"/>
      <c r="NNK48" s="17"/>
      <c r="NNL48" s="17"/>
      <c r="NNM48" s="17"/>
      <c r="NNN48" s="17"/>
      <c r="NNO48" s="17"/>
      <c r="NNP48" s="17"/>
      <c r="NNQ48" s="17"/>
      <c r="NNR48" s="17"/>
      <c r="NNS48" s="17"/>
      <c r="NNT48" s="17"/>
      <c r="NNU48" s="17"/>
      <c r="NNV48" s="17"/>
      <c r="NNW48" s="17"/>
      <c r="NNX48" s="17"/>
      <c r="NNY48" s="17"/>
      <c r="NNZ48" s="17"/>
      <c r="NOA48" s="17"/>
      <c r="NOB48" s="17"/>
      <c r="NOC48" s="17"/>
      <c r="NOD48" s="17"/>
      <c r="NOE48" s="17"/>
      <c r="NOF48" s="17"/>
      <c r="NOG48" s="17"/>
      <c r="NOH48" s="17"/>
      <c r="NOI48" s="17"/>
      <c r="NOJ48" s="17"/>
      <c r="NOK48" s="17"/>
      <c r="NOL48" s="17"/>
      <c r="NOM48" s="17"/>
      <c r="NON48" s="17"/>
      <c r="NOO48" s="17"/>
      <c r="NOP48" s="17"/>
      <c r="NOQ48" s="17"/>
      <c r="NOR48" s="17"/>
      <c r="NOS48" s="17"/>
      <c r="NOT48" s="17"/>
      <c r="NOU48" s="17"/>
      <c r="NOV48" s="17"/>
      <c r="NOW48" s="17"/>
      <c r="NOX48" s="17"/>
      <c r="NOY48" s="17"/>
      <c r="NOZ48" s="17"/>
      <c r="NPA48" s="17"/>
      <c r="NPB48" s="17"/>
      <c r="NPC48" s="17"/>
      <c r="NPD48" s="17"/>
      <c r="NPE48" s="17"/>
      <c r="NPF48" s="17"/>
      <c r="NPG48" s="17"/>
      <c r="NPH48" s="17"/>
      <c r="NPI48" s="17"/>
      <c r="NPJ48" s="17"/>
      <c r="NPK48" s="17"/>
      <c r="NPL48" s="17"/>
      <c r="NPM48" s="17"/>
      <c r="NPN48" s="17"/>
      <c r="NPO48" s="17"/>
      <c r="NPP48" s="17"/>
      <c r="NPQ48" s="17"/>
      <c r="NPR48" s="17"/>
      <c r="NPS48" s="17"/>
      <c r="NPT48" s="17"/>
      <c r="NPU48" s="17"/>
      <c r="NPV48" s="17"/>
      <c r="NPW48" s="17"/>
      <c r="NPX48" s="17"/>
      <c r="NPY48" s="17"/>
      <c r="NPZ48" s="17"/>
      <c r="NQA48" s="17"/>
      <c r="NQB48" s="17"/>
      <c r="NQC48" s="17"/>
      <c r="NQD48" s="17"/>
      <c r="NQE48" s="17"/>
      <c r="NQF48" s="17"/>
      <c r="NQG48" s="17"/>
      <c r="NQH48" s="17"/>
      <c r="NQI48" s="17"/>
      <c r="NQJ48" s="17"/>
      <c r="NQK48" s="17"/>
      <c r="NQL48" s="17"/>
      <c r="NQM48" s="17"/>
      <c r="NQN48" s="17"/>
      <c r="NQO48" s="17"/>
      <c r="NQP48" s="17"/>
      <c r="NQQ48" s="17"/>
      <c r="NQR48" s="17"/>
      <c r="NQS48" s="17"/>
      <c r="NQT48" s="17"/>
      <c r="NQU48" s="17"/>
      <c r="NQV48" s="17"/>
      <c r="NQW48" s="17"/>
      <c r="NQX48" s="17"/>
      <c r="NQY48" s="17"/>
      <c r="NQZ48" s="17"/>
      <c r="NRA48" s="17"/>
      <c r="NRB48" s="17"/>
      <c r="NRC48" s="17"/>
      <c r="NRD48" s="17"/>
      <c r="NRE48" s="17"/>
      <c r="NRF48" s="17"/>
      <c r="NRG48" s="17"/>
      <c r="NRH48" s="17"/>
      <c r="NRI48" s="17"/>
      <c r="NRJ48" s="17"/>
      <c r="NRK48" s="17"/>
      <c r="NRL48" s="17"/>
      <c r="NRM48" s="17"/>
      <c r="NRN48" s="17"/>
      <c r="NRO48" s="17"/>
      <c r="NRP48" s="17"/>
      <c r="NRQ48" s="17"/>
      <c r="NRR48" s="17"/>
      <c r="NRS48" s="17"/>
      <c r="NRT48" s="17"/>
      <c r="NRU48" s="17"/>
      <c r="NRV48" s="17"/>
      <c r="NRW48" s="17"/>
      <c r="NRX48" s="17"/>
      <c r="NRY48" s="17"/>
      <c r="NRZ48" s="17"/>
      <c r="NSA48" s="17"/>
      <c r="NSB48" s="17"/>
      <c r="NSC48" s="17"/>
      <c r="NSD48" s="17"/>
      <c r="NSE48" s="17"/>
      <c r="NSF48" s="17"/>
      <c r="NSG48" s="17"/>
      <c r="NSH48" s="17"/>
      <c r="NSI48" s="17"/>
      <c r="NSJ48" s="17"/>
      <c r="NSK48" s="17"/>
      <c r="NSL48" s="17"/>
      <c r="NSM48" s="17"/>
      <c r="NSN48" s="17"/>
      <c r="NSO48" s="17"/>
      <c r="NSP48" s="17"/>
      <c r="NSQ48" s="17"/>
      <c r="NSR48" s="17"/>
      <c r="NSS48" s="17"/>
      <c r="NST48" s="17"/>
      <c r="NSU48" s="17"/>
      <c r="NSV48" s="17"/>
      <c r="NSW48" s="17"/>
      <c r="NSX48" s="17"/>
      <c r="NSY48" s="17"/>
      <c r="NSZ48" s="17"/>
      <c r="NTA48" s="17"/>
      <c r="NTB48" s="17"/>
      <c r="NTC48" s="17"/>
      <c r="NTD48" s="17"/>
      <c r="NTE48" s="17"/>
      <c r="NTF48" s="17"/>
      <c r="NTG48" s="17"/>
      <c r="NTH48" s="17"/>
      <c r="NTI48" s="17"/>
      <c r="NTJ48" s="17"/>
      <c r="NTK48" s="17"/>
      <c r="NTL48" s="17"/>
      <c r="NTM48" s="17"/>
      <c r="NTN48" s="17"/>
      <c r="NTO48" s="17"/>
      <c r="NTP48" s="17"/>
      <c r="NTQ48" s="17"/>
      <c r="NTR48" s="17"/>
      <c r="NTS48" s="17"/>
      <c r="NTT48" s="17"/>
      <c r="NTU48" s="17"/>
      <c r="NTV48" s="17"/>
      <c r="NTW48" s="17"/>
      <c r="NTX48" s="17"/>
      <c r="NTY48" s="17"/>
      <c r="NTZ48" s="17"/>
      <c r="NUA48" s="17"/>
      <c r="NUB48" s="17"/>
      <c r="NUC48" s="17"/>
      <c r="NUD48" s="17"/>
      <c r="NUE48" s="17"/>
      <c r="NUF48" s="17"/>
      <c r="NUG48" s="17"/>
      <c r="NUH48" s="17"/>
      <c r="NUI48" s="17"/>
      <c r="NUJ48" s="17"/>
      <c r="NUK48" s="17"/>
      <c r="NUL48" s="17"/>
      <c r="NUM48" s="17"/>
      <c r="NUN48" s="17"/>
      <c r="NUO48" s="17"/>
      <c r="NUP48" s="17"/>
      <c r="NUQ48" s="17"/>
      <c r="NUR48" s="17"/>
      <c r="NUS48" s="17"/>
      <c r="NUT48" s="17"/>
      <c r="NUU48" s="17"/>
      <c r="NUV48" s="17"/>
      <c r="NUW48" s="17"/>
      <c r="NUX48" s="17"/>
      <c r="NUY48" s="17"/>
      <c r="NUZ48" s="17"/>
      <c r="NVA48" s="17"/>
      <c r="NVB48" s="17"/>
      <c r="NVC48" s="17"/>
      <c r="NVD48" s="17"/>
      <c r="NVE48" s="17"/>
      <c r="NVF48" s="17"/>
      <c r="NVG48" s="17"/>
      <c r="NVH48" s="17"/>
      <c r="NVI48" s="17"/>
      <c r="NVJ48" s="17"/>
      <c r="NVK48" s="17"/>
      <c r="NVL48" s="17"/>
      <c r="NVM48" s="17"/>
      <c r="NVN48" s="17"/>
      <c r="NVO48" s="17"/>
      <c r="NVP48" s="17"/>
      <c r="NVQ48" s="17"/>
      <c r="NVR48" s="17"/>
      <c r="NVS48" s="17"/>
      <c r="NVT48" s="17"/>
      <c r="NVU48" s="17"/>
      <c r="NVV48" s="17"/>
      <c r="NVW48" s="17"/>
      <c r="NVX48" s="17"/>
      <c r="NVY48" s="17"/>
      <c r="NVZ48" s="17"/>
      <c r="NWA48" s="17"/>
      <c r="NWB48" s="17"/>
      <c r="NWC48" s="17"/>
      <c r="NWD48" s="17"/>
      <c r="NWE48" s="17"/>
      <c r="NWF48" s="17"/>
      <c r="NWG48" s="17"/>
      <c r="NWH48" s="17"/>
      <c r="NWI48" s="17"/>
      <c r="NWJ48" s="17"/>
      <c r="NWK48" s="17"/>
      <c r="NWL48" s="17"/>
      <c r="NWM48" s="17"/>
      <c r="NWN48" s="17"/>
      <c r="NWO48" s="17"/>
      <c r="NWP48" s="17"/>
      <c r="NWQ48" s="17"/>
      <c r="NWR48" s="17"/>
      <c r="NWS48" s="17"/>
      <c r="NWT48" s="17"/>
      <c r="NWU48" s="17"/>
      <c r="NWV48" s="17"/>
      <c r="NWW48" s="17"/>
      <c r="NWX48" s="17"/>
      <c r="NWY48" s="17"/>
      <c r="NWZ48" s="17"/>
      <c r="NXA48" s="17"/>
      <c r="NXB48" s="17"/>
      <c r="NXC48" s="17"/>
      <c r="NXD48" s="17"/>
      <c r="NXE48" s="17"/>
      <c r="NXF48" s="17"/>
      <c r="NXG48" s="17"/>
      <c r="NXH48" s="17"/>
      <c r="NXI48" s="17"/>
      <c r="NXJ48" s="17"/>
      <c r="NXK48" s="17"/>
      <c r="NXL48" s="17"/>
      <c r="NXM48" s="17"/>
      <c r="NXN48" s="17"/>
      <c r="NXO48" s="17"/>
      <c r="NXP48" s="17"/>
      <c r="NXQ48" s="17"/>
      <c r="NXR48" s="17"/>
      <c r="NXS48" s="17"/>
      <c r="NXT48" s="17"/>
      <c r="NXU48" s="17"/>
      <c r="NXV48" s="17"/>
      <c r="NXW48" s="17"/>
      <c r="NXX48" s="17"/>
      <c r="NXY48" s="17"/>
      <c r="NXZ48" s="17"/>
      <c r="NYA48" s="17"/>
      <c r="NYB48" s="17"/>
      <c r="NYC48" s="17"/>
      <c r="NYD48" s="17"/>
      <c r="NYE48" s="17"/>
      <c r="NYF48" s="17"/>
      <c r="NYG48" s="17"/>
      <c r="NYH48" s="17"/>
      <c r="NYI48" s="17"/>
      <c r="NYJ48" s="17"/>
      <c r="NYK48" s="17"/>
      <c r="NYL48" s="17"/>
      <c r="NYM48" s="17"/>
      <c r="NYN48" s="17"/>
      <c r="NYO48" s="17"/>
      <c r="NYP48" s="17"/>
      <c r="NYQ48" s="17"/>
      <c r="NYR48" s="17"/>
      <c r="NYS48" s="17"/>
      <c r="NYT48" s="17"/>
      <c r="NYU48" s="17"/>
      <c r="NYV48" s="17"/>
      <c r="NYW48" s="17"/>
      <c r="NYX48" s="17"/>
      <c r="NYY48" s="17"/>
      <c r="NYZ48" s="17"/>
      <c r="NZA48" s="17"/>
      <c r="NZB48" s="17"/>
      <c r="NZC48" s="17"/>
      <c r="NZD48" s="17"/>
      <c r="NZE48" s="17"/>
      <c r="NZF48" s="17"/>
      <c r="NZG48" s="17"/>
      <c r="NZH48" s="17"/>
      <c r="NZI48" s="17"/>
      <c r="NZJ48" s="17"/>
      <c r="NZK48" s="17"/>
      <c r="NZL48" s="17"/>
      <c r="NZM48" s="17"/>
      <c r="NZN48" s="17"/>
      <c r="NZO48" s="17"/>
      <c r="NZP48" s="17"/>
      <c r="NZQ48" s="17"/>
      <c r="NZR48" s="17"/>
      <c r="NZS48" s="17"/>
      <c r="NZT48" s="17"/>
      <c r="NZU48" s="17"/>
      <c r="NZV48" s="17"/>
      <c r="NZW48" s="17"/>
      <c r="NZX48" s="17"/>
      <c r="NZY48" s="17"/>
      <c r="NZZ48" s="17"/>
      <c r="OAA48" s="17"/>
      <c r="OAB48" s="17"/>
      <c r="OAC48" s="17"/>
      <c r="OAD48" s="17"/>
      <c r="OAE48" s="17"/>
      <c r="OAF48" s="17"/>
      <c r="OAG48" s="17"/>
      <c r="OAH48" s="17"/>
      <c r="OAI48" s="17"/>
      <c r="OAJ48" s="17"/>
      <c r="OAK48" s="17"/>
      <c r="OAL48" s="17"/>
      <c r="OAM48" s="17"/>
      <c r="OAN48" s="17"/>
      <c r="OAO48" s="17"/>
      <c r="OAP48" s="17"/>
      <c r="OAQ48" s="17"/>
      <c r="OAR48" s="17"/>
      <c r="OAS48" s="17"/>
      <c r="OAT48" s="17"/>
      <c r="OAU48" s="17"/>
      <c r="OAV48" s="17"/>
      <c r="OAW48" s="17"/>
      <c r="OAX48" s="17"/>
      <c r="OAY48" s="17"/>
      <c r="OAZ48" s="17"/>
      <c r="OBA48" s="17"/>
      <c r="OBB48" s="17"/>
      <c r="OBC48" s="17"/>
      <c r="OBD48" s="17"/>
      <c r="OBE48" s="17"/>
      <c r="OBF48" s="17"/>
      <c r="OBG48" s="17"/>
      <c r="OBH48" s="17"/>
      <c r="OBI48" s="17"/>
      <c r="OBJ48" s="17"/>
      <c r="OBK48" s="17"/>
      <c r="OBL48" s="17"/>
      <c r="OBM48" s="17"/>
      <c r="OBN48" s="17"/>
      <c r="OBO48" s="17"/>
      <c r="OBP48" s="17"/>
      <c r="OBQ48" s="17"/>
      <c r="OBR48" s="17"/>
      <c r="OBS48" s="17"/>
      <c r="OBT48" s="17"/>
      <c r="OBU48" s="17"/>
      <c r="OBV48" s="17"/>
      <c r="OBW48" s="17"/>
      <c r="OBX48" s="17"/>
      <c r="OBY48" s="17"/>
      <c r="OBZ48" s="17"/>
      <c r="OCA48" s="17"/>
      <c r="OCB48" s="17"/>
      <c r="OCC48" s="17"/>
      <c r="OCD48" s="17"/>
      <c r="OCE48" s="17"/>
      <c r="OCF48" s="17"/>
      <c r="OCG48" s="17"/>
      <c r="OCH48" s="17"/>
      <c r="OCI48" s="17"/>
      <c r="OCJ48" s="17"/>
      <c r="OCK48" s="17"/>
      <c r="OCL48" s="17"/>
      <c r="OCM48" s="17"/>
      <c r="OCN48" s="17"/>
      <c r="OCO48" s="17"/>
      <c r="OCP48" s="17"/>
      <c r="OCQ48" s="17"/>
      <c r="OCR48" s="17"/>
      <c r="OCS48" s="17"/>
      <c r="OCT48" s="17"/>
      <c r="OCU48" s="17"/>
      <c r="OCV48" s="17"/>
      <c r="OCW48" s="17"/>
      <c r="OCX48" s="17"/>
      <c r="OCY48" s="17"/>
      <c r="OCZ48" s="17"/>
      <c r="ODA48" s="17"/>
      <c r="ODB48" s="17"/>
      <c r="ODC48" s="17"/>
      <c r="ODD48" s="17"/>
      <c r="ODE48" s="17"/>
      <c r="ODF48" s="17"/>
      <c r="ODG48" s="17"/>
      <c r="ODH48" s="17"/>
      <c r="ODI48" s="17"/>
      <c r="ODJ48" s="17"/>
      <c r="ODK48" s="17"/>
      <c r="ODL48" s="17"/>
      <c r="ODM48" s="17"/>
      <c r="ODN48" s="17"/>
      <c r="ODO48" s="17"/>
      <c r="ODP48" s="17"/>
      <c r="ODQ48" s="17"/>
      <c r="ODR48" s="17"/>
      <c r="ODS48" s="17"/>
      <c r="ODT48" s="17"/>
      <c r="ODU48" s="17"/>
      <c r="ODV48" s="17"/>
      <c r="ODW48" s="17"/>
      <c r="ODX48" s="17"/>
      <c r="ODY48" s="17"/>
      <c r="ODZ48" s="17"/>
      <c r="OEA48" s="17"/>
      <c r="OEB48" s="17"/>
      <c r="OEC48" s="17"/>
      <c r="OED48" s="17"/>
      <c r="OEE48" s="17"/>
      <c r="OEF48" s="17"/>
      <c r="OEG48" s="17"/>
      <c r="OEH48" s="17"/>
      <c r="OEI48" s="17"/>
      <c r="OEJ48" s="17"/>
      <c r="OEK48" s="17"/>
      <c r="OEL48" s="17"/>
      <c r="OEM48" s="17"/>
      <c r="OEN48" s="17"/>
      <c r="OEO48" s="17"/>
      <c r="OEP48" s="17"/>
      <c r="OEQ48" s="17"/>
      <c r="OER48" s="17"/>
      <c r="OES48" s="17"/>
      <c r="OET48" s="17"/>
      <c r="OEU48" s="17"/>
      <c r="OEV48" s="17"/>
      <c r="OEW48" s="17"/>
      <c r="OEX48" s="17"/>
      <c r="OEY48" s="17"/>
      <c r="OEZ48" s="17"/>
      <c r="OFA48" s="17"/>
      <c r="OFB48" s="17"/>
      <c r="OFC48" s="17"/>
      <c r="OFD48" s="17"/>
      <c r="OFE48" s="17"/>
      <c r="OFF48" s="17"/>
      <c r="OFG48" s="17"/>
      <c r="OFH48" s="17"/>
      <c r="OFI48" s="17"/>
      <c r="OFJ48" s="17"/>
      <c r="OFK48" s="17"/>
      <c r="OFL48" s="17"/>
      <c r="OFM48" s="17"/>
      <c r="OFN48" s="17"/>
      <c r="OFO48" s="17"/>
      <c r="OFP48" s="17"/>
      <c r="OFQ48" s="17"/>
      <c r="OFR48" s="17"/>
      <c r="OFS48" s="17"/>
      <c r="OFT48" s="17"/>
      <c r="OFU48" s="17"/>
      <c r="OFV48" s="17"/>
      <c r="OFW48" s="17"/>
      <c r="OFX48" s="17"/>
      <c r="OFY48" s="17"/>
      <c r="OFZ48" s="17"/>
      <c r="OGA48" s="17"/>
      <c r="OGB48" s="17"/>
      <c r="OGC48" s="17"/>
      <c r="OGD48" s="17"/>
      <c r="OGE48" s="17"/>
      <c r="OGF48" s="17"/>
      <c r="OGG48" s="17"/>
      <c r="OGH48" s="17"/>
      <c r="OGI48" s="17"/>
      <c r="OGJ48" s="17"/>
      <c r="OGK48" s="17"/>
      <c r="OGL48" s="17"/>
      <c r="OGM48" s="17"/>
      <c r="OGN48" s="17"/>
      <c r="OGO48" s="17"/>
      <c r="OGP48" s="17"/>
      <c r="OGQ48" s="17"/>
      <c r="OGR48" s="17"/>
      <c r="OGS48" s="17"/>
      <c r="OGT48" s="17"/>
      <c r="OGU48" s="17"/>
      <c r="OGV48" s="17"/>
      <c r="OGW48" s="17"/>
      <c r="OGX48" s="17"/>
      <c r="OGY48" s="17"/>
      <c r="OGZ48" s="17"/>
      <c r="OHA48" s="17"/>
      <c r="OHB48" s="17"/>
      <c r="OHC48" s="17"/>
      <c r="OHD48" s="17"/>
      <c r="OHE48" s="17"/>
      <c r="OHF48" s="17"/>
      <c r="OHG48" s="17"/>
      <c r="OHH48" s="17"/>
      <c r="OHI48" s="17"/>
      <c r="OHJ48" s="17"/>
      <c r="OHK48" s="17"/>
      <c r="OHL48" s="17"/>
      <c r="OHM48" s="17"/>
      <c r="OHN48" s="17"/>
      <c r="OHO48" s="17"/>
      <c r="OHP48" s="17"/>
      <c r="OHQ48" s="17"/>
      <c r="OHR48" s="17"/>
      <c r="OHS48" s="17"/>
      <c r="OHT48" s="17"/>
      <c r="OHU48" s="17"/>
      <c r="OHV48" s="17"/>
      <c r="OHW48" s="17"/>
      <c r="OHX48" s="17"/>
      <c r="OHY48" s="17"/>
      <c r="OHZ48" s="17"/>
      <c r="OIA48" s="17"/>
      <c r="OIB48" s="17"/>
      <c r="OIC48" s="17"/>
      <c r="OID48" s="17"/>
      <c r="OIE48" s="17"/>
      <c r="OIF48" s="17"/>
      <c r="OIG48" s="17"/>
      <c r="OIH48" s="17"/>
      <c r="OII48" s="17"/>
      <c r="OIJ48" s="17"/>
      <c r="OIK48" s="17"/>
      <c r="OIL48" s="17"/>
      <c r="OIM48" s="17"/>
      <c r="OIN48" s="17"/>
      <c r="OIO48" s="17"/>
      <c r="OIP48" s="17"/>
      <c r="OIQ48" s="17"/>
      <c r="OIR48" s="17"/>
      <c r="OIS48" s="17"/>
      <c r="OIT48" s="17"/>
      <c r="OIU48" s="17"/>
      <c r="OIV48" s="17"/>
      <c r="OIW48" s="17"/>
      <c r="OIX48" s="17"/>
      <c r="OIY48" s="17"/>
      <c r="OIZ48" s="17"/>
      <c r="OJA48" s="17"/>
      <c r="OJB48" s="17"/>
      <c r="OJC48" s="17"/>
      <c r="OJD48" s="17"/>
      <c r="OJE48" s="17"/>
      <c r="OJF48" s="17"/>
      <c r="OJG48" s="17"/>
      <c r="OJH48" s="17"/>
      <c r="OJI48" s="17"/>
      <c r="OJJ48" s="17"/>
      <c r="OJK48" s="17"/>
      <c r="OJL48" s="17"/>
      <c r="OJM48" s="17"/>
      <c r="OJN48" s="17"/>
      <c r="OJO48" s="17"/>
      <c r="OJP48" s="17"/>
      <c r="OJQ48" s="17"/>
      <c r="OJR48" s="17"/>
      <c r="OJS48" s="17"/>
      <c r="OJT48" s="17"/>
      <c r="OJU48" s="17"/>
      <c r="OJV48" s="17"/>
      <c r="OJW48" s="17"/>
      <c r="OJX48" s="17"/>
      <c r="OJY48" s="17"/>
      <c r="OJZ48" s="17"/>
      <c r="OKA48" s="17"/>
      <c r="OKB48" s="17"/>
      <c r="OKC48" s="17"/>
      <c r="OKD48" s="17"/>
      <c r="OKE48" s="17"/>
      <c r="OKF48" s="17"/>
      <c r="OKG48" s="17"/>
      <c r="OKH48" s="17"/>
      <c r="OKI48" s="17"/>
      <c r="OKJ48" s="17"/>
      <c r="OKK48" s="17"/>
      <c r="OKL48" s="17"/>
      <c r="OKM48" s="17"/>
      <c r="OKN48" s="17"/>
      <c r="OKO48" s="17"/>
      <c r="OKP48" s="17"/>
      <c r="OKQ48" s="17"/>
      <c r="OKR48" s="17"/>
      <c r="OKS48" s="17"/>
      <c r="OKT48" s="17"/>
      <c r="OKU48" s="17"/>
      <c r="OKV48" s="17"/>
      <c r="OKW48" s="17"/>
      <c r="OKX48" s="17"/>
      <c r="OKY48" s="17"/>
      <c r="OKZ48" s="17"/>
      <c r="OLA48" s="17"/>
      <c r="OLB48" s="17"/>
      <c r="OLC48" s="17"/>
      <c r="OLD48" s="17"/>
      <c r="OLE48" s="17"/>
      <c r="OLF48" s="17"/>
      <c r="OLG48" s="17"/>
      <c r="OLH48" s="17"/>
      <c r="OLI48" s="17"/>
      <c r="OLJ48" s="17"/>
      <c r="OLK48" s="17"/>
      <c r="OLL48" s="17"/>
      <c r="OLM48" s="17"/>
      <c r="OLN48" s="17"/>
      <c r="OLO48" s="17"/>
      <c r="OLP48" s="17"/>
      <c r="OLQ48" s="17"/>
      <c r="OLR48" s="17"/>
      <c r="OLS48" s="17"/>
      <c r="OLT48" s="17"/>
      <c r="OLU48" s="17"/>
      <c r="OLV48" s="17"/>
      <c r="OLW48" s="17"/>
      <c r="OLX48" s="17"/>
      <c r="OLY48" s="17"/>
      <c r="OLZ48" s="17"/>
      <c r="OMA48" s="17"/>
      <c r="OMB48" s="17"/>
      <c r="OMC48" s="17"/>
      <c r="OMD48" s="17"/>
      <c r="OME48" s="17"/>
      <c r="OMF48" s="17"/>
      <c r="OMG48" s="17"/>
      <c r="OMH48" s="17"/>
      <c r="OMI48" s="17"/>
      <c r="OMJ48" s="17"/>
      <c r="OMK48" s="17"/>
      <c r="OML48" s="17"/>
      <c r="OMM48" s="17"/>
      <c r="OMN48" s="17"/>
      <c r="OMO48" s="17"/>
      <c r="OMP48" s="17"/>
      <c r="OMQ48" s="17"/>
      <c r="OMR48" s="17"/>
      <c r="OMS48" s="17"/>
      <c r="OMT48" s="17"/>
      <c r="OMU48" s="17"/>
      <c r="OMV48" s="17"/>
      <c r="OMW48" s="17"/>
      <c r="OMX48" s="17"/>
      <c r="OMY48" s="17"/>
      <c r="OMZ48" s="17"/>
      <c r="ONA48" s="17"/>
      <c r="ONB48" s="17"/>
      <c r="ONC48" s="17"/>
      <c r="OND48" s="17"/>
      <c r="ONE48" s="17"/>
      <c r="ONF48" s="17"/>
      <c r="ONG48" s="17"/>
      <c r="ONH48" s="17"/>
      <c r="ONI48" s="17"/>
      <c r="ONJ48" s="17"/>
      <c r="ONK48" s="17"/>
      <c r="ONL48" s="17"/>
      <c r="ONM48" s="17"/>
      <c r="ONN48" s="17"/>
      <c r="ONO48" s="17"/>
      <c r="ONP48" s="17"/>
      <c r="ONQ48" s="17"/>
      <c r="ONR48" s="17"/>
      <c r="ONS48" s="17"/>
      <c r="ONT48" s="17"/>
      <c r="ONU48" s="17"/>
      <c r="ONV48" s="17"/>
      <c r="ONW48" s="17"/>
      <c r="ONX48" s="17"/>
      <c r="ONY48" s="17"/>
      <c r="ONZ48" s="17"/>
      <c r="OOA48" s="17"/>
      <c r="OOB48" s="17"/>
      <c r="OOC48" s="17"/>
      <c r="OOD48" s="17"/>
      <c r="OOE48" s="17"/>
      <c r="OOF48" s="17"/>
      <c r="OOG48" s="17"/>
      <c r="OOH48" s="17"/>
      <c r="OOI48" s="17"/>
      <c r="OOJ48" s="17"/>
      <c r="OOK48" s="17"/>
      <c r="OOL48" s="17"/>
      <c r="OOM48" s="17"/>
      <c r="OON48" s="17"/>
      <c r="OOO48" s="17"/>
      <c r="OOP48" s="17"/>
      <c r="OOQ48" s="17"/>
      <c r="OOR48" s="17"/>
      <c r="OOS48" s="17"/>
      <c r="OOT48" s="17"/>
      <c r="OOU48" s="17"/>
      <c r="OOV48" s="17"/>
      <c r="OOW48" s="17"/>
      <c r="OOX48" s="17"/>
      <c r="OOY48" s="17"/>
      <c r="OOZ48" s="17"/>
      <c r="OPA48" s="17"/>
      <c r="OPB48" s="17"/>
      <c r="OPC48" s="17"/>
      <c r="OPD48" s="17"/>
      <c r="OPE48" s="17"/>
      <c r="OPF48" s="17"/>
      <c r="OPG48" s="17"/>
      <c r="OPH48" s="17"/>
      <c r="OPI48" s="17"/>
      <c r="OPJ48" s="17"/>
      <c r="OPK48" s="17"/>
      <c r="OPL48" s="17"/>
      <c r="OPM48" s="17"/>
      <c r="OPN48" s="17"/>
      <c r="OPO48" s="17"/>
      <c r="OPP48" s="17"/>
      <c r="OPQ48" s="17"/>
      <c r="OPR48" s="17"/>
      <c r="OPS48" s="17"/>
      <c r="OPT48" s="17"/>
      <c r="OPU48" s="17"/>
      <c r="OPV48" s="17"/>
      <c r="OPW48" s="17"/>
      <c r="OPX48" s="17"/>
      <c r="OPY48" s="17"/>
      <c r="OPZ48" s="17"/>
      <c r="OQA48" s="17"/>
      <c r="OQB48" s="17"/>
      <c r="OQC48" s="17"/>
      <c r="OQD48" s="17"/>
      <c r="OQE48" s="17"/>
      <c r="OQF48" s="17"/>
      <c r="OQG48" s="17"/>
      <c r="OQH48" s="17"/>
      <c r="OQI48" s="17"/>
      <c r="OQJ48" s="17"/>
      <c r="OQK48" s="17"/>
      <c r="OQL48" s="17"/>
      <c r="OQM48" s="17"/>
      <c r="OQN48" s="17"/>
      <c r="OQO48" s="17"/>
      <c r="OQP48" s="17"/>
      <c r="OQQ48" s="17"/>
      <c r="OQR48" s="17"/>
      <c r="OQS48" s="17"/>
      <c r="OQT48" s="17"/>
      <c r="OQU48" s="17"/>
      <c r="OQV48" s="17"/>
      <c r="OQW48" s="17"/>
      <c r="OQX48" s="17"/>
      <c r="OQY48" s="17"/>
      <c r="OQZ48" s="17"/>
      <c r="ORA48" s="17"/>
      <c r="ORB48" s="17"/>
      <c r="ORC48" s="17"/>
      <c r="ORD48" s="17"/>
      <c r="ORE48" s="17"/>
      <c r="ORF48" s="17"/>
      <c r="ORG48" s="17"/>
      <c r="ORH48" s="17"/>
      <c r="ORI48" s="17"/>
      <c r="ORJ48" s="17"/>
      <c r="ORK48" s="17"/>
      <c r="ORL48" s="17"/>
      <c r="ORM48" s="17"/>
      <c r="ORN48" s="17"/>
      <c r="ORO48" s="17"/>
      <c r="ORP48" s="17"/>
      <c r="ORQ48" s="17"/>
      <c r="ORR48" s="17"/>
      <c r="ORS48" s="17"/>
      <c r="ORT48" s="17"/>
      <c r="ORU48" s="17"/>
      <c r="ORV48" s="17"/>
      <c r="ORW48" s="17"/>
      <c r="ORX48" s="17"/>
      <c r="ORY48" s="17"/>
      <c r="ORZ48" s="17"/>
      <c r="OSA48" s="17"/>
      <c r="OSB48" s="17"/>
      <c r="OSC48" s="17"/>
      <c r="OSD48" s="17"/>
      <c r="OSE48" s="17"/>
      <c r="OSF48" s="17"/>
      <c r="OSG48" s="17"/>
      <c r="OSH48" s="17"/>
      <c r="OSI48" s="17"/>
      <c r="OSJ48" s="17"/>
      <c r="OSK48" s="17"/>
      <c r="OSL48" s="17"/>
      <c r="OSM48" s="17"/>
      <c r="OSN48" s="17"/>
      <c r="OSO48" s="17"/>
      <c r="OSP48" s="17"/>
      <c r="OSQ48" s="17"/>
      <c r="OSR48" s="17"/>
      <c r="OSS48" s="17"/>
      <c r="OST48" s="17"/>
      <c r="OSU48" s="17"/>
      <c r="OSV48" s="17"/>
      <c r="OSW48" s="17"/>
      <c r="OSX48" s="17"/>
      <c r="OSY48" s="17"/>
      <c r="OSZ48" s="17"/>
      <c r="OTA48" s="17"/>
      <c r="OTB48" s="17"/>
      <c r="OTC48" s="17"/>
      <c r="OTD48" s="17"/>
      <c r="OTE48" s="17"/>
      <c r="OTF48" s="17"/>
      <c r="OTG48" s="17"/>
      <c r="OTH48" s="17"/>
      <c r="OTI48" s="17"/>
      <c r="OTJ48" s="17"/>
      <c r="OTK48" s="17"/>
      <c r="OTL48" s="17"/>
      <c r="OTM48" s="17"/>
      <c r="OTN48" s="17"/>
      <c r="OTO48" s="17"/>
      <c r="OTP48" s="17"/>
      <c r="OTQ48" s="17"/>
      <c r="OTR48" s="17"/>
      <c r="OTS48" s="17"/>
      <c r="OTT48" s="17"/>
      <c r="OTU48" s="17"/>
      <c r="OTV48" s="17"/>
      <c r="OTW48" s="17"/>
      <c r="OTX48" s="17"/>
      <c r="OTY48" s="17"/>
      <c r="OTZ48" s="17"/>
      <c r="OUA48" s="17"/>
      <c r="OUB48" s="17"/>
      <c r="OUC48" s="17"/>
      <c r="OUD48" s="17"/>
      <c r="OUE48" s="17"/>
      <c r="OUF48" s="17"/>
      <c r="OUG48" s="17"/>
      <c r="OUH48" s="17"/>
      <c r="OUI48" s="17"/>
      <c r="OUJ48" s="17"/>
      <c r="OUK48" s="17"/>
      <c r="OUL48" s="17"/>
      <c r="OUM48" s="17"/>
      <c r="OUN48" s="17"/>
      <c r="OUO48" s="17"/>
      <c r="OUP48" s="17"/>
      <c r="OUQ48" s="17"/>
      <c r="OUR48" s="17"/>
      <c r="OUS48" s="17"/>
      <c r="OUT48" s="17"/>
      <c r="OUU48" s="17"/>
      <c r="OUV48" s="17"/>
      <c r="OUW48" s="17"/>
      <c r="OUX48" s="17"/>
      <c r="OUY48" s="17"/>
      <c r="OUZ48" s="17"/>
      <c r="OVA48" s="17"/>
      <c r="OVB48" s="17"/>
      <c r="OVC48" s="17"/>
      <c r="OVD48" s="17"/>
      <c r="OVE48" s="17"/>
      <c r="OVF48" s="17"/>
      <c r="OVG48" s="17"/>
      <c r="OVH48" s="17"/>
      <c r="OVI48" s="17"/>
      <c r="OVJ48" s="17"/>
      <c r="OVK48" s="17"/>
      <c r="OVL48" s="17"/>
      <c r="OVM48" s="17"/>
      <c r="OVN48" s="17"/>
      <c r="OVO48" s="17"/>
      <c r="OVP48" s="17"/>
      <c r="OVQ48" s="17"/>
      <c r="OVR48" s="17"/>
      <c r="OVS48" s="17"/>
      <c r="OVT48" s="17"/>
      <c r="OVU48" s="17"/>
      <c r="OVV48" s="17"/>
      <c r="OVW48" s="17"/>
      <c r="OVX48" s="17"/>
      <c r="OVY48" s="17"/>
      <c r="OVZ48" s="17"/>
      <c r="OWA48" s="17"/>
      <c r="OWB48" s="17"/>
      <c r="OWC48" s="17"/>
      <c r="OWD48" s="17"/>
      <c r="OWE48" s="17"/>
      <c r="OWF48" s="17"/>
      <c r="OWG48" s="17"/>
      <c r="OWH48" s="17"/>
      <c r="OWI48" s="17"/>
      <c r="OWJ48" s="17"/>
      <c r="OWK48" s="17"/>
      <c r="OWL48" s="17"/>
      <c r="OWM48" s="17"/>
      <c r="OWN48" s="17"/>
      <c r="OWO48" s="17"/>
      <c r="OWP48" s="17"/>
      <c r="OWQ48" s="17"/>
      <c r="OWR48" s="17"/>
      <c r="OWS48" s="17"/>
      <c r="OWT48" s="17"/>
      <c r="OWU48" s="17"/>
      <c r="OWV48" s="17"/>
      <c r="OWW48" s="17"/>
      <c r="OWX48" s="17"/>
      <c r="OWY48" s="17"/>
      <c r="OWZ48" s="17"/>
      <c r="OXA48" s="17"/>
      <c r="OXB48" s="17"/>
      <c r="OXC48" s="17"/>
      <c r="OXD48" s="17"/>
      <c r="OXE48" s="17"/>
      <c r="OXF48" s="17"/>
      <c r="OXG48" s="17"/>
      <c r="OXH48" s="17"/>
      <c r="OXI48" s="17"/>
      <c r="OXJ48" s="17"/>
      <c r="OXK48" s="17"/>
      <c r="OXL48" s="17"/>
      <c r="OXM48" s="17"/>
      <c r="OXN48" s="17"/>
      <c r="OXO48" s="17"/>
      <c r="OXP48" s="17"/>
      <c r="OXQ48" s="17"/>
      <c r="OXR48" s="17"/>
      <c r="OXS48" s="17"/>
      <c r="OXT48" s="17"/>
      <c r="OXU48" s="17"/>
      <c r="OXV48" s="17"/>
      <c r="OXW48" s="17"/>
      <c r="OXX48" s="17"/>
      <c r="OXY48" s="17"/>
      <c r="OXZ48" s="17"/>
      <c r="OYA48" s="17"/>
      <c r="OYB48" s="17"/>
      <c r="OYC48" s="17"/>
      <c r="OYD48" s="17"/>
      <c r="OYE48" s="17"/>
      <c r="OYF48" s="17"/>
      <c r="OYG48" s="17"/>
      <c r="OYH48" s="17"/>
      <c r="OYI48" s="17"/>
      <c r="OYJ48" s="17"/>
      <c r="OYK48" s="17"/>
      <c r="OYL48" s="17"/>
      <c r="OYM48" s="17"/>
      <c r="OYN48" s="17"/>
      <c r="OYO48" s="17"/>
      <c r="OYP48" s="17"/>
      <c r="OYQ48" s="17"/>
      <c r="OYR48" s="17"/>
      <c r="OYS48" s="17"/>
      <c r="OYT48" s="17"/>
      <c r="OYU48" s="17"/>
      <c r="OYV48" s="17"/>
      <c r="OYW48" s="17"/>
      <c r="OYX48" s="17"/>
      <c r="OYY48" s="17"/>
      <c r="OYZ48" s="17"/>
      <c r="OZA48" s="17"/>
      <c r="OZB48" s="17"/>
      <c r="OZC48" s="17"/>
      <c r="OZD48" s="17"/>
      <c r="OZE48" s="17"/>
      <c r="OZF48" s="17"/>
      <c r="OZG48" s="17"/>
      <c r="OZH48" s="17"/>
      <c r="OZI48" s="17"/>
      <c r="OZJ48" s="17"/>
      <c r="OZK48" s="17"/>
      <c r="OZL48" s="17"/>
      <c r="OZM48" s="17"/>
      <c r="OZN48" s="17"/>
      <c r="OZO48" s="17"/>
      <c r="OZP48" s="17"/>
      <c r="OZQ48" s="17"/>
      <c r="OZR48" s="17"/>
      <c r="OZS48" s="17"/>
      <c r="OZT48" s="17"/>
      <c r="OZU48" s="17"/>
      <c r="OZV48" s="17"/>
      <c r="OZW48" s="17"/>
      <c r="OZX48" s="17"/>
      <c r="OZY48" s="17"/>
      <c r="OZZ48" s="17"/>
      <c r="PAA48" s="17"/>
      <c r="PAB48" s="17"/>
      <c r="PAC48" s="17"/>
      <c r="PAD48" s="17"/>
      <c r="PAE48" s="17"/>
      <c r="PAF48" s="17"/>
      <c r="PAG48" s="17"/>
      <c r="PAH48" s="17"/>
      <c r="PAI48" s="17"/>
      <c r="PAJ48" s="17"/>
      <c r="PAK48" s="17"/>
      <c r="PAL48" s="17"/>
      <c r="PAM48" s="17"/>
      <c r="PAN48" s="17"/>
      <c r="PAO48" s="17"/>
      <c r="PAP48" s="17"/>
      <c r="PAQ48" s="17"/>
      <c r="PAR48" s="17"/>
      <c r="PAS48" s="17"/>
      <c r="PAT48" s="17"/>
      <c r="PAU48" s="17"/>
      <c r="PAV48" s="17"/>
      <c r="PAW48" s="17"/>
      <c r="PAX48" s="17"/>
      <c r="PAY48" s="17"/>
      <c r="PAZ48" s="17"/>
      <c r="PBA48" s="17"/>
      <c r="PBB48" s="17"/>
      <c r="PBC48" s="17"/>
      <c r="PBD48" s="17"/>
      <c r="PBE48" s="17"/>
      <c r="PBF48" s="17"/>
      <c r="PBG48" s="17"/>
      <c r="PBH48" s="17"/>
      <c r="PBI48" s="17"/>
      <c r="PBJ48" s="17"/>
      <c r="PBK48" s="17"/>
      <c r="PBL48" s="17"/>
      <c r="PBM48" s="17"/>
      <c r="PBN48" s="17"/>
      <c r="PBO48" s="17"/>
      <c r="PBP48" s="17"/>
      <c r="PBQ48" s="17"/>
      <c r="PBR48" s="17"/>
      <c r="PBS48" s="17"/>
      <c r="PBT48" s="17"/>
      <c r="PBU48" s="17"/>
      <c r="PBV48" s="17"/>
      <c r="PBW48" s="17"/>
      <c r="PBX48" s="17"/>
      <c r="PBY48" s="17"/>
      <c r="PBZ48" s="17"/>
      <c r="PCA48" s="17"/>
      <c r="PCB48" s="17"/>
      <c r="PCC48" s="17"/>
      <c r="PCD48" s="17"/>
      <c r="PCE48" s="17"/>
      <c r="PCF48" s="17"/>
      <c r="PCG48" s="17"/>
      <c r="PCH48" s="17"/>
      <c r="PCI48" s="17"/>
      <c r="PCJ48" s="17"/>
      <c r="PCK48" s="17"/>
      <c r="PCL48" s="17"/>
      <c r="PCM48" s="17"/>
      <c r="PCN48" s="17"/>
      <c r="PCO48" s="17"/>
      <c r="PCP48" s="17"/>
      <c r="PCQ48" s="17"/>
      <c r="PCR48" s="17"/>
      <c r="PCS48" s="17"/>
      <c r="PCT48" s="17"/>
      <c r="PCU48" s="17"/>
      <c r="PCV48" s="17"/>
      <c r="PCW48" s="17"/>
      <c r="PCX48" s="17"/>
      <c r="PCY48" s="17"/>
      <c r="PCZ48" s="17"/>
      <c r="PDA48" s="17"/>
      <c r="PDB48" s="17"/>
      <c r="PDC48" s="17"/>
      <c r="PDD48" s="17"/>
      <c r="PDE48" s="17"/>
      <c r="PDF48" s="17"/>
      <c r="PDG48" s="17"/>
      <c r="PDH48" s="17"/>
      <c r="PDI48" s="17"/>
      <c r="PDJ48" s="17"/>
      <c r="PDK48" s="17"/>
      <c r="PDL48" s="17"/>
      <c r="PDM48" s="17"/>
      <c r="PDN48" s="17"/>
      <c r="PDO48" s="17"/>
      <c r="PDP48" s="17"/>
      <c r="PDQ48" s="17"/>
      <c r="PDR48" s="17"/>
      <c r="PDS48" s="17"/>
      <c r="PDT48" s="17"/>
      <c r="PDU48" s="17"/>
      <c r="PDV48" s="17"/>
      <c r="PDW48" s="17"/>
      <c r="PDX48" s="17"/>
      <c r="PDY48" s="17"/>
      <c r="PDZ48" s="17"/>
      <c r="PEA48" s="17"/>
      <c r="PEB48" s="17"/>
      <c r="PEC48" s="17"/>
      <c r="PED48" s="17"/>
      <c r="PEE48" s="17"/>
      <c r="PEF48" s="17"/>
      <c r="PEG48" s="17"/>
      <c r="PEH48" s="17"/>
      <c r="PEI48" s="17"/>
      <c r="PEJ48" s="17"/>
      <c r="PEK48" s="17"/>
      <c r="PEL48" s="17"/>
      <c r="PEM48" s="17"/>
      <c r="PEN48" s="17"/>
      <c r="PEO48" s="17"/>
      <c r="PEP48" s="17"/>
      <c r="PEQ48" s="17"/>
      <c r="PER48" s="17"/>
      <c r="PES48" s="17"/>
      <c r="PET48" s="17"/>
      <c r="PEU48" s="17"/>
      <c r="PEV48" s="17"/>
      <c r="PEW48" s="17"/>
      <c r="PEX48" s="17"/>
      <c r="PEY48" s="17"/>
      <c r="PEZ48" s="17"/>
      <c r="PFA48" s="17"/>
      <c r="PFB48" s="17"/>
      <c r="PFC48" s="17"/>
      <c r="PFD48" s="17"/>
      <c r="PFE48" s="17"/>
      <c r="PFF48" s="17"/>
      <c r="PFG48" s="17"/>
      <c r="PFH48" s="17"/>
      <c r="PFI48" s="17"/>
      <c r="PFJ48" s="17"/>
      <c r="PFK48" s="17"/>
      <c r="PFL48" s="17"/>
      <c r="PFM48" s="17"/>
      <c r="PFN48" s="17"/>
      <c r="PFO48" s="17"/>
      <c r="PFP48" s="17"/>
      <c r="PFQ48" s="17"/>
      <c r="PFR48" s="17"/>
      <c r="PFS48" s="17"/>
      <c r="PFT48" s="17"/>
      <c r="PFU48" s="17"/>
      <c r="PFV48" s="17"/>
      <c r="PFW48" s="17"/>
      <c r="PFX48" s="17"/>
      <c r="PFY48" s="17"/>
      <c r="PFZ48" s="17"/>
      <c r="PGA48" s="17"/>
      <c r="PGB48" s="17"/>
      <c r="PGC48" s="17"/>
      <c r="PGD48" s="17"/>
      <c r="PGE48" s="17"/>
      <c r="PGF48" s="17"/>
      <c r="PGG48" s="17"/>
      <c r="PGH48" s="17"/>
      <c r="PGI48" s="17"/>
      <c r="PGJ48" s="17"/>
      <c r="PGK48" s="17"/>
      <c r="PGL48" s="17"/>
      <c r="PGM48" s="17"/>
      <c r="PGN48" s="17"/>
      <c r="PGO48" s="17"/>
      <c r="PGP48" s="17"/>
      <c r="PGQ48" s="17"/>
      <c r="PGR48" s="17"/>
      <c r="PGS48" s="17"/>
      <c r="PGT48" s="17"/>
      <c r="PGU48" s="17"/>
      <c r="PGV48" s="17"/>
      <c r="PGW48" s="17"/>
      <c r="PGX48" s="17"/>
      <c r="PGY48" s="17"/>
      <c r="PGZ48" s="17"/>
      <c r="PHA48" s="17"/>
      <c r="PHB48" s="17"/>
      <c r="PHC48" s="17"/>
      <c r="PHD48" s="17"/>
      <c r="PHE48" s="17"/>
      <c r="PHF48" s="17"/>
      <c r="PHG48" s="17"/>
      <c r="PHH48" s="17"/>
      <c r="PHI48" s="17"/>
      <c r="PHJ48" s="17"/>
      <c r="PHK48" s="17"/>
      <c r="PHL48" s="17"/>
      <c r="PHM48" s="17"/>
      <c r="PHN48" s="17"/>
      <c r="PHO48" s="17"/>
      <c r="PHP48" s="17"/>
      <c r="PHQ48" s="17"/>
      <c r="PHR48" s="17"/>
      <c r="PHS48" s="17"/>
      <c r="PHT48" s="17"/>
      <c r="PHU48" s="17"/>
      <c r="PHV48" s="17"/>
      <c r="PHW48" s="17"/>
      <c r="PHX48" s="17"/>
      <c r="PHY48" s="17"/>
      <c r="PHZ48" s="17"/>
      <c r="PIA48" s="17"/>
      <c r="PIB48" s="17"/>
      <c r="PIC48" s="17"/>
      <c r="PID48" s="17"/>
      <c r="PIE48" s="17"/>
      <c r="PIF48" s="17"/>
      <c r="PIG48" s="17"/>
      <c r="PIH48" s="17"/>
      <c r="PII48" s="17"/>
      <c r="PIJ48" s="17"/>
      <c r="PIK48" s="17"/>
      <c r="PIL48" s="17"/>
      <c r="PIM48" s="17"/>
      <c r="PIN48" s="17"/>
      <c r="PIO48" s="17"/>
      <c r="PIP48" s="17"/>
      <c r="PIQ48" s="17"/>
      <c r="PIR48" s="17"/>
      <c r="PIS48" s="17"/>
      <c r="PIT48" s="17"/>
      <c r="PIU48" s="17"/>
      <c r="PIV48" s="17"/>
      <c r="PIW48" s="17"/>
      <c r="PIX48" s="17"/>
      <c r="PIY48" s="17"/>
      <c r="PIZ48" s="17"/>
      <c r="PJA48" s="17"/>
      <c r="PJB48" s="17"/>
      <c r="PJC48" s="17"/>
      <c r="PJD48" s="17"/>
      <c r="PJE48" s="17"/>
      <c r="PJF48" s="17"/>
      <c r="PJG48" s="17"/>
      <c r="PJH48" s="17"/>
      <c r="PJI48" s="17"/>
      <c r="PJJ48" s="17"/>
      <c r="PJK48" s="17"/>
      <c r="PJL48" s="17"/>
      <c r="PJM48" s="17"/>
      <c r="PJN48" s="17"/>
      <c r="PJO48" s="17"/>
      <c r="PJP48" s="17"/>
      <c r="PJQ48" s="17"/>
      <c r="PJR48" s="17"/>
      <c r="PJS48" s="17"/>
      <c r="PJT48" s="17"/>
      <c r="PJU48" s="17"/>
      <c r="PJV48" s="17"/>
      <c r="PJW48" s="17"/>
      <c r="PJX48" s="17"/>
      <c r="PJY48" s="17"/>
      <c r="PJZ48" s="17"/>
      <c r="PKA48" s="17"/>
      <c r="PKB48" s="17"/>
      <c r="PKC48" s="17"/>
      <c r="PKD48" s="17"/>
      <c r="PKE48" s="17"/>
      <c r="PKF48" s="17"/>
      <c r="PKG48" s="17"/>
      <c r="PKH48" s="17"/>
      <c r="PKI48" s="17"/>
      <c r="PKJ48" s="17"/>
      <c r="PKK48" s="17"/>
      <c r="PKL48" s="17"/>
      <c r="PKM48" s="17"/>
      <c r="PKN48" s="17"/>
      <c r="PKO48" s="17"/>
      <c r="PKP48" s="17"/>
      <c r="PKQ48" s="17"/>
      <c r="PKR48" s="17"/>
      <c r="PKS48" s="17"/>
      <c r="PKT48" s="17"/>
      <c r="PKU48" s="17"/>
      <c r="PKV48" s="17"/>
      <c r="PKW48" s="17"/>
      <c r="PKX48" s="17"/>
      <c r="PKY48" s="17"/>
      <c r="PKZ48" s="17"/>
      <c r="PLA48" s="17"/>
      <c r="PLB48" s="17"/>
      <c r="PLC48" s="17"/>
      <c r="PLD48" s="17"/>
      <c r="PLE48" s="17"/>
      <c r="PLF48" s="17"/>
      <c r="PLG48" s="17"/>
      <c r="PLH48" s="17"/>
      <c r="PLI48" s="17"/>
      <c r="PLJ48" s="17"/>
      <c r="PLK48" s="17"/>
      <c r="PLL48" s="17"/>
      <c r="PLM48" s="17"/>
      <c r="PLN48" s="17"/>
      <c r="PLO48" s="17"/>
      <c r="PLP48" s="17"/>
      <c r="PLQ48" s="17"/>
      <c r="PLR48" s="17"/>
      <c r="PLS48" s="17"/>
      <c r="PLT48" s="17"/>
      <c r="PLU48" s="17"/>
      <c r="PLV48" s="17"/>
      <c r="PLW48" s="17"/>
      <c r="PLX48" s="17"/>
      <c r="PLY48" s="17"/>
      <c r="PLZ48" s="17"/>
      <c r="PMA48" s="17"/>
      <c r="PMB48" s="17"/>
      <c r="PMC48" s="17"/>
      <c r="PMD48" s="17"/>
      <c r="PME48" s="17"/>
      <c r="PMF48" s="17"/>
      <c r="PMG48" s="17"/>
      <c r="PMH48" s="17"/>
      <c r="PMI48" s="17"/>
      <c r="PMJ48" s="17"/>
      <c r="PMK48" s="17"/>
      <c r="PML48" s="17"/>
      <c r="PMM48" s="17"/>
      <c r="PMN48" s="17"/>
      <c r="PMO48" s="17"/>
      <c r="PMP48" s="17"/>
      <c r="PMQ48" s="17"/>
      <c r="PMR48" s="17"/>
      <c r="PMS48" s="17"/>
      <c r="PMT48" s="17"/>
      <c r="PMU48" s="17"/>
      <c r="PMV48" s="17"/>
      <c r="PMW48" s="17"/>
      <c r="PMX48" s="17"/>
      <c r="PMY48" s="17"/>
      <c r="PMZ48" s="17"/>
      <c r="PNA48" s="17"/>
      <c r="PNB48" s="17"/>
      <c r="PNC48" s="17"/>
      <c r="PND48" s="17"/>
      <c r="PNE48" s="17"/>
      <c r="PNF48" s="17"/>
      <c r="PNG48" s="17"/>
      <c r="PNH48" s="17"/>
      <c r="PNI48" s="17"/>
      <c r="PNJ48" s="17"/>
      <c r="PNK48" s="17"/>
      <c r="PNL48" s="17"/>
      <c r="PNM48" s="17"/>
      <c r="PNN48" s="17"/>
      <c r="PNO48" s="17"/>
      <c r="PNP48" s="17"/>
      <c r="PNQ48" s="17"/>
      <c r="PNR48" s="17"/>
      <c r="PNS48" s="17"/>
      <c r="PNT48" s="17"/>
      <c r="PNU48" s="17"/>
      <c r="PNV48" s="17"/>
      <c r="PNW48" s="17"/>
      <c r="PNX48" s="17"/>
      <c r="PNY48" s="17"/>
      <c r="PNZ48" s="17"/>
      <c r="POA48" s="17"/>
      <c r="POB48" s="17"/>
      <c r="POC48" s="17"/>
      <c r="POD48" s="17"/>
      <c r="POE48" s="17"/>
      <c r="POF48" s="17"/>
      <c r="POG48" s="17"/>
      <c r="POH48" s="17"/>
      <c r="POI48" s="17"/>
      <c r="POJ48" s="17"/>
      <c r="POK48" s="17"/>
      <c r="POL48" s="17"/>
      <c r="POM48" s="17"/>
      <c r="PON48" s="17"/>
      <c r="POO48" s="17"/>
      <c r="POP48" s="17"/>
      <c r="POQ48" s="17"/>
      <c r="POR48" s="17"/>
      <c r="POS48" s="17"/>
      <c r="POT48" s="17"/>
      <c r="POU48" s="17"/>
      <c r="POV48" s="17"/>
      <c r="POW48" s="17"/>
      <c r="POX48" s="17"/>
      <c r="POY48" s="17"/>
      <c r="POZ48" s="17"/>
      <c r="PPA48" s="17"/>
      <c r="PPB48" s="17"/>
      <c r="PPC48" s="17"/>
      <c r="PPD48" s="17"/>
      <c r="PPE48" s="17"/>
      <c r="PPF48" s="17"/>
      <c r="PPG48" s="17"/>
      <c r="PPH48" s="17"/>
      <c r="PPI48" s="17"/>
      <c r="PPJ48" s="17"/>
      <c r="PPK48" s="17"/>
      <c r="PPL48" s="17"/>
      <c r="PPM48" s="17"/>
      <c r="PPN48" s="17"/>
      <c r="PPO48" s="17"/>
      <c r="PPP48" s="17"/>
      <c r="PPQ48" s="17"/>
      <c r="PPR48" s="17"/>
      <c r="PPS48" s="17"/>
      <c r="PPT48" s="17"/>
      <c r="PPU48" s="17"/>
      <c r="PPV48" s="17"/>
      <c r="PPW48" s="17"/>
      <c r="PPX48" s="17"/>
      <c r="PPY48" s="17"/>
      <c r="PPZ48" s="17"/>
      <c r="PQA48" s="17"/>
      <c r="PQB48" s="17"/>
      <c r="PQC48" s="17"/>
      <c r="PQD48" s="17"/>
      <c r="PQE48" s="17"/>
      <c r="PQF48" s="17"/>
      <c r="PQG48" s="17"/>
      <c r="PQH48" s="17"/>
      <c r="PQI48" s="17"/>
      <c r="PQJ48" s="17"/>
      <c r="PQK48" s="17"/>
      <c r="PQL48" s="17"/>
      <c r="PQM48" s="17"/>
      <c r="PQN48" s="17"/>
      <c r="PQO48" s="17"/>
      <c r="PQP48" s="17"/>
      <c r="PQQ48" s="17"/>
      <c r="PQR48" s="17"/>
      <c r="PQS48" s="17"/>
      <c r="PQT48" s="17"/>
      <c r="PQU48" s="17"/>
      <c r="PQV48" s="17"/>
      <c r="PQW48" s="17"/>
      <c r="PQX48" s="17"/>
      <c r="PQY48" s="17"/>
      <c r="PQZ48" s="17"/>
      <c r="PRA48" s="17"/>
      <c r="PRB48" s="17"/>
      <c r="PRC48" s="17"/>
      <c r="PRD48" s="17"/>
      <c r="PRE48" s="17"/>
      <c r="PRF48" s="17"/>
      <c r="PRG48" s="17"/>
      <c r="PRH48" s="17"/>
      <c r="PRI48" s="17"/>
      <c r="PRJ48" s="17"/>
      <c r="PRK48" s="17"/>
      <c r="PRL48" s="17"/>
      <c r="PRM48" s="17"/>
      <c r="PRN48" s="17"/>
      <c r="PRO48" s="17"/>
      <c r="PRP48" s="17"/>
      <c r="PRQ48" s="17"/>
      <c r="PRR48" s="17"/>
      <c r="PRS48" s="17"/>
      <c r="PRT48" s="17"/>
      <c r="PRU48" s="17"/>
      <c r="PRV48" s="17"/>
      <c r="PRW48" s="17"/>
      <c r="PRX48" s="17"/>
      <c r="PRY48" s="17"/>
      <c r="PRZ48" s="17"/>
      <c r="PSA48" s="17"/>
      <c r="PSB48" s="17"/>
      <c r="PSC48" s="17"/>
      <c r="PSD48" s="17"/>
      <c r="PSE48" s="17"/>
      <c r="PSF48" s="17"/>
      <c r="PSG48" s="17"/>
      <c r="PSH48" s="17"/>
      <c r="PSI48" s="17"/>
      <c r="PSJ48" s="17"/>
      <c r="PSK48" s="17"/>
      <c r="PSL48" s="17"/>
      <c r="PSM48" s="17"/>
      <c r="PSN48" s="17"/>
      <c r="PSO48" s="17"/>
      <c r="PSP48" s="17"/>
      <c r="PSQ48" s="17"/>
      <c r="PSR48" s="17"/>
      <c r="PSS48" s="17"/>
      <c r="PST48" s="17"/>
      <c r="PSU48" s="17"/>
      <c r="PSV48" s="17"/>
      <c r="PSW48" s="17"/>
      <c r="PSX48" s="17"/>
      <c r="PSY48" s="17"/>
      <c r="PSZ48" s="17"/>
      <c r="PTA48" s="17"/>
      <c r="PTB48" s="17"/>
      <c r="PTC48" s="17"/>
      <c r="PTD48" s="17"/>
      <c r="PTE48" s="17"/>
      <c r="PTF48" s="17"/>
      <c r="PTG48" s="17"/>
      <c r="PTH48" s="17"/>
      <c r="PTI48" s="17"/>
      <c r="PTJ48" s="17"/>
      <c r="PTK48" s="17"/>
      <c r="PTL48" s="17"/>
      <c r="PTM48" s="17"/>
      <c r="PTN48" s="17"/>
      <c r="PTO48" s="17"/>
      <c r="PTP48" s="17"/>
      <c r="PTQ48" s="17"/>
      <c r="PTR48" s="17"/>
      <c r="PTS48" s="17"/>
      <c r="PTT48" s="17"/>
      <c r="PTU48" s="17"/>
      <c r="PTV48" s="17"/>
      <c r="PTW48" s="17"/>
      <c r="PTX48" s="17"/>
      <c r="PTY48" s="17"/>
      <c r="PTZ48" s="17"/>
      <c r="PUA48" s="17"/>
      <c r="PUB48" s="17"/>
      <c r="PUC48" s="17"/>
      <c r="PUD48" s="17"/>
      <c r="PUE48" s="17"/>
      <c r="PUF48" s="17"/>
      <c r="PUG48" s="17"/>
      <c r="PUH48" s="17"/>
      <c r="PUI48" s="17"/>
      <c r="PUJ48" s="17"/>
      <c r="PUK48" s="17"/>
      <c r="PUL48" s="17"/>
      <c r="PUM48" s="17"/>
      <c r="PUN48" s="17"/>
      <c r="PUO48" s="17"/>
      <c r="PUP48" s="17"/>
      <c r="PUQ48" s="17"/>
      <c r="PUR48" s="17"/>
      <c r="PUS48" s="17"/>
      <c r="PUT48" s="17"/>
      <c r="PUU48" s="17"/>
      <c r="PUV48" s="17"/>
      <c r="PUW48" s="17"/>
      <c r="PUX48" s="17"/>
      <c r="PUY48" s="17"/>
      <c r="PUZ48" s="17"/>
      <c r="PVA48" s="17"/>
      <c r="PVB48" s="17"/>
      <c r="PVC48" s="17"/>
      <c r="PVD48" s="17"/>
      <c r="PVE48" s="17"/>
      <c r="PVF48" s="17"/>
      <c r="PVG48" s="17"/>
      <c r="PVH48" s="17"/>
      <c r="PVI48" s="17"/>
      <c r="PVJ48" s="17"/>
      <c r="PVK48" s="17"/>
      <c r="PVL48" s="17"/>
      <c r="PVM48" s="17"/>
      <c r="PVN48" s="17"/>
      <c r="PVO48" s="17"/>
      <c r="PVP48" s="17"/>
      <c r="PVQ48" s="17"/>
      <c r="PVR48" s="17"/>
      <c r="PVS48" s="17"/>
      <c r="PVT48" s="17"/>
      <c r="PVU48" s="17"/>
      <c r="PVV48" s="17"/>
      <c r="PVW48" s="17"/>
      <c r="PVX48" s="17"/>
      <c r="PVY48" s="17"/>
      <c r="PVZ48" s="17"/>
      <c r="PWA48" s="17"/>
      <c r="PWB48" s="17"/>
      <c r="PWC48" s="17"/>
      <c r="PWD48" s="17"/>
      <c r="PWE48" s="17"/>
      <c r="PWF48" s="17"/>
      <c r="PWG48" s="17"/>
      <c r="PWH48" s="17"/>
      <c r="PWI48" s="17"/>
      <c r="PWJ48" s="17"/>
      <c r="PWK48" s="17"/>
      <c r="PWL48" s="17"/>
      <c r="PWM48" s="17"/>
      <c r="PWN48" s="17"/>
      <c r="PWO48" s="17"/>
      <c r="PWP48" s="17"/>
      <c r="PWQ48" s="17"/>
      <c r="PWR48" s="17"/>
      <c r="PWS48" s="17"/>
      <c r="PWT48" s="17"/>
      <c r="PWU48" s="17"/>
      <c r="PWV48" s="17"/>
      <c r="PWW48" s="17"/>
      <c r="PWX48" s="17"/>
      <c r="PWY48" s="17"/>
      <c r="PWZ48" s="17"/>
      <c r="PXA48" s="17"/>
      <c r="PXB48" s="17"/>
      <c r="PXC48" s="17"/>
      <c r="PXD48" s="17"/>
      <c r="PXE48" s="17"/>
      <c r="PXF48" s="17"/>
      <c r="PXG48" s="17"/>
      <c r="PXH48" s="17"/>
      <c r="PXI48" s="17"/>
      <c r="PXJ48" s="17"/>
      <c r="PXK48" s="17"/>
      <c r="PXL48" s="17"/>
      <c r="PXM48" s="17"/>
      <c r="PXN48" s="17"/>
      <c r="PXO48" s="17"/>
      <c r="PXP48" s="17"/>
      <c r="PXQ48" s="17"/>
      <c r="PXR48" s="17"/>
      <c r="PXS48" s="17"/>
      <c r="PXT48" s="17"/>
      <c r="PXU48" s="17"/>
      <c r="PXV48" s="17"/>
      <c r="PXW48" s="17"/>
      <c r="PXX48" s="17"/>
      <c r="PXY48" s="17"/>
      <c r="PXZ48" s="17"/>
      <c r="PYA48" s="17"/>
      <c r="PYB48" s="17"/>
      <c r="PYC48" s="17"/>
      <c r="PYD48" s="17"/>
      <c r="PYE48" s="17"/>
      <c r="PYF48" s="17"/>
      <c r="PYG48" s="17"/>
      <c r="PYH48" s="17"/>
      <c r="PYI48" s="17"/>
      <c r="PYJ48" s="17"/>
      <c r="PYK48" s="17"/>
      <c r="PYL48" s="17"/>
      <c r="PYM48" s="17"/>
      <c r="PYN48" s="17"/>
      <c r="PYO48" s="17"/>
      <c r="PYP48" s="17"/>
      <c r="PYQ48" s="17"/>
      <c r="PYR48" s="17"/>
      <c r="PYS48" s="17"/>
      <c r="PYT48" s="17"/>
      <c r="PYU48" s="17"/>
      <c r="PYV48" s="17"/>
      <c r="PYW48" s="17"/>
      <c r="PYX48" s="17"/>
      <c r="PYY48" s="17"/>
      <c r="PYZ48" s="17"/>
      <c r="PZA48" s="17"/>
      <c r="PZB48" s="17"/>
      <c r="PZC48" s="17"/>
      <c r="PZD48" s="17"/>
      <c r="PZE48" s="17"/>
      <c r="PZF48" s="17"/>
      <c r="PZG48" s="17"/>
      <c r="PZH48" s="17"/>
      <c r="PZI48" s="17"/>
      <c r="PZJ48" s="17"/>
      <c r="PZK48" s="17"/>
      <c r="PZL48" s="17"/>
      <c r="PZM48" s="17"/>
      <c r="PZN48" s="17"/>
      <c r="PZO48" s="17"/>
      <c r="PZP48" s="17"/>
      <c r="PZQ48" s="17"/>
      <c r="PZR48" s="17"/>
      <c r="PZS48" s="17"/>
      <c r="PZT48" s="17"/>
      <c r="PZU48" s="17"/>
      <c r="PZV48" s="17"/>
      <c r="PZW48" s="17"/>
      <c r="PZX48" s="17"/>
      <c r="PZY48" s="17"/>
      <c r="PZZ48" s="17"/>
      <c r="QAA48" s="17"/>
      <c r="QAB48" s="17"/>
      <c r="QAC48" s="17"/>
      <c r="QAD48" s="17"/>
      <c r="QAE48" s="17"/>
      <c r="QAF48" s="17"/>
      <c r="QAG48" s="17"/>
      <c r="QAH48" s="17"/>
      <c r="QAI48" s="17"/>
      <c r="QAJ48" s="17"/>
      <c r="QAK48" s="17"/>
      <c r="QAL48" s="17"/>
      <c r="QAM48" s="17"/>
      <c r="QAN48" s="17"/>
      <c r="QAO48" s="17"/>
      <c r="QAP48" s="17"/>
      <c r="QAQ48" s="17"/>
      <c r="QAR48" s="17"/>
      <c r="QAS48" s="17"/>
      <c r="QAT48" s="17"/>
      <c r="QAU48" s="17"/>
      <c r="QAV48" s="17"/>
      <c r="QAW48" s="17"/>
      <c r="QAX48" s="17"/>
      <c r="QAY48" s="17"/>
      <c r="QAZ48" s="17"/>
      <c r="QBA48" s="17"/>
      <c r="QBB48" s="17"/>
      <c r="QBC48" s="17"/>
      <c r="QBD48" s="17"/>
      <c r="QBE48" s="17"/>
      <c r="QBF48" s="17"/>
      <c r="QBG48" s="17"/>
      <c r="QBH48" s="17"/>
      <c r="QBI48" s="17"/>
      <c r="QBJ48" s="17"/>
      <c r="QBK48" s="17"/>
      <c r="QBL48" s="17"/>
      <c r="QBM48" s="17"/>
      <c r="QBN48" s="17"/>
      <c r="QBO48" s="17"/>
      <c r="QBP48" s="17"/>
      <c r="QBQ48" s="17"/>
      <c r="QBR48" s="17"/>
      <c r="QBS48" s="17"/>
      <c r="QBT48" s="17"/>
      <c r="QBU48" s="17"/>
      <c r="QBV48" s="17"/>
      <c r="QBW48" s="17"/>
      <c r="QBX48" s="17"/>
      <c r="QBY48" s="17"/>
      <c r="QBZ48" s="17"/>
      <c r="QCA48" s="17"/>
      <c r="QCB48" s="17"/>
      <c r="QCC48" s="17"/>
      <c r="QCD48" s="17"/>
      <c r="QCE48" s="17"/>
      <c r="QCF48" s="17"/>
      <c r="QCG48" s="17"/>
      <c r="QCH48" s="17"/>
      <c r="QCI48" s="17"/>
      <c r="QCJ48" s="17"/>
      <c r="QCK48" s="17"/>
      <c r="QCL48" s="17"/>
      <c r="QCM48" s="17"/>
      <c r="QCN48" s="17"/>
      <c r="QCO48" s="17"/>
      <c r="QCP48" s="17"/>
      <c r="QCQ48" s="17"/>
      <c r="QCR48" s="17"/>
      <c r="QCS48" s="17"/>
      <c r="QCT48" s="17"/>
      <c r="QCU48" s="17"/>
      <c r="QCV48" s="17"/>
      <c r="QCW48" s="17"/>
      <c r="QCX48" s="17"/>
      <c r="QCY48" s="17"/>
      <c r="QCZ48" s="17"/>
      <c r="QDA48" s="17"/>
      <c r="QDB48" s="17"/>
      <c r="QDC48" s="17"/>
      <c r="QDD48" s="17"/>
      <c r="QDE48" s="17"/>
      <c r="QDF48" s="17"/>
      <c r="QDG48" s="17"/>
      <c r="QDH48" s="17"/>
      <c r="QDI48" s="17"/>
      <c r="QDJ48" s="17"/>
      <c r="QDK48" s="17"/>
      <c r="QDL48" s="17"/>
      <c r="QDM48" s="17"/>
      <c r="QDN48" s="17"/>
      <c r="QDO48" s="17"/>
      <c r="QDP48" s="17"/>
      <c r="QDQ48" s="17"/>
      <c r="QDR48" s="17"/>
      <c r="QDS48" s="17"/>
      <c r="QDT48" s="17"/>
      <c r="QDU48" s="17"/>
      <c r="QDV48" s="17"/>
      <c r="QDW48" s="17"/>
      <c r="QDX48" s="17"/>
      <c r="QDY48" s="17"/>
      <c r="QDZ48" s="17"/>
      <c r="QEA48" s="17"/>
      <c r="QEB48" s="17"/>
      <c r="QEC48" s="17"/>
      <c r="QED48" s="17"/>
      <c r="QEE48" s="17"/>
      <c r="QEF48" s="17"/>
      <c r="QEG48" s="17"/>
      <c r="QEH48" s="17"/>
      <c r="QEI48" s="17"/>
      <c r="QEJ48" s="17"/>
      <c r="QEK48" s="17"/>
      <c r="QEL48" s="17"/>
      <c r="QEM48" s="17"/>
      <c r="QEN48" s="17"/>
      <c r="QEO48" s="17"/>
      <c r="QEP48" s="17"/>
      <c r="QEQ48" s="17"/>
      <c r="QER48" s="17"/>
      <c r="QES48" s="17"/>
      <c r="QET48" s="17"/>
      <c r="QEU48" s="17"/>
      <c r="QEV48" s="17"/>
      <c r="QEW48" s="17"/>
      <c r="QEX48" s="17"/>
      <c r="QEY48" s="17"/>
      <c r="QEZ48" s="17"/>
      <c r="QFA48" s="17"/>
      <c r="QFB48" s="17"/>
      <c r="QFC48" s="17"/>
      <c r="QFD48" s="17"/>
      <c r="QFE48" s="17"/>
      <c r="QFF48" s="17"/>
      <c r="QFG48" s="17"/>
      <c r="QFH48" s="17"/>
      <c r="QFI48" s="17"/>
      <c r="QFJ48" s="17"/>
      <c r="QFK48" s="17"/>
      <c r="QFL48" s="17"/>
      <c r="QFM48" s="17"/>
      <c r="QFN48" s="17"/>
      <c r="QFO48" s="17"/>
      <c r="QFP48" s="17"/>
      <c r="QFQ48" s="17"/>
      <c r="QFR48" s="17"/>
      <c r="QFS48" s="17"/>
      <c r="QFT48" s="17"/>
      <c r="QFU48" s="17"/>
      <c r="QFV48" s="17"/>
      <c r="QFW48" s="17"/>
      <c r="QFX48" s="17"/>
      <c r="QFY48" s="17"/>
      <c r="QFZ48" s="17"/>
      <c r="QGA48" s="17"/>
      <c r="QGB48" s="17"/>
      <c r="QGC48" s="17"/>
      <c r="QGD48" s="17"/>
      <c r="QGE48" s="17"/>
      <c r="QGF48" s="17"/>
      <c r="QGG48" s="17"/>
      <c r="QGH48" s="17"/>
      <c r="QGI48" s="17"/>
      <c r="QGJ48" s="17"/>
      <c r="QGK48" s="17"/>
      <c r="QGL48" s="17"/>
      <c r="QGM48" s="17"/>
      <c r="QGN48" s="17"/>
      <c r="QGO48" s="17"/>
      <c r="QGP48" s="17"/>
      <c r="QGQ48" s="17"/>
      <c r="QGR48" s="17"/>
      <c r="QGS48" s="17"/>
      <c r="QGT48" s="17"/>
      <c r="QGU48" s="17"/>
      <c r="QGV48" s="17"/>
      <c r="QGW48" s="17"/>
      <c r="QGX48" s="17"/>
      <c r="QGY48" s="17"/>
      <c r="QGZ48" s="17"/>
      <c r="QHA48" s="17"/>
      <c r="QHB48" s="17"/>
      <c r="QHC48" s="17"/>
      <c r="QHD48" s="17"/>
      <c r="QHE48" s="17"/>
      <c r="QHF48" s="17"/>
      <c r="QHG48" s="17"/>
      <c r="QHH48" s="17"/>
      <c r="QHI48" s="17"/>
      <c r="QHJ48" s="17"/>
      <c r="QHK48" s="17"/>
      <c r="QHL48" s="17"/>
      <c r="QHM48" s="17"/>
      <c r="QHN48" s="17"/>
      <c r="QHO48" s="17"/>
      <c r="QHP48" s="17"/>
      <c r="QHQ48" s="17"/>
      <c r="QHR48" s="17"/>
      <c r="QHS48" s="17"/>
      <c r="QHT48" s="17"/>
      <c r="QHU48" s="17"/>
      <c r="QHV48" s="17"/>
      <c r="QHW48" s="17"/>
      <c r="QHX48" s="17"/>
      <c r="QHY48" s="17"/>
      <c r="QHZ48" s="17"/>
      <c r="QIA48" s="17"/>
      <c r="QIB48" s="17"/>
      <c r="QIC48" s="17"/>
      <c r="QID48" s="17"/>
      <c r="QIE48" s="17"/>
      <c r="QIF48" s="17"/>
      <c r="QIG48" s="17"/>
      <c r="QIH48" s="17"/>
      <c r="QII48" s="17"/>
      <c r="QIJ48" s="17"/>
      <c r="QIK48" s="17"/>
      <c r="QIL48" s="17"/>
      <c r="QIM48" s="17"/>
      <c r="QIN48" s="17"/>
      <c r="QIO48" s="17"/>
      <c r="QIP48" s="17"/>
      <c r="QIQ48" s="17"/>
      <c r="QIR48" s="17"/>
      <c r="QIS48" s="17"/>
      <c r="QIT48" s="17"/>
      <c r="QIU48" s="17"/>
      <c r="QIV48" s="17"/>
      <c r="QIW48" s="17"/>
      <c r="QIX48" s="17"/>
      <c r="QIY48" s="17"/>
      <c r="QIZ48" s="17"/>
      <c r="QJA48" s="17"/>
      <c r="QJB48" s="17"/>
      <c r="QJC48" s="17"/>
      <c r="QJD48" s="17"/>
      <c r="QJE48" s="17"/>
      <c r="QJF48" s="17"/>
      <c r="QJG48" s="17"/>
      <c r="QJH48" s="17"/>
      <c r="QJI48" s="17"/>
      <c r="QJJ48" s="17"/>
      <c r="QJK48" s="17"/>
      <c r="QJL48" s="17"/>
      <c r="QJM48" s="17"/>
      <c r="QJN48" s="17"/>
      <c r="QJO48" s="17"/>
      <c r="QJP48" s="17"/>
      <c r="QJQ48" s="17"/>
      <c r="QJR48" s="17"/>
      <c r="QJS48" s="17"/>
      <c r="QJT48" s="17"/>
      <c r="QJU48" s="17"/>
      <c r="QJV48" s="17"/>
      <c r="QJW48" s="17"/>
      <c r="QJX48" s="17"/>
      <c r="QJY48" s="17"/>
      <c r="QJZ48" s="17"/>
      <c r="QKA48" s="17"/>
      <c r="QKB48" s="17"/>
      <c r="QKC48" s="17"/>
      <c r="QKD48" s="17"/>
      <c r="QKE48" s="17"/>
      <c r="QKF48" s="17"/>
      <c r="QKG48" s="17"/>
      <c r="QKH48" s="17"/>
      <c r="QKI48" s="17"/>
      <c r="QKJ48" s="17"/>
      <c r="QKK48" s="17"/>
      <c r="QKL48" s="17"/>
      <c r="QKM48" s="17"/>
      <c r="QKN48" s="17"/>
      <c r="QKO48" s="17"/>
      <c r="QKP48" s="17"/>
      <c r="QKQ48" s="17"/>
      <c r="QKR48" s="17"/>
      <c r="QKS48" s="17"/>
      <c r="QKT48" s="17"/>
      <c r="QKU48" s="17"/>
      <c r="QKV48" s="17"/>
      <c r="QKW48" s="17"/>
      <c r="QKX48" s="17"/>
      <c r="QKY48" s="17"/>
      <c r="QKZ48" s="17"/>
      <c r="QLA48" s="17"/>
      <c r="QLB48" s="17"/>
      <c r="QLC48" s="17"/>
      <c r="QLD48" s="17"/>
      <c r="QLE48" s="17"/>
      <c r="QLF48" s="17"/>
      <c r="QLG48" s="17"/>
      <c r="QLH48" s="17"/>
      <c r="QLI48" s="17"/>
      <c r="QLJ48" s="17"/>
      <c r="QLK48" s="17"/>
      <c r="QLL48" s="17"/>
      <c r="QLM48" s="17"/>
      <c r="QLN48" s="17"/>
      <c r="QLO48" s="17"/>
      <c r="QLP48" s="17"/>
      <c r="QLQ48" s="17"/>
      <c r="QLR48" s="17"/>
      <c r="QLS48" s="17"/>
      <c r="QLT48" s="17"/>
      <c r="QLU48" s="17"/>
      <c r="QLV48" s="17"/>
      <c r="QLW48" s="17"/>
      <c r="QLX48" s="17"/>
      <c r="QLY48" s="17"/>
      <c r="QLZ48" s="17"/>
      <c r="QMA48" s="17"/>
      <c r="QMB48" s="17"/>
      <c r="QMC48" s="17"/>
      <c r="QMD48" s="17"/>
      <c r="QME48" s="17"/>
      <c r="QMF48" s="17"/>
      <c r="QMG48" s="17"/>
      <c r="QMH48" s="17"/>
      <c r="QMI48" s="17"/>
      <c r="QMJ48" s="17"/>
      <c r="QMK48" s="17"/>
      <c r="QML48" s="17"/>
      <c r="QMM48" s="17"/>
      <c r="QMN48" s="17"/>
      <c r="QMO48" s="17"/>
      <c r="QMP48" s="17"/>
      <c r="QMQ48" s="17"/>
      <c r="QMR48" s="17"/>
      <c r="QMS48" s="17"/>
      <c r="QMT48" s="17"/>
      <c r="QMU48" s="17"/>
      <c r="QMV48" s="17"/>
      <c r="QMW48" s="17"/>
      <c r="QMX48" s="17"/>
      <c r="QMY48" s="17"/>
      <c r="QMZ48" s="17"/>
      <c r="QNA48" s="17"/>
      <c r="QNB48" s="17"/>
      <c r="QNC48" s="17"/>
      <c r="QND48" s="17"/>
      <c r="QNE48" s="17"/>
      <c r="QNF48" s="17"/>
      <c r="QNG48" s="17"/>
      <c r="QNH48" s="17"/>
      <c r="QNI48" s="17"/>
      <c r="QNJ48" s="17"/>
      <c r="QNK48" s="17"/>
      <c r="QNL48" s="17"/>
      <c r="QNM48" s="17"/>
      <c r="QNN48" s="17"/>
      <c r="QNO48" s="17"/>
      <c r="QNP48" s="17"/>
      <c r="QNQ48" s="17"/>
      <c r="QNR48" s="17"/>
      <c r="QNS48" s="17"/>
      <c r="QNT48" s="17"/>
      <c r="QNU48" s="17"/>
      <c r="QNV48" s="17"/>
      <c r="QNW48" s="17"/>
      <c r="QNX48" s="17"/>
      <c r="QNY48" s="17"/>
      <c r="QNZ48" s="17"/>
      <c r="QOA48" s="17"/>
      <c r="QOB48" s="17"/>
      <c r="QOC48" s="17"/>
      <c r="QOD48" s="17"/>
      <c r="QOE48" s="17"/>
      <c r="QOF48" s="17"/>
      <c r="QOG48" s="17"/>
      <c r="QOH48" s="17"/>
      <c r="QOI48" s="17"/>
      <c r="QOJ48" s="17"/>
      <c r="QOK48" s="17"/>
      <c r="QOL48" s="17"/>
      <c r="QOM48" s="17"/>
      <c r="QON48" s="17"/>
      <c r="QOO48" s="17"/>
      <c r="QOP48" s="17"/>
      <c r="QOQ48" s="17"/>
      <c r="QOR48" s="17"/>
      <c r="QOS48" s="17"/>
      <c r="QOT48" s="17"/>
      <c r="QOU48" s="17"/>
      <c r="QOV48" s="17"/>
      <c r="QOW48" s="17"/>
      <c r="QOX48" s="17"/>
      <c r="QOY48" s="17"/>
      <c r="QOZ48" s="17"/>
      <c r="QPA48" s="17"/>
      <c r="QPB48" s="17"/>
      <c r="QPC48" s="17"/>
      <c r="QPD48" s="17"/>
      <c r="QPE48" s="17"/>
      <c r="QPF48" s="17"/>
      <c r="QPG48" s="17"/>
      <c r="QPH48" s="17"/>
      <c r="QPI48" s="17"/>
      <c r="QPJ48" s="17"/>
      <c r="QPK48" s="17"/>
      <c r="QPL48" s="17"/>
      <c r="QPM48" s="17"/>
      <c r="QPN48" s="17"/>
      <c r="QPO48" s="17"/>
      <c r="QPP48" s="17"/>
      <c r="QPQ48" s="17"/>
      <c r="QPR48" s="17"/>
      <c r="QPS48" s="17"/>
      <c r="QPT48" s="17"/>
      <c r="QPU48" s="17"/>
      <c r="QPV48" s="17"/>
      <c r="QPW48" s="17"/>
      <c r="QPX48" s="17"/>
      <c r="QPY48" s="17"/>
      <c r="QPZ48" s="17"/>
      <c r="QQA48" s="17"/>
      <c r="QQB48" s="17"/>
      <c r="QQC48" s="17"/>
      <c r="QQD48" s="17"/>
      <c r="QQE48" s="17"/>
      <c r="QQF48" s="17"/>
      <c r="QQG48" s="17"/>
      <c r="QQH48" s="17"/>
      <c r="QQI48" s="17"/>
      <c r="QQJ48" s="17"/>
      <c r="QQK48" s="17"/>
      <c r="QQL48" s="17"/>
      <c r="QQM48" s="17"/>
      <c r="QQN48" s="17"/>
      <c r="QQO48" s="17"/>
      <c r="QQP48" s="17"/>
      <c r="QQQ48" s="17"/>
      <c r="QQR48" s="17"/>
      <c r="QQS48" s="17"/>
      <c r="QQT48" s="17"/>
      <c r="QQU48" s="17"/>
      <c r="QQV48" s="17"/>
      <c r="QQW48" s="17"/>
      <c r="QQX48" s="17"/>
      <c r="QQY48" s="17"/>
      <c r="QQZ48" s="17"/>
      <c r="QRA48" s="17"/>
      <c r="QRB48" s="17"/>
      <c r="QRC48" s="17"/>
      <c r="QRD48" s="17"/>
      <c r="QRE48" s="17"/>
      <c r="QRF48" s="17"/>
      <c r="QRG48" s="17"/>
      <c r="QRH48" s="17"/>
      <c r="QRI48" s="17"/>
      <c r="QRJ48" s="17"/>
      <c r="QRK48" s="17"/>
      <c r="QRL48" s="17"/>
      <c r="QRM48" s="17"/>
      <c r="QRN48" s="17"/>
      <c r="QRO48" s="17"/>
      <c r="QRP48" s="17"/>
      <c r="QRQ48" s="17"/>
      <c r="QRR48" s="17"/>
      <c r="QRS48" s="17"/>
      <c r="QRT48" s="17"/>
      <c r="QRU48" s="17"/>
      <c r="QRV48" s="17"/>
      <c r="QRW48" s="17"/>
      <c r="QRX48" s="17"/>
      <c r="QRY48" s="17"/>
      <c r="QRZ48" s="17"/>
      <c r="QSA48" s="17"/>
      <c r="QSB48" s="17"/>
      <c r="QSC48" s="17"/>
      <c r="QSD48" s="17"/>
      <c r="QSE48" s="17"/>
      <c r="QSF48" s="17"/>
      <c r="QSG48" s="17"/>
      <c r="QSH48" s="17"/>
      <c r="QSI48" s="17"/>
      <c r="QSJ48" s="17"/>
      <c r="QSK48" s="17"/>
      <c r="QSL48" s="17"/>
      <c r="QSM48" s="17"/>
      <c r="QSN48" s="17"/>
      <c r="QSO48" s="17"/>
      <c r="QSP48" s="17"/>
      <c r="QSQ48" s="17"/>
      <c r="QSR48" s="17"/>
      <c r="QSS48" s="17"/>
      <c r="QST48" s="17"/>
      <c r="QSU48" s="17"/>
      <c r="QSV48" s="17"/>
      <c r="QSW48" s="17"/>
      <c r="QSX48" s="17"/>
      <c r="QSY48" s="17"/>
      <c r="QSZ48" s="17"/>
      <c r="QTA48" s="17"/>
      <c r="QTB48" s="17"/>
      <c r="QTC48" s="17"/>
      <c r="QTD48" s="17"/>
      <c r="QTE48" s="17"/>
      <c r="QTF48" s="17"/>
      <c r="QTG48" s="17"/>
      <c r="QTH48" s="17"/>
      <c r="QTI48" s="17"/>
      <c r="QTJ48" s="17"/>
      <c r="QTK48" s="17"/>
      <c r="QTL48" s="17"/>
      <c r="QTM48" s="17"/>
      <c r="QTN48" s="17"/>
      <c r="QTO48" s="17"/>
      <c r="QTP48" s="17"/>
      <c r="QTQ48" s="17"/>
      <c r="QTR48" s="17"/>
      <c r="QTS48" s="17"/>
      <c r="QTT48" s="17"/>
      <c r="QTU48" s="17"/>
      <c r="QTV48" s="17"/>
      <c r="QTW48" s="17"/>
      <c r="QTX48" s="17"/>
      <c r="QTY48" s="17"/>
      <c r="QTZ48" s="17"/>
      <c r="QUA48" s="17"/>
      <c r="QUB48" s="17"/>
      <c r="QUC48" s="17"/>
      <c r="QUD48" s="17"/>
      <c r="QUE48" s="17"/>
      <c r="QUF48" s="17"/>
      <c r="QUG48" s="17"/>
      <c r="QUH48" s="17"/>
      <c r="QUI48" s="17"/>
      <c r="QUJ48" s="17"/>
      <c r="QUK48" s="17"/>
      <c r="QUL48" s="17"/>
      <c r="QUM48" s="17"/>
      <c r="QUN48" s="17"/>
      <c r="QUO48" s="17"/>
      <c r="QUP48" s="17"/>
      <c r="QUQ48" s="17"/>
      <c r="QUR48" s="17"/>
      <c r="QUS48" s="17"/>
      <c r="QUT48" s="17"/>
      <c r="QUU48" s="17"/>
      <c r="QUV48" s="17"/>
      <c r="QUW48" s="17"/>
      <c r="QUX48" s="17"/>
      <c r="QUY48" s="17"/>
      <c r="QUZ48" s="17"/>
      <c r="QVA48" s="17"/>
      <c r="QVB48" s="17"/>
      <c r="QVC48" s="17"/>
      <c r="QVD48" s="17"/>
      <c r="QVE48" s="17"/>
      <c r="QVF48" s="17"/>
      <c r="QVG48" s="17"/>
      <c r="QVH48" s="17"/>
      <c r="QVI48" s="17"/>
      <c r="QVJ48" s="17"/>
      <c r="QVK48" s="17"/>
      <c r="QVL48" s="17"/>
      <c r="QVM48" s="17"/>
      <c r="QVN48" s="17"/>
      <c r="QVO48" s="17"/>
      <c r="QVP48" s="17"/>
      <c r="QVQ48" s="17"/>
      <c r="QVR48" s="17"/>
      <c r="QVS48" s="17"/>
      <c r="QVT48" s="17"/>
      <c r="QVU48" s="17"/>
      <c r="QVV48" s="17"/>
      <c r="QVW48" s="17"/>
      <c r="QVX48" s="17"/>
      <c r="QVY48" s="17"/>
      <c r="QVZ48" s="17"/>
      <c r="QWA48" s="17"/>
      <c r="QWB48" s="17"/>
      <c r="QWC48" s="17"/>
      <c r="QWD48" s="17"/>
      <c r="QWE48" s="17"/>
      <c r="QWF48" s="17"/>
      <c r="QWG48" s="17"/>
      <c r="QWH48" s="17"/>
      <c r="QWI48" s="17"/>
      <c r="QWJ48" s="17"/>
      <c r="QWK48" s="17"/>
      <c r="QWL48" s="17"/>
      <c r="QWM48" s="17"/>
      <c r="QWN48" s="17"/>
      <c r="QWO48" s="17"/>
      <c r="QWP48" s="17"/>
      <c r="QWQ48" s="17"/>
      <c r="QWR48" s="17"/>
      <c r="QWS48" s="17"/>
      <c r="QWT48" s="17"/>
      <c r="QWU48" s="17"/>
      <c r="QWV48" s="17"/>
      <c r="QWW48" s="17"/>
      <c r="QWX48" s="17"/>
      <c r="QWY48" s="17"/>
      <c r="QWZ48" s="17"/>
      <c r="QXA48" s="17"/>
      <c r="QXB48" s="17"/>
      <c r="QXC48" s="17"/>
      <c r="QXD48" s="17"/>
      <c r="QXE48" s="17"/>
      <c r="QXF48" s="17"/>
      <c r="QXG48" s="17"/>
      <c r="QXH48" s="17"/>
      <c r="QXI48" s="17"/>
      <c r="QXJ48" s="17"/>
      <c r="QXK48" s="17"/>
      <c r="QXL48" s="17"/>
      <c r="QXM48" s="17"/>
      <c r="QXN48" s="17"/>
      <c r="QXO48" s="17"/>
      <c r="QXP48" s="17"/>
      <c r="QXQ48" s="17"/>
      <c r="QXR48" s="17"/>
      <c r="QXS48" s="17"/>
      <c r="QXT48" s="17"/>
      <c r="QXU48" s="17"/>
      <c r="QXV48" s="17"/>
      <c r="QXW48" s="17"/>
      <c r="QXX48" s="17"/>
      <c r="QXY48" s="17"/>
      <c r="QXZ48" s="17"/>
      <c r="QYA48" s="17"/>
      <c r="QYB48" s="17"/>
      <c r="QYC48" s="17"/>
      <c r="QYD48" s="17"/>
      <c r="QYE48" s="17"/>
      <c r="QYF48" s="17"/>
      <c r="QYG48" s="17"/>
      <c r="QYH48" s="17"/>
      <c r="QYI48" s="17"/>
      <c r="QYJ48" s="17"/>
      <c r="QYK48" s="17"/>
      <c r="QYL48" s="17"/>
      <c r="QYM48" s="17"/>
      <c r="QYN48" s="17"/>
      <c r="QYO48" s="17"/>
      <c r="QYP48" s="17"/>
      <c r="QYQ48" s="17"/>
      <c r="QYR48" s="17"/>
      <c r="QYS48" s="17"/>
      <c r="QYT48" s="17"/>
      <c r="QYU48" s="17"/>
      <c r="QYV48" s="17"/>
      <c r="QYW48" s="17"/>
      <c r="QYX48" s="17"/>
      <c r="QYY48" s="17"/>
      <c r="QYZ48" s="17"/>
      <c r="QZA48" s="17"/>
      <c r="QZB48" s="17"/>
      <c r="QZC48" s="17"/>
      <c r="QZD48" s="17"/>
      <c r="QZE48" s="17"/>
      <c r="QZF48" s="17"/>
      <c r="QZG48" s="17"/>
      <c r="QZH48" s="17"/>
      <c r="QZI48" s="17"/>
      <c r="QZJ48" s="17"/>
      <c r="QZK48" s="17"/>
      <c r="QZL48" s="17"/>
      <c r="QZM48" s="17"/>
      <c r="QZN48" s="17"/>
      <c r="QZO48" s="17"/>
      <c r="QZP48" s="17"/>
      <c r="QZQ48" s="17"/>
      <c r="QZR48" s="17"/>
      <c r="QZS48" s="17"/>
      <c r="QZT48" s="17"/>
      <c r="QZU48" s="17"/>
      <c r="QZV48" s="17"/>
      <c r="QZW48" s="17"/>
      <c r="QZX48" s="17"/>
      <c r="QZY48" s="17"/>
      <c r="QZZ48" s="17"/>
      <c r="RAA48" s="17"/>
      <c r="RAB48" s="17"/>
      <c r="RAC48" s="17"/>
      <c r="RAD48" s="17"/>
      <c r="RAE48" s="17"/>
      <c r="RAF48" s="17"/>
      <c r="RAG48" s="17"/>
      <c r="RAH48" s="17"/>
      <c r="RAI48" s="17"/>
      <c r="RAJ48" s="17"/>
      <c r="RAK48" s="17"/>
      <c r="RAL48" s="17"/>
      <c r="RAM48" s="17"/>
      <c r="RAN48" s="17"/>
      <c r="RAO48" s="17"/>
      <c r="RAP48" s="17"/>
      <c r="RAQ48" s="17"/>
      <c r="RAR48" s="17"/>
      <c r="RAS48" s="17"/>
      <c r="RAT48" s="17"/>
      <c r="RAU48" s="17"/>
      <c r="RAV48" s="17"/>
      <c r="RAW48" s="17"/>
      <c r="RAX48" s="17"/>
      <c r="RAY48" s="17"/>
      <c r="RAZ48" s="17"/>
      <c r="RBA48" s="17"/>
      <c r="RBB48" s="17"/>
      <c r="RBC48" s="17"/>
      <c r="RBD48" s="17"/>
      <c r="RBE48" s="17"/>
      <c r="RBF48" s="17"/>
      <c r="RBG48" s="17"/>
      <c r="RBH48" s="17"/>
      <c r="RBI48" s="17"/>
      <c r="RBJ48" s="17"/>
      <c r="RBK48" s="17"/>
      <c r="RBL48" s="17"/>
      <c r="RBM48" s="17"/>
      <c r="RBN48" s="17"/>
      <c r="RBO48" s="17"/>
      <c r="RBP48" s="17"/>
      <c r="RBQ48" s="17"/>
      <c r="RBR48" s="17"/>
      <c r="RBS48" s="17"/>
      <c r="RBT48" s="17"/>
      <c r="RBU48" s="17"/>
      <c r="RBV48" s="17"/>
      <c r="RBW48" s="17"/>
      <c r="RBX48" s="17"/>
      <c r="RBY48" s="17"/>
      <c r="RBZ48" s="17"/>
      <c r="RCA48" s="17"/>
      <c r="RCB48" s="17"/>
      <c r="RCC48" s="17"/>
      <c r="RCD48" s="17"/>
      <c r="RCE48" s="17"/>
      <c r="RCF48" s="17"/>
      <c r="RCG48" s="17"/>
      <c r="RCH48" s="17"/>
      <c r="RCI48" s="17"/>
      <c r="RCJ48" s="17"/>
      <c r="RCK48" s="17"/>
      <c r="RCL48" s="17"/>
      <c r="RCM48" s="17"/>
      <c r="RCN48" s="17"/>
      <c r="RCO48" s="17"/>
      <c r="RCP48" s="17"/>
      <c r="RCQ48" s="17"/>
      <c r="RCR48" s="17"/>
      <c r="RCS48" s="17"/>
      <c r="RCT48" s="17"/>
      <c r="RCU48" s="17"/>
      <c r="RCV48" s="17"/>
      <c r="RCW48" s="17"/>
      <c r="RCX48" s="17"/>
      <c r="RCY48" s="17"/>
      <c r="RCZ48" s="17"/>
      <c r="RDA48" s="17"/>
      <c r="RDB48" s="17"/>
      <c r="RDC48" s="17"/>
      <c r="RDD48" s="17"/>
      <c r="RDE48" s="17"/>
      <c r="RDF48" s="17"/>
      <c r="RDG48" s="17"/>
      <c r="RDH48" s="17"/>
      <c r="RDI48" s="17"/>
      <c r="RDJ48" s="17"/>
      <c r="RDK48" s="17"/>
      <c r="RDL48" s="17"/>
      <c r="RDM48" s="17"/>
      <c r="RDN48" s="17"/>
      <c r="RDO48" s="17"/>
      <c r="RDP48" s="17"/>
      <c r="RDQ48" s="17"/>
      <c r="RDR48" s="17"/>
      <c r="RDS48" s="17"/>
      <c r="RDT48" s="17"/>
      <c r="RDU48" s="17"/>
      <c r="RDV48" s="17"/>
      <c r="RDW48" s="17"/>
      <c r="RDX48" s="17"/>
      <c r="RDY48" s="17"/>
      <c r="RDZ48" s="17"/>
      <c r="REA48" s="17"/>
      <c r="REB48" s="17"/>
      <c r="REC48" s="17"/>
      <c r="RED48" s="17"/>
      <c r="REE48" s="17"/>
      <c r="REF48" s="17"/>
      <c r="REG48" s="17"/>
      <c r="REH48" s="17"/>
      <c r="REI48" s="17"/>
      <c r="REJ48" s="17"/>
      <c r="REK48" s="17"/>
      <c r="REL48" s="17"/>
      <c r="REM48" s="17"/>
      <c r="REN48" s="17"/>
      <c r="REO48" s="17"/>
      <c r="REP48" s="17"/>
      <c r="REQ48" s="17"/>
      <c r="RER48" s="17"/>
      <c r="RES48" s="17"/>
      <c r="RET48" s="17"/>
      <c r="REU48" s="17"/>
      <c r="REV48" s="17"/>
      <c r="REW48" s="17"/>
      <c r="REX48" s="17"/>
      <c r="REY48" s="17"/>
      <c r="REZ48" s="17"/>
      <c r="RFA48" s="17"/>
      <c r="RFB48" s="17"/>
      <c r="RFC48" s="17"/>
      <c r="RFD48" s="17"/>
      <c r="RFE48" s="17"/>
      <c r="RFF48" s="17"/>
      <c r="RFG48" s="17"/>
      <c r="RFH48" s="17"/>
      <c r="RFI48" s="17"/>
      <c r="RFJ48" s="17"/>
      <c r="RFK48" s="17"/>
      <c r="RFL48" s="17"/>
      <c r="RFM48" s="17"/>
      <c r="RFN48" s="17"/>
      <c r="RFO48" s="17"/>
      <c r="RFP48" s="17"/>
      <c r="RFQ48" s="17"/>
      <c r="RFR48" s="17"/>
      <c r="RFS48" s="17"/>
      <c r="RFT48" s="17"/>
      <c r="RFU48" s="17"/>
      <c r="RFV48" s="17"/>
      <c r="RFW48" s="17"/>
      <c r="RFX48" s="17"/>
      <c r="RFY48" s="17"/>
      <c r="RFZ48" s="17"/>
      <c r="RGA48" s="17"/>
      <c r="RGB48" s="17"/>
      <c r="RGC48" s="17"/>
      <c r="RGD48" s="17"/>
      <c r="RGE48" s="17"/>
      <c r="RGF48" s="17"/>
      <c r="RGG48" s="17"/>
      <c r="RGH48" s="17"/>
      <c r="RGI48" s="17"/>
      <c r="RGJ48" s="17"/>
      <c r="RGK48" s="17"/>
      <c r="RGL48" s="17"/>
      <c r="RGM48" s="17"/>
      <c r="RGN48" s="17"/>
      <c r="RGO48" s="17"/>
      <c r="RGP48" s="17"/>
      <c r="RGQ48" s="17"/>
      <c r="RGR48" s="17"/>
      <c r="RGS48" s="17"/>
      <c r="RGT48" s="17"/>
      <c r="RGU48" s="17"/>
      <c r="RGV48" s="17"/>
      <c r="RGW48" s="17"/>
      <c r="RGX48" s="17"/>
      <c r="RGY48" s="17"/>
      <c r="RGZ48" s="17"/>
      <c r="RHA48" s="17"/>
      <c r="RHB48" s="17"/>
      <c r="RHC48" s="17"/>
      <c r="RHD48" s="17"/>
      <c r="RHE48" s="17"/>
      <c r="RHF48" s="17"/>
      <c r="RHG48" s="17"/>
      <c r="RHH48" s="17"/>
      <c r="RHI48" s="17"/>
      <c r="RHJ48" s="17"/>
      <c r="RHK48" s="17"/>
      <c r="RHL48" s="17"/>
      <c r="RHM48" s="17"/>
      <c r="RHN48" s="17"/>
      <c r="RHO48" s="17"/>
      <c r="RHP48" s="17"/>
      <c r="RHQ48" s="17"/>
      <c r="RHR48" s="17"/>
      <c r="RHS48" s="17"/>
      <c r="RHT48" s="17"/>
      <c r="RHU48" s="17"/>
      <c r="RHV48" s="17"/>
      <c r="RHW48" s="17"/>
      <c r="RHX48" s="17"/>
      <c r="RHY48" s="17"/>
      <c r="RHZ48" s="17"/>
      <c r="RIA48" s="17"/>
      <c r="RIB48" s="17"/>
      <c r="RIC48" s="17"/>
      <c r="RID48" s="17"/>
      <c r="RIE48" s="17"/>
      <c r="RIF48" s="17"/>
      <c r="RIG48" s="17"/>
      <c r="RIH48" s="17"/>
      <c r="RII48" s="17"/>
      <c r="RIJ48" s="17"/>
      <c r="RIK48" s="17"/>
      <c r="RIL48" s="17"/>
      <c r="RIM48" s="17"/>
      <c r="RIN48" s="17"/>
      <c r="RIO48" s="17"/>
      <c r="RIP48" s="17"/>
      <c r="RIQ48" s="17"/>
      <c r="RIR48" s="17"/>
      <c r="RIS48" s="17"/>
      <c r="RIT48" s="17"/>
      <c r="RIU48" s="17"/>
      <c r="RIV48" s="17"/>
      <c r="RIW48" s="17"/>
      <c r="RIX48" s="17"/>
      <c r="RIY48" s="17"/>
      <c r="RIZ48" s="17"/>
      <c r="RJA48" s="17"/>
      <c r="RJB48" s="17"/>
      <c r="RJC48" s="17"/>
      <c r="RJD48" s="17"/>
      <c r="RJE48" s="17"/>
      <c r="RJF48" s="17"/>
      <c r="RJG48" s="17"/>
      <c r="RJH48" s="17"/>
      <c r="RJI48" s="17"/>
      <c r="RJJ48" s="17"/>
      <c r="RJK48" s="17"/>
      <c r="RJL48" s="17"/>
      <c r="RJM48" s="17"/>
      <c r="RJN48" s="17"/>
      <c r="RJO48" s="17"/>
      <c r="RJP48" s="17"/>
      <c r="RJQ48" s="17"/>
      <c r="RJR48" s="17"/>
      <c r="RJS48" s="17"/>
      <c r="RJT48" s="17"/>
      <c r="RJU48" s="17"/>
      <c r="RJV48" s="17"/>
      <c r="RJW48" s="17"/>
      <c r="RJX48" s="17"/>
      <c r="RJY48" s="17"/>
      <c r="RJZ48" s="17"/>
      <c r="RKA48" s="17"/>
      <c r="RKB48" s="17"/>
      <c r="RKC48" s="17"/>
      <c r="RKD48" s="17"/>
      <c r="RKE48" s="17"/>
      <c r="RKF48" s="17"/>
      <c r="RKG48" s="17"/>
      <c r="RKH48" s="17"/>
      <c r="RKI48" s="17"/>
      <c r="RKJ48" s="17"/>
      <c r="RKK48" s="17"/>
      <c r="RKL48" s="17"/>
      <c r="RKM48" s="17"/>
      <c r="RKN48" s="17"/>
      <c r="RKO48" s="17"/>
      <c r="RKP48" s="17"/>
      <c r="RKQ48" s="17"/>
      <c r="RKR48" s="17"/>
      <c r="RKS48" s="17"/>
      <c r="RKT48" s="17"/>
      <c r="RKU48" s="17"/>
      <c r="RKV48" s="17"/>
      <c r="RKW48" s="17"/>
      <c r="RKX48" s="17"/>
      <c r="RKY48" s="17"/>
      <c r="RKZ48" s="17"/>
      <c r="RLA48" s="17"/>
      <c r="RLB48" s="17"/>
      <c r="RLC48" s="17"/>
      <c r="RLD48" s="17"/>
      <c r="RLE48" s="17"/>
      <c r="RLF48" s="17"/>
      <c r="RLG48" s="17"/>
      <c r="RLH48" s="17"/>
      <c r="RLI48" s="17"/>
      <c r="RLJ48" s="17"/>
      <c r="RLK48" s="17"/>
      <c r="RLL48" s="17"/>
      <c r="RLM48" s="17"/>
      <c r="RLN48" s="17"/>
      <c r="RLO48" s="17"/>
      <c r="RLP48" s="17"/>
      <c r="RLQ48" s="17"/>
      <c r="RLR48" s="17"/>
      <c r="RLS48" s="17"/>
      <c r="RLT48" s="17"/>
      <c r="RLU48" s="17"/>
      <c r="RLV48" s="17"/>
      <c r="RLW48" s="17"/>
      <c r="RLX48" s="17"/>
      <c r="RLY48" s="17"/>
      <c r="RLZ48" s="17"/>
      <c r="RMA48" s="17"/>
      <c r="RMB48" s="17"/>
      <c r="RMC48" s="17"/>
      <c r="RMD48" s="17"/>
      <c r="RME48" s="17"/>
      <c r="RMF48" s="17"/>
      <c r="RMG48" s="17"/>
      <c r="RMH48" s="17"/>
      <c r="RMI48" s="17"/>
      <c r="RMJ48" s="17"/>
      <c r="RMK48" s="17"/>
      <c r="RML48" s="17"/>
      <c r="RMM48" s="17"/>
      <c r="RMN48" s="17"/>
      <c r="RMO48" s="17"/>
      <c r="RMP48" s="17"/>
      <c r="RMQ48" s="17"/>
      <c r="RMR48" s="17"/>
      <c r="RMS48" s="17"/>
      <c r="RMT48" s="17"/>
      <c r="RMU48" s="17"/>
      <c r="RMV48" s="17"/>
      <c r="RMW48" s="17"/>
      <c r="RMX48" s="17"/>
      <c r="RMY48" s="17"/>
      <c r="RMZ48" s="17"/>
      <c r="RNA48" s="17"/>
      <c r="RNB48" s="17"/>
      <c r="RNC48" s="17"/>
      <c r="RND48" s="17"/>
      <c r="RNE48" s="17"/>
      <c r="RNF48" s="17"/>
      <c r="RNG48" s="17"/>
      <c r="RNH48" s="17"/>
      <c r="RNI48" s="17"/>
      <c r="RNJ48" s="17"/>
      <c r="RNK48" s="17"/>
      <c r="RNL48" s="17"/>
      <c r="RNM48" s="17"/>
      <c r="RNN48" s="17"/>
      <c r="RNO48" s="17"/>
      <c r="RNP48" s="17"/>
      <c r="RNQ48" s="17"/>
      <c r="RNR48" s="17"/>
      <c r="RNS48" s="17"/>
      <c r="RNT48" s="17"/>
      <c r="RNU48" s="17"/>
      <c r="RNV48" s="17"/>
      <c r="RNW48" s="17"/>
      <c r="RNX48" s="17"/>
      <c r="RNY48" s="17"/>
      <c r="RNZ48" s="17"/>
      <c r="ROA48" s="17"/>
      <c r="ROB48" s="17"/>
      <c r="ROC48" s="17"/>
      <c r="ROD48" s="17"/>
      <c r="ROE48" s="17"/>
      <c r="ROF48" s="17"/>
      <c r="ROG48" s="17"/>
      <c r="ROH48" s="17"/>
      <c r="ROI48" s="17"/>
      <c r="ROJ48" s="17"/>
      <c r="ROK48" s="17"/>
      <c r="ROL48" s="17"/>
      <c r="ROM48" s="17"/>
      <c r="RON48" s="17"/>
      <c r="ROO48" s="17"/>
      <c r="ROP48" s="17"/>
      <c r="ROQ48" s="17"/>
      <c r="ROR48" s="17"/>
      <c r="ROS48" s="17"/>
      <c r="ROT48" s="17"/>
      <c r="ROU48" s="17"/>
      <c r="ROV48" s="17"/>
      <c r="ROW48" s="17"/>
      <c r="ROX48" s="17"/>
      <c r="ROY48" s="17"/>
      <c r="ROZ48" s="17"/>
      <c r="RPA48" s="17"/>
      <c r="RPB48" s="17"/>
      <c r="RPC48" s="17"/>
      <c r="RPD48" s="17"/>
      <c r="RPE48" s="17"/>
      <c r="RPF48" s="17"/>
      <c r="RPG48" s="17"/>
      <c r="RPH48" s="17"/>
      <c r="RPI48" s="17"/>
      <c r="RPJ48" s="17"/>
      <c r="RPK48" s="17"/>
      <c r="RPL48" s="17"/>
      <c r="RPM48" s="17"/>
      <c r="RPN48" s="17"/>
      <c r="RPO48" s="17"/>
      <c r="RPP48" s="17"/>
      <c r="RPQ48" s="17"/>
      <c r="RPR48" s="17"/>
      <c r="RPS48" s="17"/>
      <c r="RPT48" s="17"/>
      <c r="RPU48" s="17"/>
      <c r="RPV48" s="17"/>
      <c r="RPW48" s="17"/>
      <c r="RPX48" s="17"/>
      <c r="RPY48" s="17"/>
      <c r="RPZ48" s="17"/>
      <c r="RQA48" s="17"/>
      <c r="RQB48" s="17"/>
      <c r="RQC48" s="17"/>
      <c r="RQD48" s="17"/>
      <c r="RQE48" s="17"/>
      <c r="RQF48" s="17"/>
      <c r="RQG48" s="17"/>
      <c r="RQH48" s="17"/>
      <c r="RQI48" s="17"/>
      <c r="RQJ48" s="17"/>
      <c r="RQK48" s="17"/>
      <c r="RQL48" s="17"/>
      <c r="RQM48" s="17"/>
      <c r="RQN48" s="17"/>
      <c r="RQO48" s="17"/>
      <c r="RQP48" s="17"/>
      <c r="RQQ48" s="17"/>
      <c r="RQR48" s="17"/>
      <c r="RQS48" s="17"/>
      <c r="RQT48" s="17"/>
      <c r="RQU48" s="17"/>
      <c r="RQV48" s="17"/>
      <c r="RQW48" s="17"/>
      <c r="RQX48" s="17"/>
      <c r="RQY48" s="17"/>
      <c r="RQZ48" s="17"/>
      <c r="RRA48" s="17"/>
      <c r="RRB48" s="17"/>
      <c r="RRC48" s="17"/>
      <c r="RRD48" s="17"/>
      <c r="RRE48" s="17"/>
      <c r="RRF48" s="17"/>
      <c r="RRG48" s="17"/>
      <c r="RRH48" s="17"/>
      <c r="RRI48" s="17"/>
      <c r="RRJ48" s="17"/>
      <c r="RRK48" s="17"/>
      <c r="RRL48" s="17"/>
      <c r="RRM48" s="17"/>
      <c r="RRN48" s="17"/>
      <c r="RRO48" s="17"/>
      <c r="RRP48" s="17"/>
      <c r="RRQ48" s="17"/>
      <c r="RRR48" s="17"/>
      <c r="RRS48" s="17"/>
      <c r="RRT48" s="17"/>
      <c r="RRU48" s="17"/>
      <c r="RRV48" s="17"/>
      <c r="RRW48" s="17"/>
      <c r="RRX48" s="17"/>
      <c r="RRY48" s="17"/>
      <c r="RRZ48" s="17"/>
      <c r="RSA48" s="17"/>
      <c r="RSB48" s="17"/>
      <c r="RSC48" s="17"/>
      <c r="RSD48" s="17"/>
      <c r="RSE48" s="17"/>
      <c r="RSF48" s="17"/>
      <c r="RSG48" s="17"/>
      <c r="RSH48" s="17"/>
      <c r="RSI48" s="17"/>
      <c r="RSJ48" s="17"/>
      <c r="RSK48" s="17"/>
      <c r="RSL48" s="17"/>
      <c r="RSM48" s="17"/>
      <c r="RSN48" s="17"/>
      <c r="RSO48" s="17"/>
      <c r="RSP48" s="17"/>
      <c r="RSQ48" s="17"/>
      <c r="RSR48" s="17"/>
      <c r="RSS48" s="17"/>
      <c r="RST48" s="17"/>
      <c r="RSU48" s="17"/>
      <c r="RSV48" s="17"/>
      <c r="RSW48" s="17"/>
      <c r="RSX48" s="17"/>
      <c r="RSY48" s="17"/>
      <c r="RSZ48" s="17"/>
      <c r="RTA48" s="17"/>
      <c r="RTB48" s="17"/>
      <c r="RTC48" s="17"/>
      <c r="RTD48" s="17"/>
      <c r="RTE48" s="17"/>
      <c r="RTF48" s="17"/>
      <c r="RTG48" s="17"/>
      <c r="RTH48" s="17"/>
      <c r="RTI48" s="17"/>
      <c r="RTJ48" s="17"/>
      <c r="RTK48" s="17"/>
      <c r="RTL48" s="17"/>
      <c r="RTM48" s="17"/>
      <c r="RTN48" s="17"/>
      <c r="RTO48" s="17"/>
      <c r="RTP48" s="17"/>
      <c r="RTQ48" s="17"/>
      <c r="RTR48" s="17"/>
      <c r="RTS48" s="17"/>
      <c r="RTT48" s="17"/>
      <c r="RTU48" s="17"/>
      <c r="RTV48" s="17"/>
      <c r="RTW48" s="17"/>
      <c r="RTX48" s="17"/>
      <c r="RTY48" s="17"/>
      <c r="RTZ48" s="17"/>
      <c r="RUA48" s="17"/>
      <c r="RUB48" s="17"/>
      <c r="RUC48" s="17"/>
      <c r="RUD48" s="17"/>
      <c r="RUE48" s="17"/>
      <c r="RUF48" s="17"/>
      <c r="RUG48" s="17"/>
      <c r="RUH48" s="17"/>
      <c r="RUI48" s="17"/>
      <c r="RUJ48" s="17"/>
      <c r="RUK48" s="17"/>
      <c r="RUL48" s="17"/>
      <c r="RUM48" s="17"/>
      <c r="RUN48" s="17"/>
      <c r="RUO48" s="17"/>
      <c r="RUP48" s="17"/>
      <c r="RUQ48" s="17"/>
      <c r="RUR48" s="17"/>
      <c r="RUS48" s="17"/>
      <c r="RUT48" s="17"/>
      <c r="RUU48" s="17"/>
      <c r="RUV48" s="17"/>
      <c r="RUW48" s="17"/>
      <c r="RUX48" s="17"/>
      <c r="RUY48" s="17"/>
      <c r="RUZ48" s="17"/>
      <c r="RVA48" s="17"/>
      <c r="RVB48" s="17"/>
      <c r="RVC48" s="17"/>
      <c r="RVD48" s="17"/>
      <c r="RVE48" s="17"/>
      <c r="RVF48" s="17"/>
      <c r="RVG48" s="17"/>
      <c r="RVH48" s="17"/>
      <c r="RVI48" s="17"/>
      <c r="RVJ48" s="17"/>
      <c r="RVK48" s="17"/>
      <c r="RVL48" s="17"/>
      <c r="RVM48" s="17"/>
      <c r="RVN48" s="17"/>
      <c r="RVO48" s="17"/>
      <c r="RVP48" s="17"/>
      <c r="RVQ48" s="17"/>
      <c r="RVR48" s="17"/>
      <c r="RVS48" s="17"/>
      <c r="RVT48" s="17"/>
      <c r="RVU48" s="17"/>
      <c r="RVV48" s="17"/>
      <c r="RVW48" s="17"/>
      <c r="RVX48" s="17"/>
      <c r="RVY48" s="17"/>
      <c r="RVZ48" s="17"/>
      <c r="RWA48" s="17"/>
      <c r="RWB48" s="17"/>
      <c r="RWC48" s="17"/>
      <c r="RWD48" s="17"/>
      <c r="RWE48" s="17"/>
      <c r="RWF48" s="17"/>
      <c r="RWG48" s="17"/>
      <c r="RWH48" s="17"/>
      <c r="RWI48" s="17"/>
      <c r="RWJ48" s="17"/>
      <c r="RWK48" s="17"/>
      <c r="RWL48" s="17"/>
      <c r="RWM48" s="17"/>
      <c r="RWN48" s="17"/>
      <c r="RWO48" s="17"/>
      <c r="RWP48" s="17"/>
      <c r="RWQ48" s="17"/>
      <c r="RWR48" s="17"/>
      <c r="RWS48" s="17"/>
      <c r="RWT48" s="17"/>
      <c r="RWU48" s="17"/>
      <c r="RWV48" s="17"/>
      <c r="RWW48" s="17"/>
      <c r="RWX48" s="17"/>
      <c r="RWY48" s="17"/>
      <c r="RWZ48" s="17"/>
      <c r="RXA48" s="17"/>
      <c r="RXB48" s="17"/>
      <c r="RXC48" s="17"/>
      <c r="RXD48" s="17"/>
      <c r="RXE48" s="17"/>
      <c r="RXF48" s="17"/>
      <c r="RXG48" s="17"/>
      <c r="RXH48" s="17"/>
      <c r="RXI48" s="17"/>
      <c r="RXJ48" s="17"/>
      <c r="RXK48" s="17"/>
      <c r="RXL48" s="17"/>
      <c r="RXM48" s="17"/>
      <c r="RXN48" s="17"/>
      <c r="RXO48" s="17"/>
      <c r="RXP48" s="17"/>
      <c r="RXQ48" s="17"/>
      <c r="RXR48" s="17"/>
      <c r="RXS48" s="17"/>
      <c r="RXT48" s="17"/>
      <c r="RXU48" s="17"/>
      <c r="RXV48" s="17"/>
      <c r="RXW48" s="17"/>
      <c r="RXX48" s="17"/>
      <c r="RXY48" s="17"/>
      <c r="RXZ48" s="17"/>
      <c r="RYA48" s="17"/>
      <c r="RYB48" s="17"/>
      <c r="RYC48" s="17"/>
      <c r="RYD48" s="17"/>
      <c r="RYE48" s="17"/>
      <c r="RYF48" s="17"/>
      <c r="RYG48" s="17"/>
      <c r="RYH48" s="17"/>
      <c r="RYI48" s="17"/>
      <c r="RYJ48" s="17"/>
      <c r="RYK48" s="17"/>
      <c r="RYL48" s="17"/>
      <c r="RYM48" s="17"/>
      <c r="RYN48" s="17"/>
      <c r="RYO48" s="17"/>
      <c r="RYP48" s="17"/>
      <c r="RYQ48" s="17"/>
      <c r="RYR48" s="17"/>
      <c r="RYS48" s="17"/>
      <c r="RYT48" s="17"/>
      <c r="RYU48" s="17"/>
      <c r="RYV48" s="17"/>
      <c r="RYW48" s="17"/>
      <c r="RYX48" s="17"/>
      <c r="RYY48" s="17"/>
      <c r="RYZ48" s="17"/>
      <c r="RZA48" s="17"/>
      <c r="RZB48" s="17"/>
      <c r="RZC48" s="17"/>
      <c r="RZD48" s="17"/>
      <c r="RZE48" s="17"/>
      <c r="RZF48" s="17"/>
      <c r="RZG48" s="17"/>
      <c r="RZH48" s="17"/>
      <c r="RZI48" s="17"/>
      <c r="RZJ48" s="17"/>
      <c r="RZK48" s="17"/>
      <c r="RZL48" s="17"/>
      <c r="RZM48" s="17"/>
      <c r="RZN48" s="17"/>
      <c r="RZO48" s="17"/>
      <c r="RZP48" s="17"/>
      <c r="RZQ48" s="17"/>
      <c r="RZR48" s="17"/>
      <c r="RZS48" s="17"/>
      <c r="RZT48" s="17"/>
      <c r="RZU48" s="17"/>
      <c r="RZV48" s="17"/>
      <c r="RZW48" s="17"/>
      <c r="RZX48" s="17"/>
      <c r="RZY48" s="17"/>
      <c r="RZZ48" s="17"/>
      <c r="SAA48" s="17"/>
      <c r="SAB48" s="17"/>
      <c r="SAC48" s="17"/>
      <c r="SAD48" s="17"/>
      <c r="SAE48" s="17"/>
      <c r="SAF48" s="17"/>
      <c r="SAG48" s="17"/>
      <c r="SAH48" s="17"/>
      <c r="SAI48" s="17"/>
      <c r="SAJ48" s="17"/>
      <c r="SAK48" s="17"/>
      <c r="SAL48" s="17"/>
      <c r="SAM48" s="17"/>
      <c r="SAN48" s="17"/>
      <c r="SAO48" s="17"/>
      <c r="SAP48" s="17"/>
      <c r="SAQ48" s="17"/>
      <c r="SAR48" s="17"/>
      <c r="SAS48" s="17"/>
      <c r="SAT48" s="17"/>
      <c r="SAU48" s="17"/>
      <c r="SAV48" s="17"/>
      <c r="SAW48" s="17"/>
      <c r="SAX48" s="17"/>
      <c r="SAY48" s="17"/>
      <c r="SAZ48" s="17"/>
      <c r="SBA48" s="17"/>
      <c r="SBB48" s="17"/>
      <c r="SBC48" s="17"/>
      <c r="SBD48" s="17"/>
      <c r="SBE48" s="17"/>
      <c r="SBF48" s="17"/>
      <c r="SBG48" s="17"/>
      <c r="SBH48" s="17"/>
      <c r="SBI48" s="17"/>
      <c r="SBJ48" s="17"/>
      <c r="SBK48" s="17"/>
      <c r="SBL48" s="17"/>
      <c r="SBM48" s="17"/>
      <c r="SBN48" s="17"/>
      <c r="SBO48" s="17"/>
      <c r="SBP48" s="17"/>
      <c r="SBQ48" s="17"/>
      <c r="SBR48" s="17"/>
      <c r="SBS48" s="17"/>
      <c r="SBT48" s="17"/>
      <c r="SBU48" s="17"/>
      <c r="SBV48" s="17"/>
      <c r="SBW48" s="17"/>
      <c r="SBX48" s="17"/>
      <c r="SBY48" s="17"/>
      <c r="SBZ48" s="17"/>
      <c r="SCA48" s="17"/>
      <c r="SCB48" s="17"/>
      <c r="SCC48" s="17"/>
      <c r="SCD48" s="17"/>
      <c r="SCE48" s="17"/>
      <c r="SCF48" s="17"/>
      <c r="SCG48" s="17"/>
      <c r="SCH48" s="17"/>
      <c r="SCI48" s="17"/>
      <c r="SCJ48" s="17"/>
      <c r="SCK48" s="17"/>
      <c r="SCL48" s="17"/>
      <c r="SCM48" s="17"/>
      <c r="SCN48" s="17"/>
      <c r="SCO48" s="17"/>
      <c r="SCP48" s="17"/>
      <c r="SCQ48" s="17"/>
      <c r="SCR48" s="17"/>
      <c r="SCS48" s="17"/>
      <c r="SCT48" s="17"/>
      <c r="SCU48" s="17"/>
      <c r="SCV48" s="17"/>
      <c r="SCW48" s="17"/>
      <c r="SCX48" s="17"/>
      <c r="SCY48" s="17"/>
      <c r="SCZ48" s="17"/>
      <c r="SDA48" s="17"/>
      <c r="SDB48" s="17"/>
      <c r="SDC48" s="17"/>
      <c r="SDD48" s="17"/>
      <c r="SDE48" s="17"/>
      <c r="SDF48" s="17"/>
      <c r="SDG48" s="17"/>
      <c r="SDH48" s="17"/>
      <c r="SDI48" s="17"/>
      <c r="SDJ48" s="17"/>
      <c r="SDK48" s="17"/>
      <c r="SDL48" s="17"/>
      <c r="SDM48" s="17"/>
      <c r="SDN48" s="17"/>
      <c r="SDO48" s="17"/>
      <c r="SDP48" s="17"/>
      <c r="SDQ48" s="17"/>
      <c r="SDR48" s="17"/>
      <c r="SDS48" s="17"/>
      <c r="SDT48" s="17"/>
      <c r="SDU48" s="17"/>
      <c r="SDV48" s="17"/>
      <c r="SDW48" s="17"/>
      <c r="SDX48" s="17"/>
      <c r="SDY48" s="17"/>
      <c r="SDZ48" s="17"/>
      <c r="SEA48" s="17"/>
      <c r="SEB48" s="17"/>
      <c r="SEC48" s="17"/>
      <c r="SED48" s="17"/>
      <c r="SEE48" s="17"/>
      <c r="SEF48" s="17"/>
      <c r="SEG48" s="17"/>
      <c r="SEH48" s="17"/>
      <c r="SEI48" s="17"/>
      <c r="SEJ48" s="17"/>
      <c r="SEK48" s="17"/>
      <c r="SEL48" s="17"/>
      <c r="SEM48" s="17"/>
      <c r="SEN48" s="17"/>
      <c r="SEO48" s="17"/>
      <c r="SEP48" s="17"/>
      <c r="SEQ48" s="17"/>
      <c r="SER48" s="17"/>
      <c r="SES48" s="17"/>
      <c r="SET48" s="17"/>
      <c r="SEU48" s="17"/>
      <c r="SEV48" s="17"/>
      <c r="SEW48" s="17"/>
      <c r="SEX48" s="17"/>
      <c r="SEY48" s="17"/>
      <c r="SEZ48" s="17"/>
      <c r="SFA48" s="17"/>
      <c r="SFB48" s="17"/>
      <c r="SFC48" s="17"/>
      <c r="SFD48" s="17"/>
      <c r="SFE48" s="17"/>
      <c r="SFF48" s="17"/>
      <c r="SFG48" s="17"/>
      <c r="SFH48" s="17"/>
      <c r="SFI48" s="17"/>
      <c r="SFJ48" s="17"/>
      <c r="SFK48" s="17"/>
      <c r="SFL48" s="17"/>
      <c r="SFM48" s="17"/>
      <c r="SFN48" s="17"/>
      <c r="SFO48" s="17"/>
      <c r="SFP48" s="17"/>
      <c r="SFQ48" s="17"/>
      <c r="SFR48" s="17"/>
      <c r="SFS48" s="17"/>
      <c r="SFT48" s="17"/>
      <c r="SFU48" s="17"/>
      <c r="SFV48" s="17"/>
      <c r="SFW48" s="17"/>
      <c r="SFX48" s="17"/>
      <c r="SFY48" s="17"/>
      <c r="SFZ48" s="17"/>
      <c r="SGA48" s="17"/>
      <c r="SGB48" s="17"/>
      <c r="SGC48" s="17"/>
      <c r="SGD48" s="17"/>
      <c r="SGE48" s="17"/>
      <c r="SGF48" s="17"/>
      <c r="SGG48" s="17"/>
      <c r="SGH48" s="17"/>
      <c r="SGI48" s="17"/>
      <c r="SGJ48" s="17"/>
      <c r="SGK48" s="17"/>
      <c r="SGL48" s="17"/>
      <c r="SGM48" s="17"/>
      <c r="SGN48" s="17"/>
      <c r="SGO48" s="17"/>
      <c r="SGP48" s="17"/>
      <c r="SGQ48" s="17"/>
      <c r="SGR48" s="17"/>
      <c r="SGS48" s="17"/>
      <c r="SGT48" s="17"/>
      <c r="SGU48" s="17"/>
      <c r="SGV48" s="17"/>
      <c r="SGW48" s="17"/>
      <c r="SGX48" s="17"/>
      <c r="SGY48" s="17"/>
      <c r="SGZ48" s="17"/>
      <c r="SHA48" s="17"/>
      <c r="SHB48" s="17"/>
      <c r="SHC48" s="17"/>
      <c r="SHD48" s="17"/>
      <c r="SHE48" s="17"/>
      <c r="SHF48" s="17"/>
      <c r="SHG48" s="17"/>
      <c r="SHH48" s="17"/>
      <c r="SHI48" s="17"/>
      <c r="SHJ48" s="17"/>
      <c r="SHK48" s="17"/>
      <c r="SHL48" s="17"/>
      <c r="SHM48" s="17"/>
      <c r="SHN48" s="17"/>
      <c r="SHO48" s="17"/>
      <c r="SHP48" s="17"/>
      <c r="SHQ48" s="17"/>
      <c r="SHR48" s="17"/>
      <c r="SHS48" s="17"/>
      <c r="SHT48" s="17"/>
      <c r="SHU48" s="17"/>
      <c r="SHV48" s="17"/>
      <c r="SHW48" s="17"/>
      <c r="SHX48" s="17"/>
      <c r="SHY48" s="17"/>
      <c r="SHZ48" s="17"/>
      <c r="SIA48" s="17"/>
      <c r="SIB48" s="17"/>
      <c r="SIC48" s="17"/>
      <c r="SID48" s="17"/>
      <c r="SIE48" s="17"/>
      <c r="SIF48" s="17"/>
      <c r="SIG48" s="17"/>
      <c r="SIH48" s="17"/>
      <c r="SII48" s="17"/>
      <c r="SIJ48" s="17"/>
      <c r="SIK48" s="17"/>
      <c r="SIL48" s="17"/>
      <c r="SIM48" s="17"/>
      <c r="SIN48" s="17"/>
      <c r="SIO48" s="17"/>
      <c r="SIP48" s="17"/>
      <c r="SIQ48" s="17"/>
      <c r="SIR48" s="17"/>
      <c r="SIS48" s="17"/>
      <c r="SIT48" s="17"/>
      <c r="SIU48" s="17"/>
      <c r="SIV48" s="17"/>
      <c r="SIW48" s="17"/>
      <c r="SIX48" s="17"/>
      <c r="SIY48" s="17"/>
      <c r="SIZ48" s="17"/>
      <c r="SJA48" s="17"/>
      <c r="SJB48" s="17"/>
      <c r="SJC48" s="17"/>
      <c r="SJD48" s="17"/>
      <c r="SJE48" s="17"/>
      <c r="SJF48" s="17"/>
      <c r="SJG48" s="17"/>
      <c r="SJH48" s="17"/>
      <c r="SJI48" s="17"/>
      <c r="SJJ48" s="17"/>
      <c r="SJK48" s="17"/>
      <c r="SJL48" s="17"/>
      <c r="SJM48" s="17"/>
      <c r="SJN48" s="17"/>
      <c r="SJO48" s="17"/>
      <c r="SJP48" s="17"/>
      <c r="SJQ48" s="17"/>
      <c r="SJR48" s="17"/>
      <c r="SJS48" s="17"/>
      <c r="SJT48" s="17"/>
      <c r="SJU48" s="17"/>
      <c r="SJV48" s="17"/>
      <c r="SJW48" s="17"/>
      <c r="SJX48" s="17"/>
      <c r="SJY48" s="17"/>
      <c r="SJZ48" s="17"/>
      <c r="SKA48" s="17"/>
      <c r="SKB48" s="17"/>
      <c r="SKC48" s="17"/>
      <c r="SKD48" s="17"/>
      <c r="SKE48" s="17"/>
      <c r="SKF48" s="17"/>
      <c r="SKG48" s="17"/>
      <c r="SKH48" s="17"/>
      <c r="SKI48" s="17"/>
      <c r="SKJ48" s="17"/>
      <c r="SKK48" s="17"/>
      <c r="SKL48" s="17"/>
      <c r="SKM48" s="17"/>
      <c r="SKN48" s="17"/>
      <c r="SKO48" s="17"/>
      <c r="SKP48" s="17"/>
      <c r="SKQ48" s="17"/>
      <c r="SKR48" s="17"/>
      <c r="SKS48" s="17"/>
      <c r="SKT48" s="17"/>
      <c r="SKU48" s="17"/>
      <c r="SKV48" s="17"/>
      <c r="SKW48" s="17"/>
      <c r="SKX48" s="17"/>
      <c r="SKY48" s="17"/>
      <c r="SKZ48" s="17"/>
      <c r="SLA48" s="17"/>
      <c r="SLB48" s="17"/>
      <c r="SLC48" s="17"/>
      <c r="SLD48" s="17"/>
      <c r="SLE48" s="17"/>
      <c r="SLF48" s="17"/>
      <c r="SLG48" s="17"/>
      <c r="SLH48" s="17"/>
      <c r="SLI48" s="17"/>
      <c r="SLJ48" s="17"/>
      <c r="SLK48" s="17"/>
      <c r="SLL48" s="17"/>
      <c r="SLM48" s="17"/>
      <c r="SLN48" s="17"/>
      <c r="SLO48" s="17"/>
      <c r="SLP48" s="17"/>
      <c r="SLQ48" s="17"/>
      <c r="SLR48" s="17"/>
      <c r="SLS48" s="17"/>
      <c r="SLT48" s="17"/>
      <c r="SLU48" s="17"/>
      <c r="SLV48" s="17"/>
      <c r="SLW48" s="17"/>
      <c r="SLX48" s="17"/>
      <c r="SLY48" s="17"/>
      <c r="SLZ48" s="17"/>
      <c r="SMA48" s="17"/>
      <c r="SMB48" s="17"/>
      <c r="SMC48" s="17"/>
      <c r="SMD48" s="17"/>
      <c r="SME48" s="17"/>
      <c r="SMF48" s="17"/>
      <c r="SMG48" s="17"/>
      <c r="SMH48" s="17"/>
      <c r="SMI48" s="17"/>
      <c r="SMJ48" s="17"/>
      <c r="SMK48" s="17"/>
      <c r="SML48" s="17"/>
      <c r="SMM48" s="17"/>
      <c r="SMN48" s="17"/>
      <c r="SMO48" s="17"/>
      <c r="SMP48" s="17"/>
      <c r="SMQ48" s="17"/>
      <c r="SMR48" s="17"/>
      <c r="SMS48" s="17"/>
      <c r="SMT48" s="17"/>
      <c r="SMU48" s="17"/>
      <c r="SMV48" s="17"/>
      <c r="SMW48" s="17"/>
      <c r="SMX48" s="17"/>
      <c r="SMY48" s="17"/>
      <c r="SMZ48" s="17"/>
      <c r="SNA48" s="17"/>
      <c r="SNB48" s="17"/>
      <c r="SNC48" s="17"/>
      <c r="SND48" s="17"/>
      <c r="SNE48" s="17"/>
      <c r="SNF48" s="17"/>
      <c r="SNG48" s="17"/>
      <c r="SNH48" s="17"/>
      <c r="SNI48" s="17"/>
      <c r="SNJ48" s="17"/>
      <c r="SNK48" s="17"/>
      <c r="SNL48" s="17"/>
      <c r="SNM48" s="17"/>
      <c r="SNN48" s="17"/>
      <c r="SNO48" s="17"/>
      <c r="SNP48" s="17"/>
      <c r="SNQ48" s="17"/>
      <c r="SNR48" s="17"/>
      <c r="SNS48" s="17"/>
      <c r="SNT48" s="17"/>
      <c r="SNU48" s="17"/>
      <c r="SNV48" s="17"/>
      <c r="SNW48" s="17"/>
      <c r="SNX48" s="17"/>
      <c r="SNY48" s="17"/>
      <c r="SNZ48" s="17"/>
      <c r="SOA48" s="17"/>
      <c r="SOB48" s="17"/>
      <c r="SOC48" s="17"/>
      <c r="SOD48" s="17"/>
      <c r="SOE48" s="17"/>
      <c r="SOF48" s="17"/>
      <c r="SOG48" s="17"/>
      <c r="SOH48" s="17"/>
      <c r="SOI48" s="17"/>
      <c r="SOJ48" s="17"/>
      <c r="SOK48" s="17"/>
      <c r="SOL48" s="17"/>
      <c r="SOM48" s="17"/>
      <c r="SON48" s="17"/>
      <c r="SOO48" s="17"/>
      <c r="SOP48" s="17"/>
      <c r="SOQ48" s="17"/>
      <c r="SOR48" s="17"/>
      <c r="SOS48" s="17"/>
      <c r="SOT48" s="17"/>
      <c r="SOU48" s="17"/>
      <c r="SOV48" s="17"/>
      <c r="SOW48" s="17"/>
      <c r="SOX48" s="17"/>
      <c r="SOY48" s="17"/>
      <c r="SOZ48" s="17"/>
      <c r="SPA48" s="17"/>
      <c r="SPB48" s="17"/>
      <c r="SPC48" s="17"/>
      <c r="SPD48" s="17"/>
      <c r="SPE48" s="17"/>
      <c r="SPF48" s="17"/>
      <c r="SPG48" s="17"/>
      <c r="SPH48" s="17"/>
      <c r="SPI48" s="17"/>
      <c r="SPJ48" s="17"/>
      <c r="SPK48" s="17"/>
      <c r="SPL48" s="17"/>
      <c r="SPM48" s="17"/>
      <c r="SPN48" s="17"/>
      <c r="SPO48" s="17"/>
      <c r="SPP48" s="17"/>
      <c r="SPQ48" s="17"/>
      <c r="SPR48" s="17"/>
      <c r="SPS48" s="17"/>
      <c r="SPT48" s="17"/>
      <c r="SPU48" s="17"/>
      <c r="SPV48" s="17"/>
      <c r="SPW48" s="17"/>
      <c r="SPX48" s="17"/>
      <c r="SPY48" s="17"/>
      <c r="SPZ48" s="17"/>
      <c r="SQA48" s="17"/>
      <c r="SQB48" s="17"/>
      <c r="SQC48" s="17"/>
      <c r="SQD48" s="17"/>
      <c r="SQE48" s="17"/>
      <c r="SQF48" s="17"/>
      <c r="SQG48" s="17"/>
      <c r="SQH48" s="17"/>
      <c r="SQI48" s="17"/>
      <c r="SQJ48" s="17"/>
      <c r="SQK48" s="17"/>
      <c r="SQL48" s="17"/>
      <c r="SQM48" s="17"/>
      <c r="SQN48" s="17"/>
      <c r="SQO48" s="17"/>
      <c r="SQP48" s="17"/>
      <c r="SQQ48" s="17"/>
      <c r="SQR48" s="17"/>
      <c r="SQS48" s="17"/>
      <c r="SQT48" s="17"/>
      <c r="SQU48" s="17"/>
      <c r="SQV48" s="17"/>
      <c r="SQW48" s="17"/>
      <c r="SQX48" s="17"/>
      <c r="SQY48" s="17"/>
      <c r="SQZ48" s="17"/>
      <c r="SRA48" s="17"/>
      <c r="SRB48" s="17"/>
      <c r="SRC48" s="17"/>
      <c r="SRD48" s="17"/>
      <c r="SRE48" s="17"/>
      <c r="SRF48" s="17"/>
      <c r="SRG48" s="17"/>
      <c r="SRH48" s="17"/>
      <c r="SRI48" s="17"/>
      <c r="SRJ48" s="17"/>
      <c r="SRK48" s="17"/>
      <c r="SRL48" s="17"/>
      <c r="SRM48" s="17"/>
      <c r="SRN48" s="17"/>
      <c r="SRO48" s="17"/>
      <c r="SRP48" s="17"/>
      <c r="SRQ48" s="17"/>
      <c r="SRR48" s="17"/>
      <c r="SRS48" s="17"/>
      <c r="SRT48" s="17"/>
      <c r="SRU48" s="17"/>
      <c r="SRV48" s="17"/>
      <c r="SRW48" s="17"/>
      <c r="SRX48" s="17"/>
      <c r="SRY48" s="17"/>
      <c r="SRZ48" s="17"/>
      <c r="SSA48" s="17"/>
      <c r="SSB48" s="17"/>
      <c r="SSC48" s="17"/>
      <c r="SSD48" s="17"/>
      <c r="SSE48" s="17"/>
      <c r="SSF48" s="17"/>
      <c r="SSG48" s="17"/>
      <c r="SSH48" s="17"/>
      <c r="SSI48" s="17"/>
      <c r="SSJ48" s="17"/>
      <c r="SSK48" s="17"/>
      <c r="SSL48" s="17"/>
      <c r="SSM48" s="17"/>
      <c r="SSN48" s="17"/>
      <c r="SSO48" s="17"/>
      <c r="SSP48" s="17"/>
      <c r="SSQ48" s="17"/>
      <c r="SSR48" s="17"/>
      <c r="SSS48" s="17"/>
      <c r="SST48" s="17"/>
      <c r="SSU48" s="17"/>
      <c r="SSV48" s="17"/>
      <c r="SSW48" s="17"/>
      <c r="SSX48" s="17"/>
      <c r="SSY48" s="17"/>
      <c r="SSZ48" s="17"/>
      <c r="STA48" s="17"/>
      <c r="STB48" s="17"/>
      <c r="STC48" s="17"/>
      <c r="STD48" s="17"/>
      <c r="STE48" s="17"/>
      <c r="STF48" s="17"/>
      <c r="STG48" s="17"/>
      <c r="STH48" s="17"/>
      <c r="STI48" s="17"/>
      <c r="STJ48" s="17"/>
      <c r="STK48" s="17"/>
      <c r="STL48" s="17"/>
      <c r="STM48" s="17"/>
      <c r="STN48" s="17"/>
      <c r="STO48" s="17"/>
      <c r="STP48" s="17"/>
      <c r="STQ48" s="17"/>
      <c r="STR48" s="17"/>
      <c r="STS48" s="17"/>
      <c r="STT48" s="17"/>
      <c r="STU48" s="17"/>
      <c r="STV48" s="17"/>
      <c r="STW48" s="17"/>
      <c r="STX48" s="17"/>
      <c r="STY48" s="17"/>
      <c r="STZ48" s="17"/>
      <c r="SUA48" s="17"/>
      <c r="SUB48" s="17"/>
      <c r="SUC48" s="17"/>
      <c r="SUD48" s="17"/>
      <c r="SUE48" s="17"/>
      <c r="SUF48" s="17"/>
      <c r="SUG48" s="17"/>
      <c r="SUH48" s="17"/>
      <c r="SUI48" s="17"/>
      <c r="SUJ48" s="17"/>
      <c r="SUK48" s="17"/>
      <c r="SUL48" s="17"/>
      <c r="SUM48" s="17"/>
      <c r="SUN48" s="17"/>
      <c r="SUO48" s="17"/>
      <c r="SUP48" s="17"/>
      <c r="SUQ48" s="17"/>
      <c r="SUR48" s="17"/>
      <c r="SUS48" s="17"/>
      <c r="SUT48" s="17"/>
      <c r="SUU48" s="17"/>
      <c r="SUV48" s="17"/>
      <c r="SUW48" s="17"/>
      <c r="SUX48" s="17"/>
      <c r="SUY48" s="17"/>
      <c r="SUZ48" s="17"/>
      <c r="SVA48" s="17"/>
      <c r="SVB48" s="17"/>
      <c r="SVC48" s="17"/>
      <c r="SVD48" s="17"/>
      <c r="SVE48" s="17"/>
      <c r="SVF48" s="17"/>
      <c r="SVG48" s="17"/>
      <c r="SVH48" s="17"/>
      <c r="SVI48" s="17"/>
      <c r="SVJ48" s="17"/>
      <c r="SVK48" s="17"/>
      <c r="SVL48" s="17"/>
      <c r="SVM48" s="17"/>
      <c r="SVN48" s="17"/>
      <c r="SVO48" s="17"/>
      <c r="SVP48" s="17"/>
      <c r="SVQ48" s="17"/>
      <c r="SVR48" s="17"/>
      <c r="SVS48" s="17"/>
      <c r="SVT48" s="17"/>
      <c r="SVU48" s="17"/>
      <c r="SVV48" s="17"/>
      <c r="SVW48" s="17"/>
      <c r="SVX48" s="17"/>
      <c r="SVY48" s="17"/>
      <c r="SVZ48" s="17"/>
      <c r="SWA48" s="17"/>
      <c r="SWB48" s="17"/>
      <c r="SWC48" s="17"/>
      <c r="SWD48" s="17"/>
      <c r="SWE48" s="17"/>
      <c r="SWF48" s="17"/>
      <c r="SWG48" s="17"/>
      <c r="SWH48" s="17"/>
      <c r="SWI48" s="17"/>
      <c r="SWJ48" s="17"/>
      <c r="SWK48" s="17"/>
      <c r="SWL48" s="17"/>
      <c r="SWM48" s="17"/>
      <c r="SWN48" s="17"/>
      <c r="SWO48" s="17"/>
      <c r="SWP48" s="17"/>
      <c r="SWQ48" s="17"/>
      <c r="SWR48" s="17"/>
      <c r="SWS48" s="17"/>
      <c r="SWT48" s="17"/>
      <c r="SWU48" s="17"/>
      <c r="SWV48" s="17"/>
      <c r="SWW48" s="17"/>
      <c r="SWX48" s="17"/>
      <c r="SWY48" s="17"/>
      <c r="SWZ48" s="17"/>
      <c r="SXA48" s="17"/>
      <c r="SXB48" s="17"/>
      <c r="SXC48" s="17"/>
      <c r="SXD48" s="17"/>
      <c r="SXE48" s="17"/>
      <c r="SXF48" s="17"/>
      <c r="SXG48" s="17"/>
      <c r="SXH48" s="17"/>
      <c r="SXI48" s="17"/>
      <c r="SXJ48" s="17"/>
      <c r="SXK48" s="17"/>
      <c r="SXL48" s="17"/>
      <c r="SXM48" s="17"/>
      <c r="SXN48" s="17"/>
      <c r="SXO48" s="17"/>
      <c r="SXP48" s="17"/>
      <c r="SXQ48" s="17"/>
      <c r="SXR48" s="17"/>
      <c r="SXS48" s="17"/>
      <c r="SXT48" s="17"/>
      <c r="SXU48" s="17"/>
      <c r="SXV48" s="17"/>
      <c r="SXW48" s="17"/>
      <c r="SXX48" s="17"/>
      <c r="SXY48" s="17"/>
      <c r="SXZ48" s="17"/>
      <c r="SYA48" s="17"/>
      <c r="SYB48" s="17"/>
      <c r="SYC48" s="17"/>
      <c r="SYD48" s="17"/>
      <c r="SYE48" s="17"/>
      <c r="SYF48" s="17"/>
      <c r="SYG48" s="17"/>
      <c r="SYH48" s="17"/>
      <c r="SYI48" s="17"/>
      <c r="SYJ48" s="17"/>
      <c r="SYK48" s="17"/>
      <c r="SYL48" s="17"/>
      <c r="SYM48" s="17"/>
      <c r="SYN48" s="17"/>
      <c r="SYO48" s="17"/>
      <c r="SYP48" s="17"/>
      <c r="SYQ48" s="17"/>
      <c r="SYR48" s="17"/>
      <c r="SYS48" s="17"/>
      <c r="SYT48" s="17"/>
      <c r="SYU48" s="17"/>
      <c r="SYV48" s="17"/>
      <c r="SYW48" s="17"/>
      <c r="SYX48" s="17"/>
      <c r="SYY48" s="17"/>
      <c r="SYZ48" s="17"/>
      <c r="SZA48" s="17"/>
      <c r="SZB48" s="17"/>
      <c r="SZC48" s="17"/>
      <c r="SZD48" s="17"/>
      <c r="SZE48" s="17"/>
      <c r="SZF48" s="17"/>
      <c r="SZG48" s="17"/>
      <c r="SZH48" s="17"/>
      <c r="SZI48" s="17"/>
      <c r="SZJ48" s="17"/>
      <c r="SZK48" s="17"/>
      <c r="SZL48" s="17"/>
      <c r="SZM48" s="17"/>
      <c r="SZN48" s="17"/>
      <c r="SZO48" s="17"/>
      <c r="SZP48" s="17"/>
      <c r="SZQ48" s="17"/>
      <c r="SZR48" s="17"/>
      <c r="SZS48" s="17"/>
      <c r="SZT48" s="17"/>
      <c r="SZU48" s="17"/>
      <c r="SZV48" s="17"/>
      <c r="SZW48" s="17"/>
      <c r="SZX48" s="17"/>
      <c r="SZY48" s="17"/>
      <c r="SZZ48" s="17"/>
      <c r="TAA48" s="17"/>
      <c r="TAB48" s="17"/>
      <c r="TAC48" s="17"/>
      <c r="TAD48" s="17"/>
      <c r="TAE48" s="17"/>
      <c r="TAF48" s="17"/>
      <c r="TAG48" s="17"/>
      <c r="TAH48" s="17"/>
      <c r="TAI48" s="17"/>
      <c r="TAJ48" s="17"/>
      <c r="TAK48" s="17"/>
      <c r="TAL48" s="17"/>
      <c r="TAM48" s="17"/>
      <c r="TAN48" s="17"/>
      <c r="TAO48" s="17"/>
      <c r="TAP48" s="17"/>
      <c r="TAQ48" s="17"/>
      <c r="TAR48" s="17"/>
      <c r="TAS48" s="17"/>
      <c r="TAT48" s="17"/>
      <c r="TAU48" s="17"/>
      <c r="TAV48" s="17"/>
      <c r="TAW48" s="17"/>
      <c r="TAX48" s="17"/>
      <c r="TAY48" s="17"/>
      <c r="TAZ48" s="17"/>
      <c r="TBA48" s="17"/>
      <c r="TBB48" s="17"/>
      <c r="TBC48" s="17"/>
      <c r="TBD48" s="17"/>
      <c r="TBE48" s="17"/>
      <c r="TBF48" s="17"/>
      <c r="TBG48" s="17"/>
      <c r="TBH48" s="17"/>
      <c r="TBI48" s="17"/>
      <c r="TBJ48" s="17"/>
      <c r="TBK48" s="17"/>
      <c r="TBL48" s="17"/>
      <c r="TBM48" s="17"/>
      <c r="TBN48" s="17"/>
      <c r="TBO48" s="17"/>
      <c r="TBP48" s="17"/>
      <c r="TBQ48" s="17"/>
      <c r="TBR48" s="17"/>
      <c r="TBS48" s="17"/>
      <c r="TBT48" s="17"/>
      <c r="TBU48" s="17"/>
      <c r="TBV48" s="17"/>
      <c r="TBW48" s="17"/>
      <c r="TBX48" s="17"/>
      <c r="TBY48" s="17"/>
      <c r="TBZ48" s="17"/>
      <c r="TCA48" s="17"/>
      <c r="TCB48" s="17"/>
      <c r="TCC48" s="17"/>
      <c r="TCD48" s="17"/>
      <c r="TCE48" s="17"/>
      <c r="TCF48" s="17"/>
      <c r="TCG48" s="17"/>
      <c r="TCH48" s="17"/>
      <c r="TCI48" s="17"/>
      <c r="TCJ48" s="17"/>
      <c r="TCK48" s="17"/>
      <c r="TCL48" s="17"/>
      <c r="TCM48" s="17"/>
      <c r="TCN48" s="17"/>
      <c r="TCO48" s="17"/>
      <c r="TCP48" s="17"/>
      <c r="TCQ48" s="17"/>
      <c r="TCR48" s="17"/>
      <c r="TCS48" s="17"/>
      <c r="TCT48" s="17"/>
      <c r="TCU48" s="17"/>
      <c r="TCV48" s="17"/>
      <c r="TCW48" s="17"/>
      <c r="TCX48" s="17"/>
      <c r="TCY48" s="17"/>
      <c r="TCZ48" s="17"/>
      <c r="TDA48" s="17"/>
      <c r="TDB48" s="17"/>
      <c r="TDC48" s="17"/>
      <c r="TDD48" s="17"/>
      <c r="TDE48" s="17"/>
      <c r="TDF48" s="17"/>
      <c r="TDG48" s="17"/>
      <c r="TDH48" s="17"/>
      <c r="TDI48" s="17"/>
      <c r="TDJ48" s="17"/>
      <c r="TDK48" s="17"/>
      <c r="TDL48" s="17"/>
      <c r="TDM48" s="17"/>
      <c r="TDN48" s="17"/>
      <c r="TDO48" s="17"/>
      <c r="TDP48" s="17"/>
      <c r="TDQ48" s="17"/>
      <c r="TDR48" s="17"/>
      <c r="TDS48" s="17"/>
      <c r="TDT48" s="17"/>
      <c r="TDU48" s="17"/>
      <c r="TDV48" s="17"/>
      <c r="TDW48" s="17"/>
      <c r="TDX48" s="17"/>
      <c r="TDY48" s="17"/>
      <c r="TDZ48" s="17"/>
      <c r="TEA48" s="17"/>
      <c r="TEB48" s="17"/>
      <c r="TEC48" s="17"/>
      <c r="TED48" s="17"/>
      <c r="TEE48" s="17"/>
      <c r="TEF48" s="17"/>
      <c r="TEG48" s="17"/>
      <c r="TEH48" s="17"/>
      <c r="TEI48" s="17"/>
      <c r="TEJ48" s="17"/>
      <c r="TEK48" s="17"/>
      <c r="TEL48" s="17"/>
      <c r="TEM48" s="17"/>
      <c r="TEN48" s="17"/>
      <c r="TEO48" s="17"/>
      <c r="TEP48" s="17"/>
      <c r="TEQ48" s="17"/>
      <c r="TER48" s="17"/>
      <c r="TES48" s="17"/>
      <c r="TET48" s="17"/>
      <c r="TEU48" s="17"/>
      <c r="TEV48" s="17"/>
      <c r="TEW48" s="17"/>
      <c r="TEX48" s="17"/>
      <c r="TEY48" s="17"/>
      <c r="TEZ48" s="17"/>
      <c r="TFA48" s="17"/>
      <c r="TFB48" s="17"/>
      <c r="TFC48" s="17"/>
      <c r="TFD48" s="17"/>
      <c r="TFE48" s="17"/>
      <c r="TFF48" s="17"/>
      <c r="TFG48" s="17"/>
      <c r="TFH48" s="17"/>
      <c r="TFI48" s="17"/>
      <c r="TFJ48" s="17"/>
      <c r="TFK48" s="17"/>
      <c r="TFL48" s="17"/>
      <c r="TFM48" s="17"/>
      <c r="TFN48" s="17"/>
      <c r="TFO48" s="17"/>
      <c r="TFP48" s="17"/>
      <c r="TFQ48" s="17"/>
      <c r="TFR48" s="17"/>
      <c r="TFS48" s="17"/>
      <c r="TFT48" s="17"/>
      <c r="TFU48" s="17"/>
      <c r="TFV48" s="17"/>
      <c r="TFW48" s="17"/>
      <c r="TFX48" s="17"/>
      <c r="TFY48" s="17"/>
      <c r="TFZ48" s="17"/>
      <c r="TGA48" s="17"/>
      <c r="TGB48" s="17"/>
      <c r="TGC48" s="17"/>
      <c r="TGD48" s="17"/>
      <c r="TGE48" s="17"/>
      <c r="TGF48" s="17"/>
      <c r="TGG48" s="17"/>
      <c r="TGH48" s="17"/>
      <c r="TGI48" s="17"/>
      <c r="TGJ48" s="17"/>
      <c r="TGK48" s="17"/>
      <c r="TGL48" s="17"/>
      <c r="TGM48" s="17"/>
      <c r="TGN48" s="17"/>
      <c r="TGO48" s="17"/>
      <c r="TGP48" s="17"/>
      <c r="TGQ48" s="17"/>
      <c r="TGR48" s="17"/>
      <c r="TGS48" s="17"/>
      <c r="TGT48" s="17"/>
      <c r="TGU48" s="17"/>
      <c r="TGV48" s="17"/>
      <c r="TGW48" s="17"/>
      <c r="TGX48" s="17"/>
      <c r="TGY48" s="17"/>
      <c r="TGZ48" s="17"/>
      <c r="THA48" s="17"/>
      <c r="THB48" s="17"/>
      <c r="THC48" s="17"/>
      <c r="THD48" s="17"/>
      <c r="THE48" s="17"/>
      <c r="THF48" s="17"/>
      <c r="THG48" s="17"/>
      <c r="THH48" s="17"/>
      <c r="THI48" s="17"/>
      <c r="THJ48" s="17"/>
      <c r="THK48" s="17"/>
      <c r="THL48" s="17"/>
      <c r="THM48" s="17"/>
      <c r="THN48" s="17"/>
      <c r="THO48" s="17"/>
      <c r="THP48" s="17"/>
      <c r="THQ48" s="17"/>
      <c r="THR48" s="17"/>
      <c r="THS48" s="17"/>
      <c r="THT48" s="17"/>
      <c r="THU48" s="17"/>
      <c r="THV48" s="17"/>
      <c r="THW48" s="17"/>
      <c r="THX48" s="17"/>
      <c r="THY48" s="17"/>
      <c r="THZ48" s="17"/>
      <c r="TIA48" s="17"/>
      <c r="TIB48" s="17"/>
      <c r="TIC48" s="17"/>
      <c r="TID48" s="17"/>
      <c r="TIE48" s="17"/>
      <c r="TIF48" s="17"/>
      <c r="TIG48" s="17"/>
      <c r="TIH48" s="17"/>
      <c r="TII48" s="17"/>
      <c r="TIJ48" s="17"/>
      <c r="TIK48" s="17"/>
      <c r="TIL48" s="17"/>
      <c r="TIM48" s="17"/>
      <c r="TIN48" s="17"/>
      <c r="TIO48" s="17"/>
      <c r="TIP48" s="17"/>
      <c r="TIQ48" s="17"/>
      <c r="TIR48" s="17"/>
      <c r="TIS48" s="17"/>
      <c r="TIT48" s="17"/>
      <c r="TIU48" s="17"/>
      <c r="TIV48" s="17"/>
      <c r="TIW48" s="17"/>
      <c r="TIX48" s="17"/>
      <c r="TIY48" s="17"/>
      <c r="TIZ48" s="17"/>
      <c r="TJA48" s="17"/>
      <c r="TJB48" s="17"/>
      <c r="TJC48" s="17"/>
      <c r="TJD48" s="17"/>
      <c r="TJE48" s="17"/>
      <c r="TJF48" s="17"/>
      <c r="TJG48" s="17"/>
      <c r="TJH48" s="17"/>
      <c r="TJI48" s="17"/>
      <c r="TJJ48" s="17"/>
      <c r="TJK48" s="17"/>
      <c r="TJL48" s="17"/>
      <c r="TJM48" s="17"/>
      <c r="TJN48" s="17"/>
      <c r="TJO48" s="17"/>
      <c r="TJP48" s="17"/>
      <c r="TJQ48" s="17"/>
      <c r="TJR48" s="17"/>
      <c r="TJS48" s="17"/>
      <c r="TJT48" s="17"/>
      <c r="TJU48" s="17"/>
      <c r="TJV48" s="17"/>
      <c r="TJW48" s="17"/>
      <c r="TJX48" s="17"/>
      <c r="TJY48" s="17"/>
      <c r="TJZ48" s="17"/>
      <c r="TKA48" s="17"/>
      <c r="TKB48" s="17"/>
      <c r="TKC48" s="17"/>
      <c r="TKD48" s="17"/>
      <c r="TKE48" s="17"/>
      <c r="TKF48" s="17"/>
      <c r="TKG48" s="17"/>
      <c r="TKH48" s="17"/>
      <c r="TKI48" s="17"/>
      <c r="TKJ48" s="17"/>
      <c r="TKK48" s="17"/>
      <c r="TKL48" s="17"/>
      <c r="TKM48" s="17"/>
      <c r="TKN48" s="17"/>
      <c r="TKO48" s="17"/>
      <c r="TKP48" s="17"/>
      <c r="TKQ48" s="17"/>
      <c r="TKR48" s="17"/>
      <c r="TKS48" s="17"/>
      <c r="TKT48" s="17"/>
      <c r="TKU48" s="17"/>
      <c r="TKV48" s="17"/>
      <c r="TKW48" s="17"/>
      <c r="TKX48" s="17"/>
      <c r="TKY48" s="17"/>
      <c r="TKZ48" s="17"/>
      <c r="TLA48" s="17"/>
      <c r="TLB48" s="17"/>
      <c r="TLC48" s="17"/>
      <c r="TLD48" s="17"/>
      <c r="TLE48" s="17"/>
      <c r="TLF48" s="17"/>
      <c r="TLG48" s="17"/>
      <c r="TLH48" s="17"/>
      <c r="TLI48" s="17"/>
      <c r="TLJ48" s="17"/>
      <c r="TLK48" s="17"/>
      <c r="TLL48" s="17"/>
      <c r="TLM48" s="17"/>
      <c r="TLN48" s="17"/>
      <c r="TLO48" s="17"/>
      <c r="TLP48" s="17"/>
      <c r="TLQ48" s="17"/>
      <c r="TLR48" s="17"/>
      <c r="TLS48" s="17"/>
      <c r="TLT48" s="17"/>
      <c r="TLU48" s="17"/>
      <c r="TLV48" s="17"/>
      <c r="TLW48" s="17"/>
      <c r="TLX48" s="17"/>
      <c r="TLY48" s="17"/>
      <c r="TLZ48" s="17"/>
      <c r="TMA48" s="17"/>
      <c r="TMB48" s="17"/>
      <c r="TMC48" s="17"/>
      <c r="TMD48" s="17"/>
      <c r="TME48" s="17"/>
      <c r="TMF48" s="17"/>
      <c r="TMG48" s="17"/>
      <c r="TMH48" s="17"/>
      <c r="TMI48" s="17"/>
      <c r="TMJ48" s="17"/>
      <c r="TMK48" s="17"/>
      <c r="TML48" s="17"/>
      <c r="TMM48" s="17"/>
      <c r="TMN48" s="17"/>
      <c r="TMO48" s="17"/>
      <c r="TMP48" s="17"/>
      <c r="TMQ48" s="17"/>
      <c r="TMR48" s="17"/>
      <c r="TMS48" s="17"/>
      <c r="TMT48" s="17"/>
      <c r="TMU48" s="17"/>
      <c r="TMV48" s="17"/>
      <c r="TMW48" s="17"/>
      <c r="TMX48" s="17"/>
      <c r="TMY48" s="17"/>
      <c r="TMZ48" s="17"/>
      <c r="TNA48" s="17"/>
      <c r="TNB48" s="17"/>
      <c r="TNC48" s="17"/>
      <c r="TND48" s="17"/>
      <c r="TNE48" s="17"/>
      <c r="TNF48" s="17"/>
      <c r="TNG48" s="17"/>
      <c r="TNH48" s="17"/>
      <c r="TNI48" s="17"/>
      <c r="TNJ48" s="17"/>
      <c r="TNK48" s="17"/>
      <c r="TNL48" s="17"/>
      <c r="TNM48" s="17"/>
      <c r="TNN48" s="17"/>
      <c r="TNO48" s="17"/>
      <c r="TNP48" s="17"/>
      <c r="TNQ48" s="17"/>
      <c r="TNR48" s="17"/>
      <c r="TNS48" s="17"/>
      <c r="TNT48" s="17"/>
      <c r="TNU48" s="17"/>
      <c r="TNV48" s="17"/>
      <c r="TNW48" s="17"/>
      <c r="TNX48" s="17"/>
      <c r="TNY48" s="17"/>
      <c r="TNZ48" s="17"/>
      <c r="TOA48" s="17"/>
      <c r="TOB48" s="17"/>
      <c r="TOC48" s="17"/>
      <c r="TOD48" s="17"/>
      <c r="TOE48" s="17"/>
      <c r="TOF48" s="17"/>
      <c r="TOG48" s="17"/>
      <c r="TOH48" s="17"/>
      <c r="TOI48" s="17"/>
      <c r="TOJ48" s="17"/>
      <c r="TOK48" s="17"/>
      <c r="TOL48" s="17"/>
      <c r="TOM48" s="17"/>
      <c r="TON48" s="17"/>
      <c r="TOO48" s="17"/>
      <c r="TOP48" s="17"/>
      <c r="TOQ48" s="17"/>
      <c r="TOR48" s="17"/>
      <c r="TOS48" s="17"/>
      <c r="TOT48" s="17"/>
      <c r="TOU48" s="17"/>
      <c r="TOV48" s="17"/>
      <c r="TOW48" s="17"/>
      <c r="TOX48" s="17"/>
      <c r="TOY48" s="17"/>
      <c r="TOZ48" s="17"/>
      <c r="TPA48" s="17"/>
      <c r="TPB48" s="17"/>
      <c r="TPC48" s="17"/>
      <c r="TPD48" s="17"/>
      <c r="TPE48" s="17"/>
      <c r="TPF48" s="17"/>
      <c r="TPG48" s="17"/>
      <c r="TPH48" s="17"/>
      <c r="TPI48" s="17"/>
      <c r="TPJ48" s="17"/>
      <c r="TPK48" s="17"/>
      <c r="TPL48" s="17"/>
      <c r="TPM48" s="17"/>
      <c r="TPN48" s="17"/>
      <c r="TPO48" s="17"/>
      <c r="TPP48" s="17"/>
      <c r="TPQ48" s="17"/>
      <c r="TPR48" s="17"/>
      <c r="TPS48" s="17"/>
      <c r="TPT48" s="17"/>
      <c r="TPU48" s="17"/>
      <c r="TPV48" s="17"/>
      <c r="TPW48" s="17"/>
      <c r="TPX48" s="17"/>
      <c r="TPY48" s="17"/>
      <c r="TPZ48" s="17"/>
      <c r="TQA48" s="17"/>
      <c r="TQB48" s="17"/>
      <c r="TQC48" s="17"/>
      <c r="TQD48" s="17"/>
      <c r="TQE48" s="17"/>
      <c r="TQF48" s="17"/>
      <c r="TQG48" s="17"/>
      <c r="TQH48" s="17"/>
      <c r="TQI48" s="17"/>
      <c r="TQJ48" s="17"/>
      <c r="TQK48" s="17"/>
      <c r="TQL48" s="17"/>
      <c r="TQM48" s="17"/>
      <c r="TQN48" s="17"/>
      <c r="TQO48" s="17"/>
      <c r="TQP48" s="17"/>
      <c r="TQQ48" s="17"/>
      <c r="TQR48" s="17"/>
      <c r="TQS48" s="17"/>
      <c r="TQT48" s="17"/>
      <c r="TQU48" s="17"/>
      <c r="TQV48" s="17"/>
      <c r="TQW48" s="17"/>
      <c r="TQX48" s="17"/>
      <c r="TQY48" s="17"/>
      <c r="TQZ48" s="17"/>
      <c r="TRA48" s="17"/>
      <c r="TRB48" s="17"/>
      <c r="TRC48" s="17"/>
      <c r="TRD48" s="17"/>
      <c r="TRE48" s="17"/>
      <c r="TRF48" s="17"/>
      <c r="TRG48" s="17"/>
      <c r="TRH48" s="17"/>
      <c r="TRI48" s="17"/>
      <c r="TRJ48" s="17"/>
      <c r="TRK48" s="17"/>
      <c r="TRL48" s="17"/>
      <c r="TRM48" s="17"/>
      <c r="TRN48" s="17"/>
      <c r="TRO48" s="17"/>
      <c r="TRP48" s="17"/>
      <c r="TRQ48" s="17"/>
      <c r="TRR48" s="17"/>
      <c r="TRS48" s="17"/>
      <c r="TRT48" s="17"/>
      <c r="TRU48" s="17"/>
      <c r="TRV48" s="17"/>
      <c r="TRW48" s="17"/>
      <c r="TRX48" s="17"/>
      <c r="TRY48" s="17"/>
      <c r="TRZ48" s="17"/>
      <c r="TSA48" s="17"/>
      <c r="TSB48" s="17"/>
      <c r="TSC48" s="17"/>
      <c r="TSD48" s="17"/>
      <c r="TSE48" s="17"/>
      <c r="TSF48" s="17"/>
      <c r="TSG48" s="17"/>
      <c r="TSH48" s="17"/>
      <c r="TSI48" s="17"/>
      <c r="TSJ48" s="17"/>
      <c r="TSK48" s="17"/>
      <c r="TSL48" s="17"/>
      <c r="TSM48" s="17"/>
      <c r="TSN48" s="17"/>
      <c r="TSO48" s="17"/>
      <c r="TSP48" s="17"/>
      <c r="TSQ48" s="17"/>
      <c r="TSR48" s="17"/>
      <c r="TSS48" s="17"/>
      <c r="TST48" s="17"/>
      <c r="TSU48" s="17"/>
      <c r="TSV48" s="17"/>
      <c r="TSW48" s="17"/>
      <c r="TSX48" s="17"/>
      <c r="TSY48" s="17"/>
      <c r="TSZ48" s="17"/>
      <c r="TTA48" s="17"/>
      <c r="TTB48" s="17"/>
      <c r="TTC48" s="17"/>
      <c r="TTD48" s="17"/>
      <c r="TTE48" s="17"/>
      <c r="TTF48" s="17"/>
      <c r="TTG48" s="17"/>
      <c r="TTH48" s="17"/>
      <c r="TTI48" s="17"/>
      <c r="TTJ48" s="17"/>
      <c r="TTK48" s="17"/>
      <c r="TTL48" s="17"/>
      <c r="TTM48" s="17"/>
      <c r="TTN48" s="17"/>
      <c r="TTO48" s="17"/>
      <c r="TTP48" s="17"/>
      <c r="TTQ48" s="17"/>
      <c r="TTR48" s="17"/>
      <c r="TTS48" s="17"/>
      <c r="TTT48" s="17"/>
      <c r="TTU48" s="17"/>
      <c r="TTV48" s="17"/>
      <c r="TTW48" s="17"/>
      <c r="TTX48" s="17"/>
      <c r="TTY48" s="17"/>
      <c r="TTZ48" s="17"/>
      <c r="TUA48" s="17"/>
      <c r="TUB48" s="17"/>
      <c r="TUC48" s="17"/>
      <c r="TUD48" s="17"/>
      <c r="TUE48" s="17"/>
      <c r="TUF48" s="17"/>
      <c r="TUG48" s="17"/>
      <c r="TUH48" s="17"/>
      <c r="TUI48" s="17"/>
      <c r="TUJ48" s="17"/>
      <c r="TUK48" s="17"/>
      <c r="TUL48" s="17"/>
      <c r="TUM48" s="17"/>
      <c r="TUN48" s="17"/>
      <c r="TUO48" s="17"/>
      <c r="TUP48" s="17"/>
      <c r="TUQ48" s="17"/>
      <c r="TUR48" s="17"/>
      <c r="TUS48" s="17"/>
      <c r="TUT48" s="17"/>
      <c r="TUU48" s="17"/>
      <c r="TUV48" s="17"/>
      <c r="TUW48" s="17"/>
      <c r="TUX48" s="17"/>
      <c r="TUY48" s="17"/>
      <c r="TUZ48" s="17"/>
      <c r="TVA48" s="17"/>
      <c r="TVB48" s="17"/>
      <c r="TVC48" s="17"/>
      <c r="TVD48" s="17"/>
      <c r="TVE48" s="17"/>
      <c r="TVF48" s="17"/>
      <c r="TVG48" s="17"/>
      <c r="TVH48" s="17"/>
      <c r="TVI48" s="17"/>
      <c r="TVJ48" s="17"/>
      <c r="TVK48" s="17"/>
      <c r="TVL48" s="17"/>
      <c r="TVM48" s="17"/>
      <c r="TVN48" s="17"/>
      <c r="TVO48" s="17"/>
      <c r="TVP48" s="17"/>
      <c r="TVQ48" s="17"/>
      <c r="TVR48" s="17"/>
      <c r="TVS48" s="17"/>
      <c r="TVT48" s="17"/>
      <c r="TVU48" s="17"/>
      <c r="TVV48" s="17"/>
      <c r="TVW48" s="17"/>
      <c r="TVX48" s="17"/>
      <c r="TVY48" s="17"/>
      <c r="TVZ48" s="17"/>
      <c r="TWA48" s="17"/>
      <c r="TWB48" s="17"/>
      <c r="TWC48" s="17"/>
      <c r="TWD48" s="17"/>
      <c r="TWE48" s="17"/>
      <c r="TWF48" s="17"/>
      <c r="TWG48" s="17"/>
      <c r="TWH48" s="17"/>
      <c r="TWI48" s="17"/>
      <c r="TWJ48" s="17"/>
      <c r="TWK48" s="17"/>
      <c r="TWL48" s="17"/>
      <c r="TWM48" s="17"/>
      <c r="TWN48" s="17"/>
      <c r="TWO48" s="17"/>
      <c r="TWP48" s="17"/>
      <c r="TWQ48" s="17"/>
      <c r="TWR48" s="17"/>
      <c r="TWS48" s="17"/>
      <c r="TWT48" s="17"/>
      <c r="TWU48" s="17"/>
      <c r="TWV48" s="17"/>
      <c r="TWW48" s="17"/>
      <c r="TWX48" s="17"/>
      <c r="TWY48" s="17"/>
      <c r="TWZ48" s="17"/>
      <c r="TXA48" s="17"/>
      <c r="TXB48" s="17"/>
      <c r="TXC48" s="17"/>
      <c r="TXD48" s="17"/>
      <c r="TXE48" s="17"/>
      <c r="TXF48" s="17"/>
      <c r="TXG48" s="17"/>
      <c r="TXH48" s="17"/>
      <c r="TXI48" s="17"/>
      <c r="TXJ48" s="17"/>
      <c r="TXK48" s="17"/>
      <c r="TXL48" s="17"/>
      <c r="TXM48" s="17"/>
      <c r="TXN48" s="17"/>
      <c r="TXO48" s="17"/>
      <c r="TXP48" s="17"/>
      <c r="TXQ48" s="17"/>
      <c r="TXR48" s="17"/>
      <c r="TXS48" s="17"/>
      <c r="TXT48" s="17"/>
      <c r="TXU48" s="17"/>
      <c r="TXV48" s="17"/>
      <c r="TXW48" s="17"/>
      <c r="TXX48" s="17"/>
      <c r="TXY48" s="17"/>
      <c r="TXZ48" s="17"/>
      <c r="TYA48" s="17"/>
      <c r="TYB48" s="17"/>
      <c r="TYC48" s="17"/>
      <c r="TYD48" s="17"/>
      <c r="TYE48" s="17"/>
      <c r="TYF48" s="17"/>
      <c r="TYG48" s="17"/>
      <c r="TYH48" s="17"/>
      <c r="TYI48" s="17"/>
      <c r="TYJ48" s="17"/>
      <c r="TYK48" s="17"/>
      <c r="TYL48" s="17"/>
      <c r="TYM48" s="17"/>
      <c r="TYN48" s="17"/>
      <c r="TYO48" s="17"/>
      <c r="TYP48" s="17"/>
      <c r="TYQ48" s="17"/>
      <c r="TYR48" s="17"/>
      <c r="TYS48" s="17"/>
      <c r="TYT48" s="17"/>
      <c r="TYU48" s="17"/>
      <c r="TYV48" s="17"/>
      <c r="TYW48" s="17"/>
      <c r="TYX48" s="17"/>
      <c r="TYY48" s="17"/>
      <c r="TYZ48" s="17"/>
      <c r="TZA48" s="17"/>
      <c r="TZB48" s="17"/>
      <c r="TZC48" s="17"/>
      <c r="TZD48" s="17"/>
      <c r="TZE48" s="17"/>
      <c r="TZF48" s="17"/>
      <c r="TZG48" s="17"/>
      <c r="TZH48" s="17"/>
      <c r="TZI48" s="17"/>
      <c r="TZJ48" s="17"/>
      <c r="TZK48" s="17"/>
      <c r="TZL48" s="17"/>
      <c r="TZM48" s="17"/>
      <c r="TZN48" s="17"/>
      <c r="TZO48" s="17"/>
      <c r="TZP48" s="17"/>
      <c r="TZQ48" s="17"/>
      <c r="TZR48" s="17"/>
      <c r="TZS48" s="17"/>
      <c r="TZT48" s="17"/>
      <c r="TZU48" s="17"/>
      <c r="TZV48" s="17"/>
      <c r="TZW48" s="17"/>
      <c r="TZX48" s="17"/>
      <c r="TZY48" s="17"/>
      <c r="TZZ48" s="17"/>
      <c r="UAA48" s="17"/>
      <c r="UAB48" s="17"/>
      <c r="UAC48" s="17"/>
      <c r="UAD48" s="17"/>
      <c r="UAE48" s="17"/>
      <c r="UAF48" s="17"/>
      <c r="UAG48" s="17"/>
      <c r="UAH48" s="17"/>
      <c r="UAI48" s="17"/>
      <c r="UAJ48" s="17"/>
      <c r="UAK48" s="17"/>
      <c r="UAL48" s="17"/>
      <c r="UAM48" s="17"/>
      <c r="UAN48" s="17"/>
      <c r="UAO48" s="17"/>
      <c r="UAP48" s="17"/>
      <c r="UAQ48" s="17"/>
      <c r="UAR48" s="17"/>
      <c r="UAS48" s="17"/>
      <c r="UAT48" s="17"/>
      <c r="UAU48" s="17"/>
      <c r="UAV48" s="17"/>
      <c r="UAW48" s="17"/>
      <c r="UAX48" s="17"/>
      <c r="UAY48" s="17"/>
      <c r="UAZ48" s="17"/>
      <c r="UBA48" s="17"/>
      <c r="UBB48" s="17"/>
      <c r="UBC48" s="17"/>
      <c r="UBD48" s="17"/>
      <c r="UBE48" s="17"/>
      <c r="UBF48" s="17"/>
      <c r="UBG48" s="17"/>
      <c r="UBH48" s="17"/>
      <c r="UBI48" s="17"/>
      <c r="UBJ48" s="17"/>
      <c r="UBK48" s="17"/>
      <c r="UBL48" s="17"/>
      <c r="UBM48" s="17"/>
      <c r="UBN48" s="17"/>
      <c r="UBO48" s="17"/>
      <c r="UBP48" s="17"/>
      <c r="UBQ48" s="17"/>
      <c r="UBR48" s="17"/>
      <c r="UBS48" s="17"/>
      <c r="UBT48" s="17"/>
      <c r="UBU48" s="17"/>
      <c r="UBV48" s="17"/>
      <c r="UBW48" s="17"/>
      <c r="UBX48" s="17"/>
      <c r="UBY48" s="17"/>
      <c r="UBZ48" s="17"/>
      <c r="UCA48" s="17"/>
      <c r="UCB48" s="17"/>
      <c r="UCC48" s="17"/>
      <c r="UCD48" s="17"/>
      <c r="UCE48" s="17"/>
      <c r="UCF48" s="17"/>
      <c r="UCG48" s="17"/>
      <c r="UCH48" s="17"/>
      <c r="UCI48" s="17"/>
      <c r="UCJ48" s="17"/>
      <c r="UCK48" s="17"/>
      <c r="UCL48" s="17"/>
      <c r="UCM48" s="17"/>
      <c r="UCN48" s="17"/>
      <c r="UCO48" s="17"/>
      <c r="UCP48" s="17"/>
      <c r="UCQ48" s="17"/>
      <c r="UCR48" s="17"/>
      <c r="UCS48" s="17"/>
      <c r="UCT48" s="17"/>
      <c r="UCU48" s="17"/>
      <c r="UCV48" s="17"/>
      <c r="UCW48" s="17"/>
      <c r="UCX48" s="17"/>
      <c r="UCY48" s="17"/>
      <c r="UCZ48" s="17"/>
      <c r="UDA48" s="17"/>
      <c r="UDB48" s="17"/>
      <c r="UDC48" s="17"/>
      <c r="UDD48" s="17"/>
      <c r="UDE48" s="17"/>
      <c r="UDF48" s="17"/>
      <c r="UDG48" s="17"/>
      <c r="UDH48" s="17"/>
      <c r="UDI48" s="17"/>
      <c r="UDJ48" s="17"/>
      <c r="UDK48" s="17"/>
      <c r="UDL48" s="17"/>
      <c r="UDM48" s="17"/>
      <c r="UDN48" s="17"/>
      <c r="UDO48" s="17"/>
      <c r="UDP48" s="17"/>
      <c r="UDQ48" s="17"/>
      <c r="UDR48" s="17"/>
      <c r="UDS48" s="17"/>
      <c r="UDT48" s="17"/>
      <c r="UDU48" s="17"/>
      <c r="UDV48" s="17"/>
      <c r="UDW48" s="17"/>
      <c r="UDX48" s="17"/>
      <c r="UDY48" s="17"/>
      <c r="UDZ48" s="17"/>
      <c r="UEA48" s="17"/>
      <c r="UEB48" s="17"/>
      <c r="UEC48" s="17"/>
      <c r="UED48" s="17"/>
      <c r="UEE48" s="17"/>
      <c r="UEF48" s="17"/>
      <c r="UEG48" s="17"/>
      <c r="UEH48" s="17"/>
      <c r="UEI48" s="17"/>
      <c r="UEJ48" s="17"/>
      <c r="UEK48" s="17"/>
      <c r="UEL48" s="17"/>
      <c r="UEM48" s="17"/>
      <c r="UEN48" s="17"/>
      <c r="UEO48" s="17"/>
      <c r="UEP48" s="17"/>
      <c r="UEQ48" s="17"/>
      <c r="UER48" s="17"/>
      <c r="UES48" s="17"/>
      <c r="UET48" s="17"/>
      <c r="UEU48" s="17"/>
      <c r="UEV48" s="17"/>
      <c r="UEW48" s="17"/>
      <c r="UEX48" s="17"/>
      <c r="UEY48" s="17"/>
      <c r="UEZ48" s="17"/>
      <c r="UFA48" s="17"/>
      <c r="UFB48" s="17"/>
      <c r="UFC48" s="17"/>
      <c r="UFD48" s="17"/>
      <c r="UFE48" s="17"/>
      <c r="UFF48" s="17"/>
      <c r="UFG48" s="17"/>
      <c r="UFH48" s="17"/>
      <c r="UFI48" s="17"/>
      <c r="UFJ48" s="17"/>
      <c r="UFK48" s="17"/>
      <c r="UFL48" s="17"/>
      <c r="UFM48" s="17"/>
      <c r="UFN48" s="17"/>
      <c r="UFO48" s="17"/>
      <c r="UFP48" s="17"/>
      <c r="UFQ48" s="17"/>
      <c r="UFR48" s="17"/>
      <c r="UFS48" s="17"/>
      <c r="UFT48" s="17"/>
      <c r="UFU48" s="17"/>
      <c r="UFV48" s="17"/>
      <c r="UFW48" s="17"/>
      <c r="UFX48" s="17"/>
      <c r="UFY48" s="17"/>
      <c r="UFZ48" s="17"/>
      <c r="UGA48" s="17"/>
      <c r="UGB48" s="17"/>
      <c r="UGC48" s="17"/>
      <c r="UGD48" s="17"/>
      <c r="UGE48" s="17"/>
      <c r="UGF48" s="17"/>
      <c r="UGG48" s="17"/>
      <c r="UGH48" s="17"/>
      <c r="UGI48" s="17"/>
      <c r="UGJ48" s="17"/>
      <c r="UGK48" s="17"/>
      <c r="UGL48" s="17"/>
      <c r="UGM48" s="17"/>
      <c r="UGN48" s="17"/>
      <c r="UGO48" s="17"/>
      <c r="UGP48" s="17"/>
      <c r="UGQ48" s="17"/>
      <c r="UGR48" s="17"/>
      <c r="UGS48" s="17"/>
      <c r="UGT48" s="17"/>
      <c r="UGU48" s="17"/>
      <c r="UGV48" s="17"/>
      <c r="UGW48" s="17"/>
      <c r="UGX48" s="17"/>
      <c r="UGY48" s="17"/>
      <c r="UGZ48" s="17"/>
      <c r="UHA48" s="17"/>
      <c r="UHB48" s="17"/>
      <c r="UHC48" s="17"/>
      <c r="UHD48" s="17"/>
      <c r="UHE48" s="17"/>
      <c r="UHF48" s="17"/>
      <c r="UHG48" s="17"/>
      <c r="UHH48" s="17"/>
      <c r="UHI48" s="17"/>
      <c r="UHJ48" s="17"/>
      <c r="UHK48" s="17"/>
      <c r="UHL48" s="17"/>
      <c r="UHM48" s="17"/>
      <c r="UHN48" s="17"/>
      <c r="UHO48" s="17"/>
      <c r="UHP48" s="17"/>
      <c r="UHQ48" s="17"/>
      <c r="UHR48" s="17"/>
      <c r="UHS48" s="17"/>
      <c r="UHT48" s="17"/>
      <c r="UHU48" s="17"/>
      <c r="UHV48" s="17"/>
      <c r="UHW48" s="17"/>
      <c r="UHX48" s="17"/>
      <c r="UHY48" s="17"/>
      <c r="UHZ48" s="17"/>
      <c r="UIA48" s="17"/>
      <c r="UIB48" s="17"/>
      <c r="UIC48" s="17"/>
      <c r="UID48" s="17"/>
      <c r="UIE48" s="17"/>
      <c r="UIF48" s="17"/>
      <c r="UIG48" s="17"/>
      <c r="UIH48" s="17"/>
      <c r="UII48" s="17"/>
      <c r="UIJ48" s="17"/>
      <c r="UIK48" s="17"/>
      <c r="UIL48" s="17"/>
      <c r="UIM48" s="17"/>
      <c r="UIN48" s="17"/>
      <c r="UIO48" s="17"/>
      <c r="UIP48" s="17"/>
      <c r="UIQ48" s="17"/>
      <c r="UIR48" s="17"/>
      <c r="UIS48" s="17"/>
      <c r="UIT48" s="17"/>
      <c r="UIU48" s="17"/>
      <c r="UIV48" s="17"/>
      <c r="UIW48" s="17"/>
      <c r="UIX48" s="17"/>
      <c r="UIY48" s="17"/>
      <c r="UIZ48" s="17"/>
      <c r="UJA48" s="17"/>
      <c r="UJB48" s="17"/>
      <c r="UJC48" s="17"/>
      <c r="UJD48" s="17"/>
      <c r="UJE48" s="17"/>
      <c r="UJF48" s="17"/>
      <c r="UJG48" s="17"/>
      <c r="UJH48" s="17"/>
      <c r="UJI48" s="17"/>
      <c r="UJJ48" s="17"/>
      <c r="UJK48" s="17"/>
      <c r="UJL48" s="17"/>
      <c r="UJM48" s="17"/>
      <c r="UJN48" s="17"/>
      <c r="UJO48" s="17"/>
      <c r="UJP48" s="17"/>
      <c r="UJQ48" s="17"/>
      <c r="UJR48" s="17"/>
      <c r="UJS48" s="17"/>
      <c r="UJT48" s="17"/>
      <c r="UJU48" s="17"/>
      <c r="UJV48" s="17"/>
      <c r="UJW48" s="17"/>
      <c r="UJX48" s="17"/>
      <c r="UJY48" s="17"/>
      <c r="UJZ48" s="17"/>
      <c r="UKA48" s="17"/>
      <c r="UKB48" s="17"/>
      <c r="UKC48" s="17"/>
      <c r="UKD48" s="17"/>
      <c r="UKE48" s="17"/>
      <c r="UKF48" s="17"/>
      <c r="UKG48" s="17"/>
      <c r="UKH48" s="17"/>
      <c r="UKI48" s="17"/>
      <c r="UKJ48" s="17"/>
      <c r="UKK48" s="17"/>
      <c r="UKL48" s="17"/>
      <c r="UKM48" s="17"/>
      <c r="UKN48" s="17"/>
      <c r="UKO48" s="17"/>
      <c r="UKP48" s="17"/>
      <c r="UKQ48" s="17"/>
      <c r="UKR48" s="17"/>
      <c r="UKS48" s="17"/>
      <c r="UKT48" s="17"/>
      <c r="UKU48" s="17"/>
      <c r="UKV48" s="17"/>
      <c r="UKW48" s="17"/>
      <c r="UKX48" s="17"/>
      <c r="UKY48" s="17"/>
      <c r="UKZ48" s="17"/>
      <c r="ULA48" s="17"/>
      <c r="ULB48" s="17"/>
      <c r="ULC48" s="17"/>
      <c r="ULD48" s="17"/>
      <c r="ULE48" s="17"/>
      <c r="ULF48" s="17"/>
      <c r="ULG48" s="17"/>
      <c r="ULH48" s="17"/>
      <c r="ULI48" s="17"/>
      <c r="ULJ48" s="17"/>
      <c r="ULK48" s="17"/>
      <c r="ULL48" s="17"/>
      <c r="ULM48" s="17"/>
      <c r="ULN48" s="17"/>
      <c r="ULO48" s="17"/>
      <c r="ULP48" s="17"/>
      <c r="ULQ48" s="17"/>
      <c r="ULR48" s="17"/>
      <c r="ULS48" s="17"/>
      <c r="ULT48" s="17"/>
      <c r="ULU48" s="17"/>
      <c r="ULV48" s="17"/>
      <c r="ULW48" s="17"/>
      <c r="ULX48" s="17"/>
      <c r="ULY48" s="17"/>
      <c r="ULZ48" s="17"/>
      <c r="UMA48" s="17"/>
      <c r="UMB48" s="17"/>
      <c r="UMC48" s="17"/>
      <c r="UMD48" s="17"/>
      <c r="UME48" s="17"/>
      <c r="UMF48" s="17"/>
      <c r="UMG48" s="17"/>
      <c r="UMH48" s="17"/>
      <c r="UMI48" s="17"/>
      <c r="UMJ48" s="17"/>
      <c r="UMK48" s="17"/>
      <c r="UML48" s="17"/>
      <c r="UMM48" s="17"/>
      <c r="UMN48" s="17"/>
      <c r="UMO48" s="17"/>
      <c r="UMP48" s="17"/>
      <c r="UMQ48" s="17"/>
      <c r="UMR48" s="17"/>
      <c r="UMS48" s="17"/>
      <c r="UMT48" s="17"/>
      <c r="UMU48" s="17"/>
      <c r="UMV48" s="17"/>
      <c r="UMW48" s="17"/>
      <c r="UMX48" s="17"/>
      <c r="UMY48" s="17"/>
      <c r="UMZ48" s="17"/>
      <c r="UNA48" s="17"/>
      <c r="UNB48" s="17"/>
      <c r="UNC48" s="17"/>
      <c r="UND48" s="17"/>
      <c r="UNE48" s="17"/>
      <c r="UNF48" s="17"/>
      <c r="UNG48" s="17"/>
      <c r="UNH48" s="17"/>
      <c r="UNI48" s="17"/>
      <c r="UNJ48" s="17"/>
      <c r="UNK48" s="17"/>
      <c r="UNL48" s="17"/>
      <c r="UNM48" s="17"/>
      <c r="UNN48" s="17"/>
      <c r="UNO48" s="17"/>
      <c r="UNP48" s="17"/>
      <c r="UNQ48" s="17"/>
      <c r="UNR48" s="17"/>
      <c r="UNS48" s="17"/>
      <c r="UNT48" s="17"/>
      <c r="UNU48" s="17"/>
      <c r="UNV48" s="17"/>
      <c r="UNW48" s="17"/>
      <c r="UNX48" s="17"/>
      <c r="UNY48" s="17"/>
      <c r="UNZ48" s="17"/>
      <c r="UOA48" s="17"/>
      <c r="UOB48" s="17"/>
      <c r="UOC48" s="17"/>
      <c r="UOD48" s="17"/>
      <c r="UOE48" s="17"/>
      <c r="UOF48" s="17"/>
      <c r="UOG48" s="17"/>
      <c r="UOH48" s="17"/>
      <c r="UOI48" s="17"/>
      <c r="UOJ48" s="17"/>
      <c r="UOK48" s="17"/>
      <c r="UOL48" s="17"/>
      <c r="UOM48" s="17"/>
      <c r="UON48" s="17"/>
      <c r="UOO48" s="17"/>
      <c r="UOP48" s="17"/>
      <c r="UOQ48" s="17"/>
      <c r="UOR48" s="17"/>
      <c r="UOS48" s="17"/>
      <c r="UOT48" s="17"/>
      <c r="UOU48" s="17"/>
      <c r="UOV48" s="17"/>
      <c r="UOW48" s="17"/>
      <c r="UOX48" s="17"/>
      <c r="UOY48" s="17"/>
      <c r="UOZ48" s="17"/>
      <c r="UPA48" s="17"/>
      <c r="UPB48" s="17"/>
      <c r="UPC48" s="17"/>
      <c r="UPD48" s="17"/>
      <c r="UPE48" s="17"/>
      <c r="UPF48" s="17"/>
      <c r="UPG48" s="17"/>
      <c r="UPH48" s="17"/>
      <c r="UPI48" s="17"/>
      <c r="UPJ48" s="17"/>
      <c r="UPK48" s="17"/>
      <c r="UPL48" s="17"/>
      <c r="UPM48" s="17"/>
      <c r="UPN48" s="17"/>
      <c r="UPO48" s="17"/>
      <c r="UPP48" s="17"/>
      <c r="UPQ48" s="17"/>
      <c r="UPR48" s="17"/>
      <c r="UPS48" s="17"/>
      <c r="UPT48" s="17"/>
      <c r="UPU48" s="17"/>
      <c r="UPV48" s="17"/>
      <c r="UPW48" s="17"/>
      <c r="UPX48" s="17"/>
      <c r="UPY48" s="17"/>
      <c r="UPZ48" s="17"/>
      <c r="UQA48" s="17"/>
      <c r="UQB48" s="17"/>
      <c r="UQC48" s="17"/>
      <c r="UQD48" s="17"/>
      <c r="UQE48" s="17"/>
      <c r="UQF48" s="17"/>
      <c r="UQG48" s="17"/>
      <c r="UQH48" s="17"/>
      <c r="UQI48" s="17"/>
      <c r="UQJ48" s="17"/>
      <c r="UQK48" s="17"/>
      <c r="UQL48" s="17"/>
      <c r="UQM48" s="17"/>
      <c r="UQN48" s="17"/>
      <c r="UQO48" s="17"/>
      <c r="UQP48" s="17"/>
      <c r="UQQ48" s="17"/>
      <c r="UQR48" s="17"/>
      <c r="UQS48" s="17"/>
      <c r="UQT48" s="17"/>
      <c r="UQU48" s="17"/>
      <c r="UQV48" s="17"/>
      <c r="UQW48" s="17"/>
      <c r="UQX48" s="17"/>
      <c r="UQY48" s="17"/>
      <c r="UQZ48" s="17"/>
      <c r="URA48" s="17"/>
      <c r="URB48" s="17"/>
      <c r="URC48" s="17"/>
      <c r="URD48" s="17"/>
      <c r="URE48" s="17"/>
      <c r="URF48" s="17"/>
      <c r="URG48" s="17"/>
      <c r="URH48" s="17"/>
      <c r="URI48" s="17"/>
      <c r="URJ48" s="17"/>
      <c r="URK48" s="17"/>
      <c r="URL48" s="17"/>
      <c r="URM48" s="17"/>
      <c r="URN48" s="17"/>
      <c r="URO48" s="17"/>
      <c r="URP48" s="17"/>
      <c r="URQ48" s="17"/>
      <c r="URR48" s="17"/>
      <c r="URS48" s="17"/>
      <c r="URT48" s="17"/>
      <c r="URU48" s="17"/>
      <c r="URV48" s="17"/>
      <c r="URW48" s="17"/>
      <c r="URX48" s="17"/>
      <c r="URY48" s="17"/>
      <c r="URZ48" s="17"/>
      <c r="USA48" s="17"/>
      <c r="USB48" s="17"/>
      <c r="USC48" s="17"/>
      <c r="USD48" s="17"/>
      <c r="USE48" s="17"/>
      <c r="USF48" s="17"/>
      <c r="USG48" s="17"/>
      <c r="USH48" s="17"/>
      <c r="USI48" s="17"/>
      <c r="USJ48" s="17"/>
      <c r="USK48" s="17"/>
      <c r="USL48" s="17"/>
      <c r="USM48" s="17"/>
      <c r="USN48" s="17"/>
      <c r="USO48" s="17"/>
      <c r="USP48" s="17"/>
      <c r="USQ48" s="17"/>
      <c r="USR48" s="17"/>
      <c r="USS48" s="17"/>
      <c r="UST48" s="17"/>
      <c r="USU48" s="17"/>
      <c r="USV48" s="17"/>
      <c r="USW48" s="17"/>
      <c r="USX48" s="17"/>
      <c r="USY48" s="17"/>
      <c r="USZ48" s="17"/>
      <c r="UTA48" s="17"/>
      <c r="UTB48" s="17"/>
      <c r="UTC48" s="17"/>
      <c r="UTD48" s="17"/>
      <c r="UTE48" s="17"/>
      <c r="UTF48" s="17"/>
      <c r="UTG48" s="17"/>
      <c r="UTH48" s="17"/>
      <c r="UTI48" s="17"/>
      <c r="UTJ48" s="17"/>
      <c r="UTK48" s="17"/>
      <c r="UTL48" s="17"/>
      <c r="UTM48" s="17"/>
      <c r="UTN48" s="17"/>
      <c r="UTO48" s="17"/>
      <c r="UTP48" s="17"/>
      <c r="UTQ48" s="17"/>
      <c r="UTR48" s="17"/>
      <c r="UTS48" s="17"/>
      <c r="UTT48" s="17"/>
      <c r="UTU48" s="17"/>
      <c r="UTV48" s="17"/>
      <c r="UTW48" s="17"/>
      <c r="UTX48" s="17"/>
      <c r="UTY48" s="17"/>
      <c r="UTZ48" s="17"/>
      <c r="UUA48" s="17"/>
      <c r="UUB48" s="17"/>
      <c r="UUC48" s="17"/>
      <c r="UUD48" s="17"/>
      <c r="UUE48" s="17"/>
      <c r="UUF48" s="17"/>
      <c r="UUG48" s="17"/>
      <c r="UUH48" s="17"/>
      <c r="UUI48" s="17"/>
      <c r="UUJ48" s="17"/>
      <c r="UUK48" s="17"/>
      <c r="UUL48" s="17"/>
      <c r="UUM48" s="17"/>
      <c r="UUN48" s="17"/>
      <c r="UUO48" s="17"/>
      <c r="UUP48" s="17"/>
      <c r="UUQ48" s="17"/>
      <c r="UUR48" s="17"/>
      <c r="UUS48" s="17"/>
      <c r="UUT48" s="17"/>
      <c r="UUU48" s="17"/>
      <c r="UUV48" s="17"/>
      <c r="UUW48" s="17"/>
      <c r="UUX48" s="17"/>
      <c r="UUY48" s="17"/>
      <c r="UUZ48" s="17"/>
      <c r="UVA48" s="17"/>
      <c r="UVB48" s="17"/>
      <c r="UVC48" s="17"/>
      <c r="UVD48" s="17"/>
      <c r="UVE48" s="17"/>
      <c r="UVF48" s="17"/>
      <c r="UVG48" s="17"/>
      <c r="UVH48" s="17"/>
      <c r="UVI48" s="17"/>
      <c r="UVJ48" s="17"/>
      <c r="UVK48" s="17"/>
      <c r="UVL48" s="17"/>
      <c r="UVM48" s="17"/>
      <c r="UVN48" s="17"/>
      <c r="UVO48" s="17"/>
      <c r="UVP48" s="17"/>
      <c r="UVQ48" s="17"/>
      <c r="UVR48" s="17"/>
      <c r="UVS48" s="17"/>
      <c r="UVT48" s="17"/>
      <c r="UVU48" s="17"/>
      <c r="UVV48" s="17"/>
      <c r="UVW48" s="17"/>
      <c r="UVX48" s="17"/>
      <c r="UVY48" s="17"/>
      <c r="UVZ48" s="17"/>
      <c r="UWA48" s="17"/>
      <c r="UWB48" s="17"/>
      <c r="UWC48" s="17"/>
      <c r="UWD48" s="17"/>
      <c r="UWE48" s="17"/>
      <c r="UWF48" s="17"/>
      <c r="UWG48" s="17"/>
      <c r="UWH48" s="17"/>
      <c r="UWI48" s="17"/>
      <c r="UWJ48" s="17"/>
      <c r="UWK48" s="17"/>
      <c r="UWL48" s="17"/>
      <c r="UWM48" s="17"/>
      <c r="UWN48" s="17"/>
      <c r="UWO48" s="17"/>
      <c r="UWP48" s="17"/>
      <c r="UWQ48" s="17"/>
      <c r="UWR48" s="17"/>
      <c r="UWS48" s="17"/>
      <c r="UWT48" s="17"/>
      <c r="UWU48" s="17"/>
      <c r="UWV48" s="17"/>
      <c r="UWW48" s="17"/>
      <c r="UWX48" s="17"/>
      <c r="UWY48" s="17"/>
      <c r="UWZ48" s="17"/>
      <c r="UXA48" s="17"/>
      <c r="UXB48" s="17"/>
      <c r="UXC48" s="17"/>
      <c r="UXD48" s="17"/>
      <c r="UXE48" s="17"/>
      <c r="UXF48" s="17"/>
      <c r="UXG48" s="17"/>
      <c r="UXH48" s="17"/>
      <c r="UXI48" s="17"/>
      <c r="UXJ48" s="17"/>
      <c r="UXK48" s="17"/>
      <c r="UXL48" s="17"/>
      <c r="UXM48" s="17"/>
      <c r="UXN48" s="17"/>
      <c r="UXO48" s="17"/>
      <c r="UXP48" s="17"/>
      <c r="UXQ48" s="17"/>
      <c r="UXR48" s="17"/>
      <c r="UXS48" s="17"/>
      <c r="UXT48" s="17"/>
      <c r="UXU48" s="17"/>
      <c r="UXV48" s="17"/>
      <c r="UXW48" s="17"/>
      <c r="UXX48" s="17"/>
      <c r="UXY48" s="17"/>
      <c r="UXZ48" s="17"/>
      <c r="UYA48" s="17"/>
      <c r="UYB48" s="17"/>
      <c r="UYC48" s="17"/>
      <c r="UYD48" s="17"/>
      <c r="UYE48" s="17"/>
      <c r="UYF48" s="17"/>
      <c r="UYG48" s="17"/>
      <c r="UYH48" s="17"/>
      <c r="UYI48" s="17"/>
      <c r="UYJ48" s="17"/>
      <c r="UYK48" s="17"/>
      <c r="UYL48" s="17"/>
      <c r="UYM48" s="17"/>
      <c r="UYN48" s="17"/>
      <c r="UYO48" s="17"/>
      <c r="UYP48" s="17"/>
      <c r="UYQ48" s="17"/>
      <c r="UYR48" s="17"/>
      <c r="UYS48" s="17"/>
      <c r="UYT48" s="17"/>
      <c r="UYU48" s="17"/>
      <c r="UYV48" s="17"/>
      <c r="UYW48" s="17"/>
      <c r="UYX48" s="17"/>
      <c r="UYY48" s="17"/>
      <c r="UYZ48" s="17"/>
      <c r="UZA48" s="17"/>
      <c r="UZB48" s="17"/>
      <c r="UZC48" s="17"/>
      <c r="UZD48" s="17"/>
      <c r="UZE48" s="17"/>
      <c r="UZF48" s="17"/>
      <c r="UZG48" s="17"/>
      <c r="UZH48" s="17"/>
      <c r="UZI48" s="17"/>
      <c r="UZJ48" s="17"/>
      <c r="UZK48" s="17"/>
      <c r="UZL48" s="17"/>
      <c r="UZM48" s="17"/>
      <c r="UZN48" s="17"/>
      <c r="UZO48" s="17"/>
      <c r="UZP48" s="17"/>
      <c r="UZQ48" s="17"/>
      <c r="UZR48" s="17"/>
      <c r="UZS48" s="17"/>
      <c r="UZT48" s="17"/>
      <c r="UZU48" s="17"/>
      <c r="UZV48" s="17"/>
      <c r="UZW48" s="17"/>
      <c r="UZX48" s="17"/>
      <c r="UZY48" s="17"/>
      <c r="UZZ48" s="17"/>
      <c r="VAA48" s="17"/>
      <c r="VAB48" s="17"/>
      <c r="VAC48" s="17"/>
      <c r="VAD48" s="17"/>
      <c r="VAE48" s="17"/>
      <c r="VAF48" s="17"/>
      <c r="VAG48" s="17"/>
      <c r="VAH48" s="17"/>
      <c r="VAI48" s="17"/>
      <c r="VAJ48" s="17"/>
      <c r="VAK48" s="17"/>
      <c r="VAL48" s="17"/>
      <c r="VAM48" s="17"/>
      <c r="VAN48" s="17"/>
      <c r="VAO48" s="17"/>
      <c r="VAP48" s="17"/>
      <c r="VAQ48" s="17"/>
      <c r="VAR48" s="17"/>
      <c r="VAS48" s="17"/>
      <c r="VAT48" s="17"/>
      <c r="VAU48" s="17"/>
      <c r="VAV48" s="17"/>
      <c r="VAW48" s="17"/>
      <c r="VAX48" s="17"/>
      <c r="VAY48" s="17"/>
      <c r="VAZ48" s="17"/>
      <c r="VBA48" s="17"/>
      <c r="VBB48" s="17"/>
      <c r="VBC48" s="17"/>
      <c r="VBD48" s="17"/>
      <c r="VBE48" s="17"/>
      <c r="VBF48" s="17"/>
      <c r="VBG48" s="17"/>
      <c r="VBH48" s="17"/>
      <c r="VBI48" s="17"/>
      <c r="VBJ48" s="17"/>
      <c r="VBK48" s="17"/>
      <c r="VBL48" s="17"/>
      <c r="VBM48" s="17"/>
      <c r="VBN48" s="17"/>
      <c r="VBO48" s="17"/>
      <c r="VBP48" s="17"/>
      <c r="VBQ48" s="17"/>
      <c r="VBR48" s="17"/>
      <c r="VBS48" s="17"/>
      <c r="VBT48" s="17"/>
      <c r="VBU48" s="17"/>
      <c r="VBV48" s="17"/>
      <c r="VBW48" s="17"/>
      <c r="VBX48" s="17"/>
      <c r="VBY48" s="17"/>
      <c r="VBZ48" s="17"/>
      <c r="VCA48" s="17"/>
      <c r="VCB48" s="17"/>
      <c r="VCC48" s="17"/>
      <c r="VCD48" s="17"/>
      <c r="VCE48" s="17"/>
      <c r="VCF48" s="17"/>
      <c r="VCG48" s="17"/>
      <c r="VCH48" s="17"/>
      <c r="VCI48" s="17"/>
      <c r="VCJ48" s="17"/>
      <c r="VCK48" s="17"/>
      <c r="VCL48" s="17"/>
      <c r="VCM48" s="17"/>
      <c r="VCN48" s="17"/>
      <c r="VCO48" s="17"/>
      <c r="VCP48" s="17"/>
      <c r="VCQ48" s="17"/>
      <c r="VCR48" s="17"/>
      <c r="VCS48" s="17"/>
      <c r="VCT48" s="17"/>
      <c r="VCU48" s="17"/>
      <c r="VCV48" s="17"/>
      <c r="VCW48" s="17"/>
      <c r="VCX48" s="17"/>
      <c r="VCY48" s="17"/>
      <c r="VCZ48" s="17"/>
      <c r="VDA48" s="17"/>
      <c r="VDB48" s="17"/>
      <c r="VDC48" s="17"/>
      <c r="VDD48" s="17"/>
      <c r="VDE48" s="17"/>
      <c r="VDF48" s="17"/>
      <c r="VDG48" s="17"/>
      <c r="VDH48" s="17"/>
      <c r="VDI48" s="17"/>
      <c r="VDJ48" s="17"/>
      <c r="VDK48" s="17"/>
      <c r="VDL48" s="17"/>
      <c r="VDM48" s="17"/>
      <c r="VDN48" s="17"/>
      <c r="VDO48" s="17"/>
      <c r="VDP48" s="17"/>
      <c r="VDQ48" s="17"/>
      <c r="VDR48" s="17"/>
      <c r="VDS48" s="17"/>
      <c r="VDT48" s="17"/>
      <c r="VDU48" s="17"/>
      <c r="VDV48" s="17"/>
      <c r="VDW48" s="17"/>
      <c r="VDX48" s="17"/>
      <c r="VDY48" s="17"/>
      <c r="VDZ48" s="17"/>
      <c r="VEA48" s="17"/>
      <c r="VEB48" s="17"/>
      <c r="VEC48" s="17"/>
      <c r="VED48" s="17"/>
      <c r="VEE48" s="17"/>
      <c r="VEF48" s="17"/>
      <c r="VEG48" s="17"/>
      <c r="VEH48" s="17"/>
      <c r="VEI48" s="17"/>
      <c r="VEJ48" s="17"/>
      <c r="VEK48" s="17"/>
      <c r="VEL48" s="17"/>
      <c r="VEM48" s="17"/>
      <c r="VEN48" s="17"/>
      <c r="VEO48" s="17"/>
      <c r="VEP48" s="17"/>
      <c r="VEQ48" s="17"/>
      <c r="VER48" s="17"/>
      <c r="VES48" s="17"/>
      <c r="VET48" s="17"/>
      <c r="VEU48" s="17"/>
      <c r="VEV48" s="17"/>
      <c r="VEW48" s="17"/>
      <c r="VEX48" s="17"/>
      <c r="VEY48" s="17"/>
      <c r="VEZ48" s="17"/>
      <c r="VFA48" s="17"/>
      <c r="VFB48" s="17"/>
      <c r="VFC48" s="17"/>
      <c r="VFD48" s="17"/>
      <c r="VFE48" s="17"/>
      <c r="VFF48" s="17"/>
      <c r="VFG48" s="17"/>
      <c r="VFH48" s="17"/>
      <c r="VFI48" s="17"/>
      <c r="VFJ48" s="17"/>
      <c r="VFK48" s="17"/>
      <c r="VFL48" s="17"/>
      <c r="VFM48" s="17"/>
      <c r="VFN48" s="17"/>
      <c r="VFO48" s="17"/>
      <c r="VFP48" s="17"/>
      <c r="VFQ48" s="17"/>
      <c r="VFR48" s="17"/>
      <c r="VFS48" s="17"/>
      <c r="VFT48" s="17"/>
      <c r="VFU48" s="17"/>
      <c r="VFV48" s="17"/>
      <c r="VFW48" s="17"/>
      <c r="VFX48" s="17"/>
      <c r="VFY48" s="17"/>
      <c r="VFZ48" s="17"/>
      <c r="VGA48" s="17"/>
      <c r="VGB48" s="17"/>
      <c r="VGC48" s="17"/>
      <c r="VGD48" s="17"/>
      <c r="VGE48" s="17"/>
      <c r="VGF48" s="17"/>
      <c r="VGG48" s="17"/>
      <c r="VGH48" s="17"/>
      <c r="VGI48" s="17"/>
      <c r="VGJ48" s="17"/>
      <c r="VGK48" s="17"/>
      <c r="VGL48" s="17"/>
      <c r="VGM48" s="17"/>
      <c r="VGN48" s="17"/>
      <c r="VGO48" s="17"/>
      <c r="VGP48" s="17"/>
      <c r="VGQ48" s="17"/>
      <c r="VGR48" s="17"/>
      <c r="VGS48" s="17"/>
      <c r="VGT48" s="17"/>
      <c r="VGU48" s="17"/>
      <c r="VGV48" s="17"/>
      <c r="VGW48" s="17"/>
      <c r="VGX48" s="17"/>
      <c r="VGY48" s="17"/>
      <c r="VGZ48" s="17"/>
      <c r="VHA48" s="17"/>
      <c r="VHB48" s="17"/>
      <c r="VHC48" s="17"/>
      <c r="VHD48" s="17"/>
      <c r="VHE48" s="17"/>
      <c r="VHF48" s="17"/>
      <c r="VHG48" s="17"/>
      <c r="VHH48" s="17"/>
      <c r="VHI48" s="17"/>
      <c r="VHJ48" s="17"/>
      <c r="VHK48" s="17"/>
      <c r="VHL48" s="17"/>
      <c r="VHM48" s="17"/>
      <c r="VHN48" s="17"/>
      <c r="VHO48" s="17"/>
      <c r="VHP48" s="17"/>
      <c r="VHQ48" s="17"/>
      <c r="VHR48" s="17"/>
      <c r="VHS48" s="17"/>
      <c r="VHT48" s="17"/>
      <c r="VHU48" s="17"/>
      <c r="VHV48" s="17"/>
      <c r="VHW48" s="17"/>
      <c r="VHX48" s="17"/>
      <c r="VHY48" s="17"/>
      <c r="VHZ48" s="17"/>
      <c r="VIA48" s="17"/>
      <c r="VIB48" s="17"/>
      <c r="VIC48" s="17"/>
      <c r="VID48" s="17"/>
      <c r="VIE48" s="17"/>
      <c r="VIF48" s="17"/>
      <c r="VIG48" s="17"/>
      <c r="VIH48" s="17"/>
      <c r="VII48" s="17"/>
      <c r="VIJ48" s="17"/>
      <c r="VIK48" s="17"/>
      <c r="VIL48" s="17"/>
      <c r="VIM48" s="17"/>
      <c r="VIN48" s="17"/>
      <c r="VIO48" s="17"/>
      <c r="VIP48" s="17"/>
      <c r="VIQ48" s="17"/>
      <c r="VIR48" s="17"/>
      <c r="VIS48" s="17"/>
      <c r="VIT48" s="17"/>
      <c r="VIU48" s="17"/>
      <c r="VIV48" s="17"/>
      <c r="VIW48" s="17"/>
      <c r="VIX48" s="17"/>
      <c r="VIY48" s="17"/>
      <c r="VIZ48" s="17"/>
      <c r="VJA48" s="17"/>
      <c r="VJB48" s="17"/>
      <c r="VJC48" s="17"/>
      <c r="VJD48" s="17"/>
      <c r="VJE48" s="17"/>
      <c r="VJF48" s="17"/>
      <c r="VJG48" s="17"/>
      <c r="VJH48" s="17"/>
      <c r="VJI48" s="17"/>
      <c r="VJJ48" s="17"/>
      <c r="VJK48" s="17"/>
      <c r="VJL48" s="17"/>
      <c r="VJM48" s="17"/>
      <c r="VJN48" s="17"/>
      <c r="VJO48" s="17"/>
      <c r="VJP48" s="17"/>
      <c r="VJQ48" s="17"/>
      <c r="VJR48" s="17"/>
      <c r="VJS48" s="17"/>
      <c r="VJT48" s="17"/>
      <c r="VJU48" s="17"/>
      <c r="VJV48" s="17"/>
      <c r="VJW48" s="17"/>
      <c r="VJX48" s="17"/>
      <c r="VJY48" s="17"/>
      <c r="VJZ48" s="17"/>
      <c r="VKA48" s="17"/>
      <c r="VKB48" s="17"/>
      <c r="VKC48" s="17"/>
      <c r="VKD48" s="17"/>
      <c r="VKE48" s="17"/>
      <c r="VKF48" s="17"/>
      <c r="VKG48" s="17"/>
      <c r="VKH48" s="17"/>
      <c r="VKI48" s="17"/>
      <c r="VKJ48" s="17"/>
      <c r="VKK48" s="17"/>
      <c r="VKL48" s="17"/>
      <c r="VKM48" s="17"/>
      <c r="VKN48" s="17"/>
      <c r="VKO48" s="17"/>
      <c r="VKP48" s="17"/>
      <c r="VKQ48" s="17"/>
      <c r="VKR48" s="17"/>
      <c r="VKS48" s="17"/>
      <c r="VKT48" s="17"/>
      <c r="VKU48" s="17"/>
      <c r="VKV48" s="17"/>
      <c r="VKW48" s="17"/>
      <c r="VKX48" s="17"/>
      <c r="VKY48" s="17"/>
      <c r="VKZ48" s="17"/>
      <c r="VLA48" s="17"/>
      <c r="VLB48" s="17"/>
      <c r="VLC48" s="17"/>
      <c r="VLD48" s="17"/>
      <c r="VLE48" s="17"/>
      <c r="VLF48" s="17"/>
      <c r="VLG48" s="17"/>
      <c r="VLH48" s="17"/>
      <c r="VLI48" s="17"/>
      <c r="VLJ48" s="17"/>
      <c r="VLK48" s="17"/>
      <c r="VLL48" s="17"/>
      <c r="VLM48" s="17"/>
      <c r="VLN48" s="17"/>
      <c r="VLO48" s="17"/>
      <c r="VLP48" s="17"/>
      <c r="VLQ48" s="17"/>
      <c r="VLR48" s="17"/>
      <c r="VLS48" s="17"/>
      <c r="VLT48" s="17"/>
      <c r="VLU48" s="17"/>
      <c r="VLV48" s="17"/>
      <c r="VLW48" s="17"/>
      <c r="VLX48" s="17"/>
      <c r="VLY48" s="17"/>
      <c r="VLZ48" s="17"/>
      <c r="VMA48" s="17"/>
      <c r="VMB48" s="17"/>
      <c r="VMC48" s="17"/>
      <c r="VMD48" s="17"/>
      <c r="VME48" s="17"/>
      <c r="VMF48" s="17"/>
      <c r="VMG48" s="17"/>
      <c r="VMH48" s="17"/>
      <c r="VMI48" s="17"/>
      <c r="VMJ48" s="17"/>
      <c r="VMK48" s="17"/>
      <c r="VML48" s="17"/>
      <c r="VMM48" s="17"/>
      <c r="VMN48" s="17"/>
      <c r="VMO48" s="17"/>
      <c r="VMP48" s="17"/>
      <c r="VMQ48" s="17"/>
      <c r="VMR48" s="17"/>
      <c r="VMS48" s="17"/>
      <c r="VMT48" s="17"/>
      <c r="VMU48" s="17"/>
      <c r="VMV48" s="17"/>
      <c r="VMW48" s="17"/>
      <c r="VMX48" s="17"/>
      <c r="VMY48" s="17"/>
      <c r="VMZ48" s="17"/>
      <c r="VNA48" s="17"/>
      <c r="VNB48" s="17"/>
      <c r="VNC48" s="17"/>
      <c r="VND48" s="17"/>
      <c r="VNE48" s="17"/>
      <c r="VNF48" s="17"/>
      <c r="VNG48" s="17"/>
      <c r="VNH48" s="17"/>
      <c r="VNI48" s="17"/>
      <c r="VNJ48" s="17"/>
      <c r="VNK48" s="17"/>
      <c r="VNL48" s="17"/>
      <c r="VNM48" s="17"/>
      <c r="VNN48" s="17"/>
      <c r="VNO48" s="17"/>
      <c r="VNP48" s="17"/>
      <c r="VNQ48" s="17"/>
      <c r="VNR48" s="17"/>
      <c r="VNS48" s="17"/>
      <c r="VNT48" s="17"/>
      <c r="VNU48" s="17"/>
      <c r="VNV48" s="17"/>
      <c r="VNW48" s="17"/>
      <c r="VNX48" s="17"/>
      <c r="VNY48" s="17"/>
      <c r="VNZ48" s="17"/>
      <c r="VOA48" s="17"/>
      <c r="VOB48" s="17"/>
      <c r="VOC48" s="17"/>
      <c r="VOD48" s="17"/>
      <c r="VOE48" s="17"/>
      <c r="VOF48" s="17"/>
      <c r="VOG48" s="17"/>
      <c r="VOH48" s="17"/>
      <c r="VOI48" s="17"/>
      <c r="VOJ48" s="17"/>
      <c r="VOK48" s="17"/>
      <c r="VOL48" s="17"/>
      <c r="VOM48" s="17"/>
      <c r="VON48" s="17"/>
      <c r="VOO48" s="17"/>
      <c r="VOP48" s="17"/>
      <c r="VOQ48" s="17"/>
      <c r="VOR48" s="17"/>
      <c r="VOS48" s="17"/>
      <c r="VOT48" s="17"/>
      <c r="VOU48" s="17"/>
      <c r="VOV48" s="17"/>
      <c r="VOW48" s="17"/>
      <c r="VOX48" s="17"/>
      <c r="VOY48" s="17"/>
      <c r="VOZ48" s="17"/>
      <c r="VPA48" s="17"/>
      <c r="VPB48" s="17"/>
      <c r="VPC48" s="17"/>
      <c r="VPD48" s="17"/>
      <c r="VPE48" s="17"/>
      <c r="VPF48" s="17"/>
      <c r="VPG48" s="17"/>
      <c r="VPH48" s="17"/>
      <c r="VPI48" s="17"/>
      <c r="VPJ48" s="17"/>
      <c r="VPK48" s="17"/>
      <c r="VPL48" s="17"/>
      <c r="VPM48" s="17"/>
      <c r="VPN48" s="17"/>
      <c r="VPO48" s="17"/>
      <c r="VPP48" s="17"/>
      <c r="VPQ48" s="17"/>
      <c r="VPR48" s="17"/>
      <c r="VPS48" s="17"/>
      <c r="VPT48" s="17"/>
      <c r="VPU48" s="17"/>
      <c r="VPV48" s="17"/>
      <c r="VPW48" s="17"/>
      <c r="VPX48" s="17"/>
      <c r="VPY48" s="17"/>
      <c r="VPZ48" s="17"/>
      <c r="VQA48" s="17"/>
      <c r="VQB48" s="17"/>
      <c r="VQC48" s="17"/>
      <c r="VQD48" s="17"/>
      <c r="VQE48" s="17"/>
      <c r="VQF48" s="17"/>
      <c r="VQG48" s="17"/>
      <c r="VQH48" s="17"/>
      <c r="VQI48" s="17"/>
      <c r="VQJ48" s="17"/>
      <c r="VQK48" s="17"/>
      <c r="VQL48" s="17"/>
      <c r="VQM48" s="17"/>
      <c r="VQN48" s="17"/>
      <c r="VQO48" s="17"/>
      <c r="VQP48" s="17"/>
      <c r="VQQ48" s="17"/>
      <c r="VQR48" s="17"/>
      <c r="VQS48" s="17"/>
      <c r="VQT48" s="17"/>
      <c r="VQU48" s="17"/>
      <c r="VQV48" s="17"/>
      <c r="VQW48" s="17"/>
      <c r="VQX48" s="17"/>
      <c r="VQY48" s="17"/>
      <c r="VQZ48" s="17"/>
      <c r="VRA48" s="17"/>
      <c r="VRB48" s="17"/>
      <c r="VRC48" s="17"/>
      <c r="VRD48" s="17"/>
      <c r="VRE48" s="17"/>
      <c r="VRF48" s="17"/>
      <c r="VRG48" s="17"/>
      <c r="VRH48" s="17"/>
      <c r="VRI48" s="17"/>
      <c r="VRJ48" s="17"/>
      <c r="VRK48" s="17"/>
      <c r="VRL48" s="17"/>
      <c r="VRM48" s="17"/>
      <c r="VRN48" s="17"/>
      <c r="VRO48" s="17"/>
      <c r="VRP48" s="17"/>
      <c r="VRQ48" s="17"/>
      <c r="VRR48" s="17"/>
      <c r="VRS48" s="17"/>
      <c r="VRT48" s="17"/>
      <c r="VRU48" s="17"/>
      <c r="VRV48" s="17"/>
      <c r="VRW48" s="17"/>
      <c r="VRX48" s="17"/>
      <c r="VRY48" s="17"/>
      <c r="VRZ48" s="17"/>
      <c r="VSA48" s="17"/>
      <c r="VSB48" s="17"/>
      <c r="VSC48" s="17"/>
      <c r="VSD48" s="17"/>
      <c r="VSE48" s="17"/>
      <c r="VSF48" s="17"/>
      <c r="VSG48" s="17"/>
      <c r="VSH48" s="17"/>
      <c r="VSI48" s="17"/>
      <c r="VSJ48" s="17"/>
      <c r="VSK48" s="17"/>
      <c r="VSL48" s="17"/>
      <c r="VSM48" s="17"/>
      <c r="VSN48" s="17"/>
      <c r="VSO48" s="17"/>
      <c r="VSP48" s="17"/>
      <c r="VSQ48" s="17"/>
      <c r="VSR48" s="17"/>
      <c r="VSS48" s="17"/>
      <c r="VST48" s="17"/>
      <c r="VSU48" s="17"/>
      <c r="VSV48" s="17"/>
      <c r="VSW48" s="17"/>
      <c r="VSX48" s="17"/>
      <c r="VSY48" s="17"/>
      <c r="VSZ48" s="17"/>
      <c r="VTA48" s="17"/>
      <c r="VTB48" s="17"/>
      <c r="VTC48" s="17"/>
      <c r="VTD48" s="17"/>
      <c r="VTE48" s="17"/>
      <c r="VTF48" s="17"/>
      <c r="VTG48" s="17"/>
      <c r="VTH48" s="17"/>
      <c r="VTI48" s="17"/>
      <c r="VTJ48" s="17"/>
      <c r="VTK48" s="17"/>
      <c r="VTL48" s="17"/>
      <c r="VTM48" s="17"/>
      <c r="VTN48" s="17"/>
      <c r="VTO48" s="17"/>
      <c r="VTP48" s="17"/>
      <c r="VTQ48" s="17"/>
      <c r="VTR48" s="17"/>
      <c r="VTS48" s="17"/>
      <c r="VTT48" s="17"/>
      <c r="VTU48" s="17"/>
      <c r="VTV48" s="17"/>
      <c r="VTW48" s="17"/>
      <c r="VTX48" s="17"/>
      <c r="VTY48" s="17"/>
      <c r="VTZ48" s="17"/>
      <c r="VUA48" s="17"/>
      <c r="VUB48" s="17"/>
      <c r="VUC48" s="17"/>
      <c r="VUD48" s="17"/>
      <c r="VUE48" s="17"/>
      <c r="VUF48" s="17"/>
      <c r="VUG48" s="17"/>
      <c r="VUH48" s="17"/>
      <c r="VUI48" s="17"/>
      <c r="VUJ48" s="17"/>
      <c r="VUK48" s="17"/>
      <c r="VUL48" s="17"/>
      <c r="VUM48" s="17"/>
      <c r="VUN48" s="17"/>
      <c r="VUO48" s="17"/>
      <c r="VUP48" s="17"/>
      <c r="VUQ48" s="17"/>
      <c r="VUR48" s="17"/>
      <c r="VUS48" s="17"/>
      <c r="VUT48" s="17"/>
      <c r="VUU48" s="17"/>
      <c r="VUV48" s="17"/>
      <c r="VUW48" s="17"/>
      <c r="VUX48" s="17"/>
      <c r="VUY48" s="17"/>
      <c r="VUZ48" s="17"/>
      <c r="VVA48" s="17"/>
      <c r="VVB48" s="17"/>
      <c r="VVC48" s="17"/>
      <c r="VVD48" s="17"/>
      <c r="VVE48" s="17"/>
      <c r="VVF48" s="17"/>
      <c r="VVG48" s="17"/>
      <c r="VVH48" s="17"/>
      <c r="VVI48" s="17"/>
      <c r="VVJ48" s="17"/>
      <c r="VVK48" s="17"/>
      <c r="VVL48" s="17"/>
      <c r="VVM48" s="17"/>
      <c r="VVN48" s="17"/>
      <c r="VVO48" s="17"/>
      <c r="VVP48" s="17"/>
      <c r="VVQ48" s="17"/>
      <c r="VVR48" s="17"/>
      <c r="VVS48" s="17"/>
      <c r="VVT48" s="17"/>
      <c r="VVU48" s="17"/>
      <c r="VVV48" s="17"/>
      <c r="VVW48" s="17"/>
      <c r="VVX48" s="17"/>
      <c r="VVY48" s="17"/>
      <c r="VVZ48" s="17"/>
      <c r="VWA48" s="17"/>
      <c r="VWB48" s="17"/>
      <c r="VWC48" s="17"/>
      <c r="VWD48" s="17"/>
      <c r="VWE48" s="17"/>
      <c r="VWF48" s="17"/>
      <c r="VWG48" s="17"/>
      <c r="VWH48" s="17"/>
      <c r="VWI48" s="17"/>
      <c r="VWJ48" s="17"/>
      <c r="VWK48" s="17"/>
      <c r="VWL48" s="17"/>
      <c r="VWM48" s="17"/>
      <c r="VWN48" s="17"/>
      <c r="VWO48" s="17"/>
      <c r="VWP48" s="17"/>
      <c r="VWQ48" s="17"/>
      <c r="VWR48" s="17"/>
      <c r="VWS48" s="17"/>
      <c r="VWT48" s="17"/>
      <c r="VWU48" s="17"/>
      <c r="VWV48" s="17"/>
      <c r="VWW48" s="17"/>
      <c r="VWX48" s="17"/>
      <c r="VWY48" s="17"/>
      <c r="VWZ48" s="17"/>
      <c r="VXA48" s="17"/>
      <c r="VXB48" s="17"/>
      <c r="VXC48" s="17"/>
      <c r="VXD48" s="17"/>
      <c r="VXE48" s="17"/>
      <c r="VXF48" s="17"/>
      <c r="VXG48" s="17"/>
      <c r="VXH48" s="17"/>
      <c r="VXI48" s="17"/>
      <c r="VXJ48" s="17"/>
      <c r="VXK48" s="17"/>
      <c r="VXL48" s="17"/>
      <c r="VXM48" s="17"/>
      <c r="VXN48" s="17"/>
      <c r="VXO48" s="17"/>
      <c r="VXP48" s="17"/>
      <c r="VXQ48" s="17"/>
      <c r="VXR48" s="17"/>
      <c r="VXS48" s="17"/>
      <c r="VXT48" s="17"/>
      <c r="VXU48" s="17"/>
      <c r="VXV48" s="17"/>
      <c r="VXW48" s="17"/>
      <c r="VXX48" s="17"/>
      <c r="VXY48" s="17"/>
      <c r="VXZ48" s="17"/>
      <c r="VYA48" s="17"/>
      <c r="VYB48" s="17"/>
      <c r="VYC48" s="17"/>
      <c r="VYD48" s="17"/>
      <c r="VYE48" s="17"/>
      <c r="VYF48" s="17"/>
      <c r="VYG48" s="17"/>
      <c r="VYH48" s="17"/>
      <c r="VYI48" s="17"/>
      <c r="VYJ48" s="17"/>
      <c r="VYK48" s="17"/>
      <c r="VYL48" s="17"/>
      <c r="VYM48" s="17"/>
      <c r="VYN48" s="17"/>
      <c r="VYO48" s="17"/>
      <c r="VYP48" s="17"/>
      <c r="VYQ48" s="17"/>
      <c r="VYR48" s="17"/>
      <c r="VYS48" s="17"/>
      <c r="VYT48" s="17"/>
      <c r="VYU48" s="17"/>
      <c r="VYV48" s="17"/>
      <c r="VYW48" s="17"/>
      <c r="VYX48" s="17"/>
      <c r="VYY48" s="17"/>
      <c r="VYZ48" s="17"/>
      <c r="VZA48" s="17"/>
      <c r="VZB48" s="17"/>
      <c r="VZC48" s="17"/>
      <c r="VZD48" s="17"/>
      <c r="VZE48" s="17"/>
      <c r="VZF48" s="17"/>
      <c r="VZG48" s="17"/>
      <c r="VZH48" s="17"/>
      <c r="VZI48" s="17"/>
      <c r="VZJ48" s="17"/>
      <c r="VZK48" s="17"/>
      <c r="VZL48" s="17"/>
      <c r="VZM48" s="17"/>
      <c r="VZN48" s="17"/>
      <c r="VZO48" s="17"/>
      <c r="VZP48" s="17"/>
      <c r="VZQ48" s="17"/>
      <c r="VZR48" s="17"/>
      <c r="VZS48" s="17"/>
      <c r="VZT48" s="17"/>
      <c r="VZU48" s="17"/>
      <c r="VZV48" s="17"/>
      <c r="VZW48" s="17"/>
      <c r="VZX48" s="17"/>
      <c r="VZY48" s="17"/>
      <c r="VZZ48" s="17"/>
      <c r="WAA48" s="17"/>
      <c r="WAB48" s="17"/>
      <c r="WAC48" s="17"/>
      <c r="WAD48" s="17"/>
      <c r="WAE48" s="17"/>
      <c r="WAF48" s="17"/>
      <c r="WAG48" s="17"/>
      <c r="WAH48" s="17"/>
      <c r="WAI48" s="17"/>
      <c r="WAJ48" s="17"/>
      <c r="WAK48" s="17"/>
      <c r="WAL48" s="17"/>
      <c r="WAM48" s="17"/>
      <c r="WAN48" s="17"/>
      <c r="WAO48" s="17"/>
      <c r="WAP48" s="17"/>
      <c r="WAQ48" s="17"/>
      <c r="WAR48" s="17"/>
      <c r="WAS48" s="17"/>
      <c r="WAT48" s="17"/>
      <c r="WAU48" s="17"/>
      <c r="WAV48" s="17"/>
      <c r="WAW48" s="17"/>
      <c r="WAX48" s="17"/>
      <c r="WAY48" s="17"/>
      <c r="WAZ48" s="17"/>
      <c r="WBA48" s="17"/>
      <c r="WBB48" s="17"/>
      <c r="WBC48" s="17"/>
      <c r="WBD48" s="17"/>
      <c r="WBE48" s="17"/>
      <c r="WBF48" s="17"/>
      <c r="WBG48" s="17"/>
      <c r="WBH48" s="17"/>
      <c r="WBI48" s="17"/>
      <c r="WBJ48" s="17"/>
      <c r="WBK48" s="17"/>
      <c r="WBL48" s="17"/>
      <c r="WBM48" s="17"/>
      <c r="WBN48" s="17"/>
      <c r="WBO48" s="17"/>
      <c r="WBP48" s="17"/>
      <c r="WBQ48" s="17"/>
      <c r="WBR48" s="17"/>
      <c r="WBS48" s="17"/>
      <c r="WBT48" s="17"/>
      <c r="WBU48" s="17"/>
      <c r="WBV48" s="17"/>
      <c r="WBW48" s="17"/>
      <c r="WBX48" s="17"/>
      <c r="WBY48" s="17"/>
      <c r="WBZ48" s="17"/>
      <c r="WCA48" s="17"/>
      <c r="WCB48" s="17"/>
      <c r="WCC48" s="17"/>
      <c r="WCD48" s="17"/>
      <c r="WCE48" s="17"/>
      <c r="WCF48" s="17"/>
      <c r="WCG48" s="17"/>
      <c r="WCH48" s="17"/>
      <c r="WCI48" s="17"/>
      <c r="WCJ48" s="17"/>
      <c r="WCK48" s="17"/>
      <c r="WCL48" s="17"/>
      <c r="WCM48" s="17"/>
      <c r="WCN48" s="17"/>
      <c r="WCO48" s="17"/>
      <c r="WCP48" s="17"/>
      <c r="WCQ48" s="17"/>
      <c r="WCR48" s="17"/>
      <c r="WCS48" s="17"/>
      <c r="WCT48" s="17"/>
      <c r="WCU48" s="17"/>
      <c r="WCV48" s="17"/>
      <c r="WCW48" s="17"/>
      <c r="WCX48" s="17"/>
      <c r="WCY48" s="17"/>
      <c r="WCZ48" s="17"/>
      <c r="WDA48" s="17"/>
      <c r="WDB48" s="17"/>
      <c r="WDC48" s="17"/>
      <c r="WDD48" s="17"/>
      <c r="WDE48" s="17"/>
      <c r="WDF48" s="17"/>
      <c r="WDG48" s="17"/>
      <c r="WDH48" s="17"/>
      <c r="WDI48" s="17"/>
      <c r="WDJ48" s="17"/>
      <c r="WDK48" s="17"/>
      <c r="WDL48" s="17"/>
      <c r="WDM48" s="17"/>
      <c r="WDN48" s="17"/>
      <c r="WDO48" s="17"/>
      <c r="WDP48" s="17"/>
      <c r="WDQ48" s="17"/>
      <c r="WDR48" s="17"/>
      <c r="WDS48" s="17"/>
      <c r="WDT48" s="17"/>
      <c r="WDU48" s="17"/>
      <c r="WDV48" s="17"/>
      <c r="WDW48" s="17"/>
      <c r="WDX48" s="17"/>
      <c r="WDY48" s="17"/>
      <c r="WDZ48" s="17"/>
      <c r="WEA48" s="17"/>
      <c r="WEB48" s="17"/>
      <c r="WEC48" s="17"/>
      <c r="WED48" s="17"/>
      <c r="WEE48" s="17"/>
      <c r="WEF48" s="17"/>
      <c r="WEG48" s="17"/>
      <c r="WEH48" s="17"/>
      <c r="WEI48" s="17"/>
      <c r="WEJ48" s="17"/>
      <c r="WEK48" s="17"/>
      <c r="WEL48" s="17"/>
      <c r="WEM48" s="17"/>
      <c r="WEN48" s="17"/>
      <c r="WEO48" s="17"/>
      <c r="WEP48" s="17"/>
      <c r="WEQ48" s="17"/>
      <c r="WER48" s="17"/>
      <c r="WES48" s="17"/>
      <c r="WET48" s="17"/>
      <c r="WEU48" s="17"/>
      <c r="WEV48" s="17"/>
      <c r="WEW48" s="17"/>
      <c r="WEX48" s="17"/>
      <c r="WEY48" s="17"/>
      <c r="WEZ48" s="17"/>
      <c r="WFA48" s="17"/>
      <c r="WFB48" s="17"/>
      <c r="WFC48" s="17"/>
      <c r="WFD48" s="17"/>
      <c r="WFE48" s="17"/>
      <c r="WFF48" s="17"/>
      <c r="WFG48" s="17"/>
      <c r="WFH48" s="17"/>
      <c r="WFI48" s="17"/>
      <c r="WFJ48" s="17"/>
      <c r="WFK48" s="17"/>
      <c r="WFL48" s="17"/>
      <c r="WFM48" s="17"/>
      <c r="WFN48" s="17"/>
      <c r="WFO48" s="17"/>
      <c r="WFP48" s="17"/>
      <c r="WFQ48" s="17"/>
      <c r="WFR48" s="17"/>
      <c r="WFS48" s="17"/>
      <c r="WFT48" s="17"/>
      <c r="WFU48" s="17"/>
      <c r="WFV48" s="17"/>
      <c r="WFW48" s="17"/>
      <c r="WFX48" s="17"/>
      <c r="WFY48" s="17"/>
      <c r="WFZ48" s="17"/>
      <c r="WGA48" s="17"/>
      <c r="WGB48" s="17"/>
      <c r="WGC48" s="17"/>
      <c r="WGD48" s="17"/>
      <c r="WGE48" s="17"/>
      <c r="WGF48" s="17"/>
      <c r="WGG48" s="17"/>
      <c r="WGH48" s="17"/>
      <c r="WGI48" s="17"/>
      <c r="WGJ48" s="17"/>
      <c r="WGK48" s="17"/>
      <c r="WGL48" s="17"/>
      <c r="WGM48" s="17"/>
      <c r="WGN48" s="17"/>
      <c r="WGO48" s="17"/>
      <c r="WGP48" s="17"/>
      <c r="WGQ48" s="17"/>
      <c r="WGR48" s="17"/>
      <c r="WGS48" s="17"/>
      <c r="WGT48" s="17"/>
      <c r="WGU48" s="17"/>
      <c r="WGV48" s="17"/>
      <c r="WGW48" s="17"/>
      <c r="WGX48" s="17"/>
      <c r="WGY48" s="17"/>
      <c r="WGZ48" s="17"/>
      <c r="WHA48" s="17"/>
      <c r="WHB48" s="17"/>
      <c r="WHC48" s="17"/>
      <c r="WHD48" s="17"/>
      <c r="WHE48" s="17"/>
      <c r="WHF48" s="17"/>
      <c r="WHG48" s="17"/>
      <c r="WHH48" s="17"/>
      <c r="WHI48" s="17"/>
      <c r="WHJ48" s="17"/>
      <c r="WHK48" s="17"/>
      <c r="WHL48" s="17"/>
      <c r="WHM48" s="17"/>
      <c r="WHN48" s="17"/>
      <c r="WHO48" s="17"/>
      <c r="WHP48" s="17"/>
      <c r="WHQ48" s="17"/>
      <c r="WHR48" s="17"/>
      <c r="WHS48" s="17"/>
      <c r="WHT48" s="17"/>
      <c r="WHU48" s="17"/>
      <c r="WHV48" s="17"/>
      <c r="WHW48" s="17"/>
      <c r="WHX48" s="17"/>
      <c r="WHY48" s="17"/>
      <c r="WHZ48" s="17"/>
      <c r="WIA48" s="17"/>
      <c r="WIB48" s="17"/>
      <c r="WIC48" s="17"/>
      <c r="WID48" s="17"/>
      <c r="WIE48" s="17"/>
      <c r="WIF48" s="17"/>
      <c r="WIG48" s="17"/>
      <c r="WIH48" s="17"/>
      <c r="WII48" s="17"/>
      <c r="WIJ48" s="17"/>
      <c r="WIK48" s="17"/>
      <c r="WIL48" s="17"/>
      <c r="WIM48" s="17"/>
      <c r="WIN48" s="17"/>
      <c r="WIO48" s="17"/>
      <c r="WIP48" s="17"/>
      <c r="WIQ48" s="17"/>
      <c r="WIR48" s="17"/>
      <c r="WIS48" s="17"/>
      <c r="WIT48" s="17"/>
      <c r="WIU48" s="17"/>
      <c r="WIV48" s="17"/>
      <c r="WIW48" s="17"/>
      <c r="WIX48" s="17"/>
      <c r="WIY48" s="17"/>
      <c r="WIZ48" s="17"/>
      <c r="WJA48" s="17"/>
      <c r="WJB48" s="17"/>
      <c r="WJC48" s="17"/>
      <c r="WJD48" s="17"/>
      <c r="WJE48" s="17"/>
      <c r="WJF48" s="17"/>
      <c r="WJG48" s="17"/>
      <c r="WJH48" s="17"/>
      <c r="WJI48" s="17"/>
      <c r="WJJ48" s="17"/>
      <c r="WJK48" s="17"/>
      <c r="WJL48" s="17"/>
      <c r="WJM48" s="17"/>
      <c r="WJN48" s="17"/>
      <c r="WJO48" s="17"/>
      <c r="WJP48" s="17"/>
      <c r="WJQ48" s="17"/>
      <c r="WJR48" s="17"/>
      <c r="WJS48" s="17"/>
      <c r="WJT48" s="17"/>
      <c r="WJU48" s="17"/>
      <c r="WJV48" s="17"/>
      <c r="WJW48" s="17"/>
      <c r="WJX48" s="17"/>
      <c r="WJY48" s="17"/>
      <c r="WJZ48" s="17"/>
      <c r="WKA48" s="17"/>
      <c r="WKB48" s="17"/>
      <c r="WKC48" s="17"/>
      <c r="WKD48" s="17"/>
      <c r="WKE48" s="17"/>
      <c r="WKF48" s="17"/>
      <c r="WKG48" s="17"/>
      <c r="WKH48" s="17"/>
      <c r="WKI48" s="17"/>
      <c r="WKJ48" s="17"/>
      <c r="WKK48" s="17"/>
      <c r="WKL48" s="17"/>
      <c r="WKM48" s="17"/>
      <c r="WKN48" s="17"/>
      <c r="WKO48" s="17"/>
      <c r="WKP48" s="17"/>
      <c r="WKQ48" s="17"/>
      <c r="WKR48" s="17"/>
      <c r="WKS48" s="17"/>
      <c r="WKT48" s="17"/>
      <c r="WKU48" s="17"/>
      <c r="WKV48" s="17"/>
      <c r="WKW48" s="17"/>
      <c r="WKX48" s="17"/>
      <c r="WKY48" s="17"/>
      <c r="WKZ48" s="17"/>
      <c r="WLA48" s="17"/>
      <c r="WLB48" s="17"/>
      <c r="WLC48" s="17"/>
      <c r="WLD48" s="17"/>
      <c r="WLE48" s="17"/>
      <c r="WLF48" s="17"/>
      <c r="WLG48" s="17"/>
      <c r="WLH48" s="17"/>
      <c r="WLI48" s="17"/>
      <c r="WLJ48" s="17"/>
      <c r="WLK48" s="17"/>
      <c r="WLL48" s="17"/>
      <c r="WLM48" s="17"/>
      <c r="WLN48" s="17"/>
      <c r="WLO48" s="17"/>
      <c r="WLP48" s="17"/>
      <c r="WLQ48" s="17"/>
      <c r="WLR48" s="17"/>
      <c r="WLS48" s="17"/>
      <c r="WLT48" s="17"/>
      <c r="WLU48" s="17"/>
      <c r="WLV48" s="17"/>
      <c r="WLW48" s="17"/>
      <c r="WLX48" s="17"/>
      <c r="WLY48" s="17"/>
      <c r="WLZ48" s="17"/>
      <c r="WMA48" s="17"/>
      <c r="WMB48" s="17"/>
      <c r="WMC48" s="17"/>
      <c r="WMD48" s="17"/>
      <c r="WME48" s="17"/>
      <c r="WMF48" s="17"/>
      <c r="WMG48" s="17"/>
      <c r="WMH48" s="17"/>
      <c r="WMI48" s="17"/>
      <c r="WMJ48" s="17"/>
      <c r="WMK48" s="17"/>
      <c r="WML48" s="17"/>
      <c r="WMM48" s="17"/>
      <c r="WMN48" s="17"/>
      <c r="WMO48" s="17"/>
      <c r="WMP48" s="17"/>
      <c r="WMQ48" s="17"/>
      <c r="WMR48" s="17"/>
      <c r="WMS48" s="17"/>
      <c r="WMT48" s="17"/>
      <c r="WMU48" s="17"/>
      <c r="WMV48" s="17"/>
      <c r="WMW48" s="17"/>
      <c r="WMX48" s="17"/>
      <c r="WMY48" s="17"/>
      <c r="WMZ48" s="17"/>
      <c r="WNA48" s="17"/>
      <c r="WNB48" s="17"/>
      <c r="WNC48" s="17"/>
      <c r="WND48" s="17"/>
      <c r="WNE48" s="17"/>
      <c r="WNF48" s="17"/>
      <c r="WNG48" s="17"/>
      <c r="WNH48" s="17"/>
      <c r="WNI48" s="17"/>
      <c r="WNJ48" s="17"/>
      <c r="WNK48" s="17"/>
      <c r="WNL48" s="17"/>
      <c r="WNM48" s="17"/>
      <c r="WNN48" s="17"/>
      <c r="WNO48" s="17"/>
      <c r="WNP48" s="17"/>
      <c r="WNQ48" s="17"/>
      <c r="WNR48" s="17"/>
      <c r="WNS48" s="17"/>
      <c r="WNT48" s="17"/>
      <c r="WNU48" s="17"/>
      <c r="WNV48" s="17"/>
      <c r="WNW48" s="17"/>
      <c r="WNX48" s="17"/>
      <c r="WNY48" s="17"/>
      <c r="WNZ48" s="17"/>
      <c r="WOA48" s="17"/>
      <c r="WOB48" s="17"/>
      <c r="WOC48" s="17"/>
      <c r="WOD48" s="17"/>
      <c r="WOE48" s="17"/>
      <c r="WOF48" s="17"/>
      <c r="WOG48" s="17"/>
      <c r="WOH48" s="17"/>
      <c r="WOI48" s="17"/>
      <c r="WOJ48" s="17"/>
      <c r="WOK48" s="17"/>
      <c r="WOL48" s="17"/>
      <c r="WOM48" s="17"/>
      <c r="WON48" s="17"/>
      <c r="WOO48" s="17"/>
      <c r="WOP48" s="17"/>
      <c r="WOQ48" s="17"/>
      <c r="WOR48" s="17"/>
      <c r="WOS48" s="17"/>
      <c r="WOT48" s="17"/>
      <c r="WOU48" s="17"/>
      <c r="WOV48" s="17"/>
      <c r="WOW48" s="17"/>
      <c r="WOX48" s="17"/>
      <c r="WOY48" s="17"/>
      <c r="WOZ48" s="17"/>
      <c r="WPA48" s="17"/>
      <c r="WPB48" s="17"/>
      <c r="WPC48" s="17"/>
      <c r="WPD48" s="17"/>
      <c r="WPE48" s="17"/>
      <c r="WPF48" s="17"/>
      <c r="WPG48" s="17"/>
      <c r="WPH48" s="17"/>
      <c r="WPI48" s="17"/>
      <c r="WPJ48" s="17"/>
      <c r="WPK48" s="17"/>
      <c r="WPL48" s="17"/>
      <c r="WPM48" s="17"/>
      <c r="WPN48" s="17"/>
      <c r="WPO48" s="17"/>
      <c r="WPP48" s="17"/>
      <c r="WPQ48" s="17"/>
      <c r="WPR48" s="17"/>
      <c r="WPS48" s="17"/>
      <c r="WPT48" s="17"/>
      <c r="WPU48" s="17"/>
      <c r="WPV48" s="17"/>
      <c r="WPW48" s="17"/>
      <c r="WPX48" s="17"/>
      <c r="WPY48" s="17"/>
      <c r="WPZ48" s="17"/>
      <c r="WQA48" s="17"/>
      <c r="WQB48" s="17"/>
      <c r="WQC48" s="17"/>
      <c r="WQD48" s="17"/>
      <c r="WQE48" s="17"/>
      <c r="WQF48" s="17"/>
      <c r="WQG48" s="17"/>
      <c r="WQH48" s="17"/>
      <c r="WQI48" s="17"/>
      <c r="WQJ48" s="17"/>
      <c r="WQK48" s="17"/>
      <c r="WQL48" s="17"/>
      <c r="WQM48" s="17"/>
      <c r="WQN48" s="17"/>
      <c r="WQO48" s="17"/>
      <c r="WQP48" s="17"/>
      <c r="WQQ48" s="17"/>
      <c r="WQR48" s="17"/>
      <c r="WQS48" s="17"/>
      <c r="WQT48" s="17"/>
      <c r="WQU48" s="17"/>
      <c r="WQV48" s="17"/>
      <c r="WQW48" s="17"/>
      <c r="WQX48" s="17"/>
      <c r="WQY48" s="17"/>
      <c r="WQZ48" s="17"/>
      <c r="WRA48" s="17"/>
      <c r="WRB48" s="17"/>
      <c r="WRC48" s="17"/>
      <c r="WRD48" s="17"/>
      <c r="WRE48" s="17"/>
      <c r="WRF48" s="17"/>
      <c r="WRG48" s="17"/>
      <c r="WRH48" s="17"/>
      <c r="WRI48" s="17"/>
      <c r="WRJ48" s="17"/>
      <c r="WRK48" s="17"/>
      <c r="WRL48" s="17"/>
      <c r="WRM48" s="17"/>
      <c r="WRN48" s="17"/>
      <c r="WRO48" s="17"/>
      <c r="WRP48" s="17"/>
      <c r="WRQ48" s="17"/>
      <c r="WRR48" s="17"/>
      <c r="WRS48" s="17"/>
      <c r="WRT48" s="17"/>
      <c r="WRU48" s="17"/>
      <c r="WRV48" s="17"/>
      <c r="WRW48" s="17"/>
      <c r="WRX48" s="17"/>
      <c r="WRY48" s="17"/>
      <c r="WRZ48" s="17"/>
      <c r="WSA48" s="17"/>
      <c r="WSB48" s="17"/>
      <c r="WSC48" s="17"/>
      <c r="WSD48" s="17"/>
      <c r="WSE48" s="17"/>
      <c r="WSF48" s="17"/>
      <c r="WSG48" s="17"/>
      <c r="WSH48" s="17"/>
      <c r="WSI48" s="17"/>
      <c r="WSJ48" s="17"/>
      <c r="WSK48" s="17"/>
      <c r="WSL48" s="17"/>
      <c r="WSM48" s="17"/>
      <c r="WSN48" s="17"/>
      <c r="WSO48" s="17"/>
      <c r="WSP48" s="17"/>
      <c r="WSQ48" s="17"/>
      <c r="WSR48" s="17"/>
      <c r="WSS48" s="17"/>
      <c r="WST48" s="17"/>
      <c r="WSU48" s="17"/>
      <c r="WSV48" s="17"/>
      <c r="WSW48" s="17"/>
      <c r="WSX48" s="17"/>
      <c r="WSY48" s="17"/>
      <c r="WSZ48" s="17"/>
      <c r="WTA48" s="17"/>
      <c r="WTB48" s="17"/>
      <c r="WTC48" s="17"/>
      <c r="WTD48" s="17"/>
      <c r="WTE48" s="17"/>
      <c r="WTF48" s="17"/>
      <c r="WTG48" s="17"/>
      <c r="WTH48" s="17"/>
      <c r="WTI48" s="17"/>
      <c r="WTJ48" s="17"/>
      <c r="WTK48" s="17"/>
      <c r="WTL48" s="17"/>
      <c r="WTM48" s="17"/>
      <c r="WTN48" s="17"/>
      <c r="WTO48" s="17"/>
      <c r="WTP48" s="17"/>
      <c r="WTQ48" s="17"/>
      <c r="WTR48" s="17"/>
      <c r="WTS48" s="17"/>
      <c r="WTT48" s="17"/>
      <c r="WTU48" s="17"/>
      <c r="WTV48" s="17"/>
      <c r="WTW48" s="17"/>
      <c r="WTX48" s="17"/>
      <c r="WTY48" s="17"/>
      <c r="WTZ48" s="17"/>
      <c r="WUA48" s="17"/>
      <c r="WUB48" s="17"/>
      <c r="WUC48" s="17"/>
      <c r="WUD48" s="17"/>
      <c r="WUE48" s="17"/>
      <c r="WUF48" s="17"/>
      <c r="WUG48" s="17"/>
      <c r="WUH48" s="17"/>
      <c r="WUI48" s="17"/>
      <c r="WUJ48" s="17"/>
      <c r="WUK48" s="17"/>
      <c r="WUL48" s="17"/>
      <c r="WUM48" s="17"/>
      <c r="WUN48" s="17"/>
      <c r="WUO48" s="17"/>
      <c r="WUP48" s="17"/>
      <c r="WUQ48" s="17"/>
      <c r="WUR48" s="17"/>
      <c r="WUS48" s="17"/>
      <c r="WUT48" s="17"/>
      <c r="WUU48" s="17"/>
      <c r="WUV48" s="17"/>
      <c r="WUW48" s="17"/>
      <c r="WUX48" s="17"/>
      <c r="WUY48" s="17"/>
      <c r="WUZ48" s="17"/>
      <c r="WVA48" s="17"/>
      <c r="WVB48" s="17"/>
      <c r="WVC48" s="17"/>
      <c r="WVD48" s="17"/>
      <c r="WVE48" s="17"/>
      <c r="WVF48" s="17"/>
      <c r="WVG48" s="17"/>
      <c r="WVH48" s="17"/>
      <c r="WVI48" s="17"/>
      <c r="WVJ48" s="17"/>
      <c r="WVK48" s="17"/>
      <c r="WVL48" s="17"/>
      <c r="WVM48" s="17"/>
      <c r="WVN48" s="17"/>
      <c r="WVO48" s="17"/>
      <c r="WVP48" s="17"/>
      <c r="WVQ48" s="17"/>
      <c r="WVR48" s="17"/>
      <c r="WVS48" s="17"/>
      <c r="WVT48" s="17"/>
      <c r="WVU48" s="17"/>
      <c r="WVV48" s="17"/>
      <c r="WVW48" s="17"/>
      <c r="WVX48" s="17"/>
      <c r="WVY48" s="17"/>
      <c r="WVZ48" s="17"/>
      <c r="WWA48" s="17"/>
      <c r="WWB48" s="17"/>
      <c r="WWC48" s="17"/>
      <c r="WWD48" s="17"/>
      <c r="WWE48" s="17"/>
      <c r="WWF48" s="17"/>
      <c r="WWG48" s="17"/>
      <c r="WWH48" s="17"/>
      <c r="WWI48" s="17"/>
      <c r="WWJ48" s="17"/>
      <c r="WWK48" s="17"/>
      <c r="WWL48" s="17"/>
      <c r="WWM48" s="17"/>
      <c r="WWN48" s="17"/>
      <c r="WWO48" s="17"/>
      <c r="WWP48" s="17"/>
      <c r="WWQ48" s="17"/>
      <c r="WWR48" s="17"/>
      <c r="WWS48" s="17"/>
      <c r="WWT48" s="17"/>
      <c r="WWU48" s="17"/>
      <c r="WWV48" s="17"/>
      <c r="WWW48" s="17"/>
      <c r="WWX48" s="17"/>
      <c r="WWY48" s="17"/>
      <c r="WWZ48" s="17"/>
      <c r="WXA48" s="17"/>
      <c r="WXB48" s="17"/>
      <c r="WXC48" s="17"/>
      <c r="WXD48" s="17"/>
      <c r="WXE48" s="17"/>
      <c r="WXF48" s="17"/>
      <c r="WXG48" s="17"/>
      <c r="WXH48" s="17"/>
      <c r="WXI48" s="17"/>
      <c r="WXJ48" s="17"/>
      <c r="WXK48" s="17"/>
      <c r="WXL48" s="17"/>
      <c r="WXM48" s="17"/>
      <c r="WXN48" s="17"/>
      <c r="WXO48" s="17"/>
      <c r="WXP48" s="17"/>
      <c r="WXQ48" s="17"/>
      <c r="WXR48" s="17"/>
      <c r="WXS48" s="17"/>
      <c r="WXT48" s="17"/>
      <c r="WXU48" s="17"/>
      <c r="WXV48" s="17"/>
      <c r="WXW48" s="17"/>
      <c r="WXX48" s="17"/>
      <c r="WXY48" s="17"/>
      <c r="WXZ48" s="17"/>
      <c r="WYA48" s="17"/>
      <c r="WYB48" s="17"/>
      <c r="WYC48" s="17"/>
      <c r="WYD48" s="17"/>
      <c r="WYE48" s="17"/>
      <c r="WYF48" s="17"/>
      <c r="WYG48" s="17"/>
      <c r="WYH48" s="17"/>
      <c r="WYI48" s="17"/>
      <c r="WYJ48" s="17"/>
      <c r="WYK48" s="17"/>
      <c r="WYL48" s="17"/>
      <c r="WYM48" s="17"/>
      <c r="WYN48" s="17"/>
      <c r="WYO48" s="17"/>
      <c r="WYP48" s="17"/>
      <c r="WYQ48" s="17"/>
      <c r="WYR48" s="17"/>
      <c r="WYS48" s="17"/>
      <c r="WYT48" s="17"/>
      <c r="WYU48" s="17"/>
      <c r="WYV48" s="17"/>
      <c r="WYW48" s="17"/>
      <c r="WYX48" s="17"/>
      <c r="WYY48" s="17"/>
      <c r="WYZ48" s="17"/>
      <c r="WZA48" s="17"/>
      <c r="WZB48" s="17"/>
      <c r="WZC48" s="17"/>
      <c r="WZD48" s="17"/>
      <c r="WZE48" s="17"/>
      <c r="WZF48" s="17"/>
      <c r="WZG48" s="17"/>
      <c r="WZH48" s="17"/>
      <c r="WZI48" s="17"/>
      <c r="WZJ48" s="17"/>
      <c r="WZK48" s="17"/>
      <c r="WZL48" s="17"/>
      <c r="WZM48" s="17"/>
      <c r="WZN48" s="17"/>
      <c r="WZO48" s="17"/>
      <c r="WZP48" s="17"/>
      <c r="WZQ48" s="17"/>
      <c r="WZR48" s="17"/>
      <c r="WZS48" s="17"/>
      <c r="WZT48" s="17"/>
      <c r="WZU48" s="17"/>
      <c r="WZV48" s="17"/>
      <c r="WZW48" s="17"/>
      <c r="WZX48" s="17"/>
      <c r="WZY48" s="17"/>
      <c r="WZZ48" s="17"/>
      <c r="XAA48" s="17"/>
      <c r="XAB48" s="17"/>
      <c r="XAC48" s="17"/>
      <c r="XAD48" s="17"/>
      <c r="XAE48" s="17"/>
      <c r="XAF48" s="17"/>
      <c r="XAG48" s="17"/>
      <c r="XAH48" s="17"/>
      <c r="XAI48" s="17"/>
      <c r="XAJ48" s="17"/>
      <c r="XAK48" s="17"/>
      <c r="XAL48" s="17"/>
      <c r="XAM48" s="17"/>
      <c r="XAN48" s="17"/>
      <c r="XAO48" s="17"/>
      <c r="XAP48" s="17"/>
      <c r="XAQ48" s="17"/>
      <c r="XAR48" s="17"/>
      <c r="XAS48" s="17"/>
      <c r="XAT48" s="17"/>
      <c r="XAU48" s="17"/>
      <c r="XAV48" s="17"/>
      <c r="XAW48" s="17"/>
      <c r="XAX48" s="17"/>
      <c r="XAY48" s="17"/>
      <c r="XAZ48" s="17"/>
      <c r="XBA48" s="17"/>
      <c r="XBB48" s="17"/>
      <c r="XBC48" s="17"/>
      <c r="XBD48" s="17"/>
      <c r="XBE48" s="17"/>
      <c r="XBF48" s="17"/>
      <c r="XBG48" s="17"/>
      <c r="XBH48" s="17"/>
      <c r="XBI48" s="17"/>
      <c r="XBJ48" s="17"/>
      <c r="XBK48" s="17"/>
      <c r="XBL48" s="17"/>
      <c r="XBM48" s="17"/>
      <c r="XBN48" s="17"/>
      <c r="XBO48" s="17"/>
      <c r="XBP48" s="17"/>
      <c r="XBQ48" s="17"/>
      <c r="XBR48" s="17"/>
      <c r="XBS48" s="17"/>
      <c r="XBT48" s="17"/>
      <c r="XBU48" s="17"/>
      <c r="XBV48" s="17"/>
      <c r="XBW48" s="17"/>
      <c r="XBX48" s="17"/>
      <c r="XBY48" s="17"/>
      <c r="XBZ48" s="17"/>
      <c r="XCA48" s="17"/>
      <c r="XCB48" s="17"/>
      <c r="XCC48" s="17"/>
      <c r="XCD48" s="17"/>
      <c r="XCE48" s="17"/>
      <c r="XCF48" s="17"/>
      <c r="XCG48" s="17"/>
      <c r="XCH48" s="17"/>
      <c r="XCI48" s="17"/>
      <c r="XCJ48" s="17"/>
      <c r="XCK48" s="17"/>
      <c r="XCL48" s="17"/>
      <c r="XCM48" s="17"/>
      <c r="XCN48" s="17"/>
      <c r="XCO48" s="17"/>
      <c r="XCP48" s="17"/>
      <c r="XCQ48" s="17"/>
      <c r="XCR48" s="17"/>
      <c r="XCS48" s="17"/>
      <c r="XCT48" s="17"/>
      <c r="XCU48" s="17"/>
      <c r="XCV48" s="17"/>
      <c r="XCW48" s="17"/>
      <c r="XCX48" s="17"/>
      <c r="XCY48" s="17"/>
      <c r="XCZ48" s="17"/>
      <c r="XDA48" s="17"/>
      <c r="XDB48" s="17"/>
      <c r="XDC48" s="17"/>
      <c r="XDD48" s="17"/>
      <c r="XDE48" s="17"/>
      <c r="XDF48" s="17"/>
      <c r="XDG48" s="17"/>
      <c r="XDH48" s="17"/>
      <c r="XDI48" s="17"/>
      <c r="XDJ48" s="17"/>
      <c r="XDK48" s="17"/>
      <c r="XDL48" s="17"/>
      <c r="XDM48" s="17"/>
      <c r="XDN48" s="17"/>
      <c r="XDO48" s="17"/>
      <c r="XDP48" s="17"/>
      <c r="XDQ48" s="17"/>
      <c r="XDR48" s="17"/>
      <c r="XDS48" s="17"/>
      <c r="XDT48" s="17"/>
      <c r="XDU48" s="17"/>
      <c r="XDV48" s="17"/>
      <c r="XDW48" s="17"/>
      <c r="XDX48" s="17"/>
      <c r="XDY48" s="17"/>
      <c r="XDZ48" s="17"/>
      <c r="XEA48" s="17"/>
      <c r="XEB48" s="17"/>
      <c r="XEC48" s="17"/>
      <c r="XED48" s="17"/>
      <c r="XEE48" s="17"/>
      <c r="XEF48" s="17"/>
      <c r="XEG48" s="17"/>
      <c r="XEH48" s="17"/>
      <c r="XEI48" s="17"/>
      <c r="XEJ48" s="17"/>
      <c r="XEK48" s="17"/>
      <c r="XEL48" s="17"/>
      <c r="XEM48" s="17"/>
      <c r="XEN48" s="45"/>
    </row>
    <row r="49" s="40" customFormat="1" customHeight="1" spans="1:16368">
      <c r="A49" s="58" t="s">
        <v>50</v>
      </c>
      <c r="B49" s="29"/>
      <c r="C49" s="29">
        <v>59</v>
      </c>
      <c r="D49" s="29">
        <f t="shared" si="3"/>
        <v>72</v>
      </c>
      <c r="E49" s="29">
        <f>46+5+6+10+5</f>
        <v>72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  <c r="XDY49" s="17"/>
      <c r="XDZ49" s="17"/>
      <c r="XEA49" s="17"/>
      <c r="XEB49" s="17"/>
      <c r="XEC49" s="17"/>
      <c r="XED49" s="17"/>
      <c r="XEE49" s="17"/>
      <c r="XEF49" s="17"/>
      <c r="XEG49" s="17"/>
      <c r="XEH49" s="17"/>
      <c r="XEI49" s="17"/>
      <c r="XEJ49" s="17"/>
      <c r="XEK49" s="17"/>
      <c r="XEL49" s="17"/>
      <c r="XEM49" s="17"/>
      <c r="XEN49" s="45"/>
    </row>
    <row r="50" s="40" customFormat="1" customHeight="1" spans="1:16368">
      <c r="A50" s="58" t="s">
        <v>51</v>
      </c>
      <c r="B50" s="29">
        <v>123</v>
      </c>
      <c r="C50" s="29">
        <v>67</v>
      </c>
      <c r="D50" s="29">
        <f t="shared" si="3"/>
        <v>-47</v>
      </c>
      <c r="E50" s="29">
        <f>62+4+5+5</f>
        <v>76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  <c r="AAK50" s="17"/>
      <c r="AAL50" s="17"/>
      <c r="AAM50" s="17"/>
      <c r="AAN50" s="17"/>
      <c r="AAO50" s="17"/>
      <c r="AAP50" s="17"/>
      <c r="AAQ50" s="17"/>
      <c r="AAR50" s="17"/>
      <c r="AAS50" s="17"/>
      <c r="AAT50" s="17"/>
      <c r="AAU50" s="17"/>
      <c r="AAV50" s="17"/>
      <c r="AAW50" s="17"/>
      <c r="AAX50" s="17"/>
      <c r="AAY50" s="17"/>
      <c r="AAZ50" s="17"/>
      <c r="ABA50" s="17"/>
      <c r="ABB50" s="17"/>
      <c r="ABC50" s="17"/>
      <c r="ABD50" s="17"/>
      <c r="ABE50" s="17"/>
      <c r="ABF50" s="17"/>
      <c r="ABG50" s="17"/>
      <c r="ABH50" s="17"/>
      <c r="ABI50" s="17"/>
      <c r="ABJ50" s="17"/>
      <c r="ABK50" s="17"/>
      <c r="ABL50" s="17"/>
      <c r="ABM50" s="17"/>
      <c r="ABN50" s="17"/>
      <c r="ABO50" s="17"/>
      <c r="ABP50" s="17"/>
      <c r="ABQ50" s="17"/>
      <c r="ABR50" s="17"/>
      <c r="ABS50" s="17"/>
      <c r="ABT50" s="17"/>
      <c r="ABU50" s="17"/>
      <c r="ABV50" s="17"/>
      <c r="ABW50" s="17"/>
      <c r="ABX50" s="17"/>
      <c r="ABY50" s="17"/>
      <c r="ABZ50" s="17"/>
      <c r="ACA50" s="17"/>
      <c r="ACB50" s="17"/>
      <c r="ACC50" s="17"/>
      <c r="ACD50" s="17"/>
      <c r="ACE50" s="17"/>
      <c r="ACF50" s="17"/>
      <c r="ACG50" s="17"/>
      <c r="ACH50" s="17"/>
      <c r="ACI50" s="17"/>
      <c r="ACJ50" s="17"/>
      <c r="ACK50" s="17"/>
      <c r="ACL50" s="17"/>
      <c r="ACM50" s="17"/>
      <c r="ACN50" s="17"/>
      <c r="ACO50" s="17"/>
      <c r="ACP50" s="17"/>
      <c r="ACQ50" s="17"/>
      <c r="ACR50" s="17"/>
      <c r="ACS50" s="17"/>
      <c r="ACT50" s="17"/>
      <c r="ACU50" s="17"/>
      <c r="ACV50" s="17"/>
      <c r="ACW50" s="17"/>
      <c r="ACX50" s="17"/>
      <c r="ACY50" s="17"/>
      <c r="ACZ50" s="17"/>
      <c r="ADA50" s="17"/>
      <c r="ADB50" s="17"/>
      <c r="ADC50" s="17"/>
      <c r="ADD50" s="17"/>
      <c r="ADE50" s="17"/>
      <c r="ADF50" s="17"/>
      <c r="ADG50" s="17"/>
      <c r="ADH50" s="17"/>
      <c r="ADI50" s="17"/>
      <c r="ADJ50" s="17"/>
      <c r="ADK50" s="17"/>
      <c r="ADL50" s="17"/>
      <c r="ADM50" s="17"/>
      <c r="ADN50" s="17"/>
      <c r="ADO50" s="17"/>
      <c r="ADP50" s="17"/>
      <c r="ADQ50" s="17"/>
      <c r="ADR50" s="17"/>
      <c r="ADS50" s="17"/>
      <c r="ADT50" s="17"/>
      <c r="ADU50" s="17"/>
      <c r="ADV50" s="17"/>
      <c r="ADW50" s="17"/>
      <c r="ADX50" s="17"/>
      <c r="ADY50" s="17"/>
      <c r="ADZ50" s="17"/>
      <c r="AEA50" s="17"/>
      <c r="AEB50" s="17"/>
      <c r="AEC50" s="17"/>
      <c r="AED50" s="17"/>
      <c r="AEE50" s="17"/>
      <c r="AEF50" s="17"/>
      <c r="AEG50" s="17"/>
      <c r="AEH50" s="17"/>
      <c r="AEI50" s="17"/>
      <c r="AEJ50" s="17"/>
      <c r="AEK50" s="17"/>
      <c r="AEL50" s="17"/>
      <c r="AEM50" s="17"/>
      <c r="AEN50" s="17"/>
      <c r="AEO50" s="17"/>
      <c r="AEP50" s="17"/>
      <c r="AEQ50" s="17"/>
      <c r="AER50" s="17"/>
      <c r="AES50" s="17"/>
      <c r="AET50" s="17"/>
      <c r="AEU50" s="17"/>
      <c r="AEV50" s="17"/>
      <c r="AEW50" s="17"/>
      <c r="AEX50" s="17"/>
      <c r="AEY50" s="17"/>
      <c r="AEZ50" s="17"/>
      <c r="AFA50" s="17"/>
      <c r="AFB50" s="17"/>
      <c r="AFC50" s="17"/>
      <c r="AFD50" s="17"/>
      <c r="AFE50" s="17"/>
      <c r="AFF50" s="17"/>
      <c r="AFG50" s="17"/>
      <c r="AFH50" s="17"/>
      <c r="AFI50" s="17"/>
      <c r="AFJ50" s="17"/>
      <c r="AFK50" s="17"/>
      <c r="AFL50" s="17"/>
      <c r="AFM50" s="17"/>
      <c r="AFN50" s="17"/>
      <c r="AFO50" s="17"/>
      <c r="AFP50" s="17"/>
      <c r="AFQ50" s="17"/>
      <c r="AFR50" s="17"/>
      <c r="AFS50" s="17"/>
      <c r="AFT50" s="17"/>
      <c r="AFU50" s="17"/>
      <c r="AFV50" s="17"/>
      <c r="AFW50" s="17"/>
      <c r="AFX50" s="17"/>
      <c r="AFY50" s="17"/>
      <c r="AFZ50" s="17"/>
      <c r="AGA50" s="17"/>
      <c r="AGB50" s="17"/>
      <c r="AGC50" s="17"/>
      <c r="AGD50" s="17"/>
      <c r="AGE50" s="17"/>
      <c r="AGF50" s="17"/>
      <c r="AGG50" s="17"/>
      <c r="AGH50" s="17"/>
      <c r="AGI50" s="17"/>
      <c r="AGJ50" s="17"/>
      <c r="AGK50" s="17"/>
      <c r="AGL50" s="17"/>
      <c r="AGM50" s="17"/>
      <c r="AGN50" s="17"/>
      <c r="AGO50" s="17"/>
      <c r="AGP50" s="17"/>
      <c r="AGQ50" s="17"/>
      <c r="AGR50" s="17"/>
      <c r="AGS50" s="17"/>
      <c r="AGT50" s="17"/>
      <c r="AGU50" s="17"/>
      <c r="AGV50" s="17"/>
      <c r="AGW50" s="17"/>
      <c r="AGX50" s="17"/>
      <c r="AGY50" s="17"/>
      <c r="AGZ50" s="17"/>
      <c r="AHA50" s="17"/>
      <c r="AHB50" s="17"/>
      <c r="AHC50" s="17"/>
      <c r="AHD50" s="17"/>
      <c r="AHE50" s="17"/>
      <c r="AHF50" s="17"/>
      <c r="AHG50" s="17"/>
      <c r="AHH50" s="17"/>
      <c r="AHI50" s="17"/>
      <c r="AHJ50" s="17"/>
      <c r="AHK50" s="17"/>
      <c r="AHL50" s="17"/>
      <c r="AHM50" s="17"/>
      <c r="AHN50" s="17"/>
      <c r="AHO50" s="17"/>
      <c r="AHP50" s="17"/>
      <c r="AHQ50" s="17"/>
      <c r="AHR50" s="17"/>
      <c r="AHS50" s="17"/>
      <c r="AHT50" s="17"/>
      <c r="AHU50" s="17"/>
      <c r="AHV50" s="17"/>
      <c r="AHW50" s="17"/>
      <c r="AHX50" s="17"/>
      <c r="AHY50" s="17"/>
      <c r="AHZ50" s="17"/>
      <c r="AIA50" s="17"/>
      <c r="AIB50" s="17"/>
      <c r="AIC50" s="17"/>
      <c r="AID50" s="17"/>
      <c r="AIE50" s="17"/>
      <c r="AIF50" s="17"/>
      <c r="AIG50" s="17"/>
      <c r="AIH50" s="17"/>
      <c r="AII50" s="17"/>
      <c r="AIJ50" s="17"/>
      <c r="AIK50" s="17"/>
      <c r="AIL50" s="17"/>
      <c r="AIM50" s="17"/>
      <c r="AIN50" s="17"/>
      <c r="AIO50" s="17"/>
      <c r="AIP50" s="17"/>
      <c r="AIQ50" s="17"/>
      <c r="AIR50" s="17"/>
      <c r="AIS50" s="17"/>
      <c r="AIT50" s="17"/>
      <c r="AIU50" s="17"/>
      <c r="AIV50" s="17"/>
      <c r="AIW50" s="17"/>
      <c r="AIX50" s="17"/>
      <c r="AIY50" s="17"/>
      <c r="AIZ50" s="17"/>
      <c r="AJA50" s="17"/>
      <c r="AJB50" s="17"/>
      <c r="AJC50" s="17"/>
      <c r="AJD50" s="17"/>
      <c r="AJE50" s="17"/>
      <c r="AJF50" s="17"/>
      <c r="AJG50" s="17"/>
      <c r="AJH50" s="17"/>
      <c r="AJI50" s="17"/>
      <c r="AJJ50" s="17"/>
      <c r="AJK50" s="17"/>
      <c r="AJL50" s="17"/>
      <c r="AJM50" s="17"/>
      <c r="AJN50" s="17"/>
      <c r="AJO50" s="17"/>
      <c r="AJP50" s="17"/>
      <c r="AJQ50" s="17"/>
      <c r="AJR50" s="17"/>
      <c r="AJS50" s="17"/>
      <c r="AJT50" s="17"/>
      <c r="AJU50" s="17"/>
      <c r="AJV50" s="17"/>
      <c r="AJW50" s="17"/>
      <c r="AJX50" s="17"/>
      <c r="AJY50" s="17"/>
      <c r="AJZ50" s="17"/>
      <c r="AKA50" s="17"/>
      <c r="AKB50" s="17"/>
      <c r="AKC50" s="17"/>
      <c r="AKD50" s="17"/>
      <c r="AKE50" s="17"/>
      <c r="AKF50" s="17"/>
      <c r="AKG50" s="17"/>
      <c r="AKH50" s="17"/>
      <c r="AKI50" s="17"/>
      <c r="AKJ50" s="17"/>
      <c r="AKK50" s="17"/>
      <c r="AKL50" s="17"/>
      <c r="AKM50" s="17"/>
      <c r="AKN50" s="17"/>
      <c r="AKO50" s="17"/>
      <c r="AKP50" s="17"/>
      <c r="AKQ50" s="17"/>
      <c r="AKR50" s="17"/>
      <c r="AKS50" s="17"/>
      <c r="AKT50" s="17"/>
      <c r="AKU50" s="17"/>
      <c r="AKV50" s="17"/>
      <c r="AKW50" s="17"/>
      <c r="AKX50" s="17"/>
      <c r="AKY50" s="17"/>
      <c r="AKZ50" s="17"/>
      <c r="ALA50" s="17"/>
      <c r="ALB50" s="17"/>
      <c r="ALC50" s="17"/>
      <c r="ALD50" s="17"/>
      <c r="ALE50" s="17"/>
      <c r="ALF50" s="17"/>
      <c r="ALG50" s="17"/>
      <c r="ALH50" s="17"/>
      <c r="ALI50" s="17"/>
      <c r="ALJ50" s="17"/>
      <c r="ALK50" s="17"/>
      <c r="ALL50" s="17"/>
      <c r="ALM50" s="17"/>
      <c r="ALN50" s="17"/>
      <c r="ALO50" s="17"/>
      <c r="ALP50" s="17"/>
      <c r="ALQ50" s="17"/>
      <c r="ALR50" s="17"/>
      <c r="ALS50" s="17"/>
      <c r="ALT50" s="17"/>
      <c r="ALU50" s="17"/>
      <c r="ALV50" s="17"/>
      <c r="ALW50" s="17"/>
      <c r="ALX50" s="17"/>
      <c r="ALY50" s="17"/>
      <c r="ALZ50" s="17"/>
      <c r="AMA50" s="17"/>
      <c r="AMB50" s="17"/>
      <c r="AMC50" s="17"/>
      <c r="AMD50" s="17"/>
      <c r="AME50" s="17"/>
      <c r="AMF50" s="17"/>
      <c r="AMG50" s="17"/>
      <c r="AMH50" s="17"/>
      <c r="AMI50" s="17"/>
      <c r="AMJ50" s="17"/>
      <c r="AMK50" s="17"/>
      <c r="AML50" s="17"/>
      <c r="AMM50" s="17"/>
      <c r="AMN50" s="17"/>
      <c r="AMO50" s="17"/>
      <c r="AMP50" s="17"/>
      <c r="AMQ50" s="17"/>
      <c r="AMR50" s="17"/>
      <c r="AMS50" s="17"/>
      <c r="AMT50" s="17"/>
      <c r="AMU50" s="17"/>
      <c r="AMV50" s="17"/>
      <c r="AMW50" s="17"/>
      <c r="AMX50" s="17"/>
      <c r="AMY50" s="17"/>
      <c r="AMZ50" s="17"/>
      <c r="ANA50" s="17"/>
      <c r="ANB50" s="17"/>
      <c r="ANC50" s="17"/>
      <c r="AND50" s="17"/>
      <c r="ANE50" s="17"/>
      <c r="ANF50" s="17"/>
      <c r="ANG50" s="17"/>
      <c r="ANH50" s="17"/>
      <c r="ANI50" s="17"/>
      <c r="ANJ50" s="17"/>
      <c r="ANK50" s="17"/>
      <c r="ANL50" s="17"/>
      <c r="ANM50" s="17"/>
      <c r="ANN50" s="17"/>
      <c r="ANO50" s="17"/>
      <c r="ANP50" s="17"/>
      <c r="ANQ50" s="17"/>
      <c r="ANR50" s="17"/>
      <c r="ANS50" s="17"/>
      <c r="ANT50" s="17"/>
      <c r="ANU50" s="17"/>
      <c r="ANV50" s="17"/>
      <c r="ANW50" s="17"/>
      <c r="ANX50" s="17"/>
      <c r="ANY50" s="17"/>
      <c r="ANZ50" s="17"/>
      <c r="AOA50" s="17"/>
      <c r="AOB50" s="17"/>
      <c r="AOC50" s="17"/>
      <c r="AOD50" s="17"/>
      <c r="AOE50" s="17"/>
      <c r="AOF50" s="17"/>
      <c r="AOG50" s="17"/>
      <c r="AOH50" s="17"/>
      <c r="AOI50" s="17"/>
      <c r="AOJ50" s="17"/>
      <c r="AOK50" s="17"/>
      <c r="AOL50" s="17"/>
      <c r="AOM50" s="17"/>
      <c r="AON50" s="17"/>
      <c r="AOO50" s="17"/>
      <c r="AOP50" s="17"/>
      <c r="AOQ50" s="17"/>
      <c r="AOR50" s="17"/>
      <c r="AOS50" s="17"/>
      <c r="AOT50" s="17"/>
      <c r="AOU50" s="17"/>
      <c r="AOV50" s="17"/>
      <c r="AOW50" s="17"/>
      <c r="AOX50" s="17"/>
      <c r="AOY50" s="17"/>
      <c r="AOZ50" s="17"/>
      <c r="APA50" s="17"/>
      <c r="APB50" s="17"/>
      <c r="APC50" s="17"/>
      <c r="APD50" s="17"/>
      <c r="APE50" s="17"/>
      <c r="APF50" s="17"/>
      <c r="APG50" s="17"/>
      <c r="APH50" s="17"/>
      <c r="API50" s="17"/>
      <c r="APJ50" s="17"/>
      <c r="APK50" s="17"/>
      <c r="APL50" s="17"/>
      <c r="APM50" s="17"/>
      <c r="APN50" s="17"/>
      <c r="APO50" s="17"/>
      <c r="APP50" s="17"/>
      <c r="APQ50" s="17"/>
      <c r="APR50" s="17"/>
      <c r="APS50" s="17"/>
      <c r="APT50" s="17"/>
      <c r="APU50" s="17"/>
      <c r="APV50" s="17"/>
      <c r="APW50" s="17"/>
      <c r="APX50" s="17"/>
      <c r="APY50" s="17"/>
      <c r="APZ50" s="17"/>
      <c r="AQA50" s="17"/>
      <c r="AQB50" s="17"/>
      <c r="AQC50" s="17"/>
      <c r="AQD50" s="17"/>
      <c r="AQE50" s="17"/>
      <c r="AQF50" s="17"/>
      <c r="AQG50" s="17"/>
      <c r="AQH50" s="17"/>
      <c r="AQI50" s="17"/>
      <c r="AQJ50" s="17"/>
      <c r="AQK50" s="17"/>
      <c r="AQL50" s="17"/>
      <c r="AQM50" s="17"/>
      <c r="AQN50" s="17"/>
      <c r="AQO50" s="17"/>
      <c r="AQP50" s="17"/>
      <c r="AQQ50" s="17"/>
      <c r="AQR50" s="17"/>
      <c r="AQS50" s="17"/>
      <c r="AQT50" s="17"/>
      <c r="AQU50" s="17"/>
      <c r="AQV50" s="17"/>
      <c r="AQW50" s="17"/>
      <c r="AQX50" s="17"/>
      <c r="AQY50" s="17"/>
      <c r="AQZ50" s="17"/>
      <c r="ARA50" s="17"/>
      <c r="ARB50" s="17"/>
      <c r="ARC50" s="17"/>
      <c r="ARD50" s="17"/>
      <c r="ARE50" s="17"/>
      <c r="ARF50" s="17"/>
      <c r="ARG50" s="17"/>
      <c r="ARH50" s="17"/>
      <c r="ARI50" s="17"/>
      <c r="ARJ50" s="17"/>
      <c r="ARK50" s="17"/>
      <c r="ARL50" s="17"/>
      <c r="ARM50" s="17"/>
      <c r="ARN50" s="17"/>
      <c r="ARO50" s="17"/>
      <c r="ARP50" s="17"/>
      <c r="ARQ50" s="17"/>
      <c r="ARR50" s="17"/>
      <c r="ARS50" s="17"/>
      <c r="ART50" s="17"/>
      <c r="ARU50" s="17"/>
      <c r="ARV50" s="17"/>
      <c r="ARW50" s="17"/>
      <c r="ARX50" s="17"/>
      <c r="ARY50" s="17"/>
      <c r="ARZ50" s="17"/>
      <c r="ASA50" s="17"/>
      <c r="ASB50" s="17"/>
      <c r="ASC50" s="17"/>
      <c r="ASD50" s="17"/>
      <c r="ASE50" s="17"/>
      <c r="ASF50" s="17"/>
      <c r="ASG50" s="17"/>
      <c r="ASH50" s="17"/>
      <c r="ASI50" s="17"/>
      <c r="ASJ50" s="17"/>
      <c r="ASK50" s="17"/>
      <c r="ASL50" s="17"/>
      <c r="ASM50" s="17"/>
      <c r="ASN50" s="17"/>
      <c r="ASO50" s="17"/>
      <c r="ASP50" s="17"/>
      <c r="ASQ50" s="17"/>
      <c r="ASR50" s="17"/>
      <c r="ASS50" s="17"/>
      <c r="AST50" s="17"/>
      <c r="ASU50" s="17"/>
      <c r="ASV50" s="17"/>
      <c r="ASW50" s="17"/>
      <c r="ASX50" s="17"/>
      <c r="ASY50" s="17"/>
      <c r="ASZ50" s="17"/>
      <c r="ATA50" s="17"/>
      <c r="ATB50" s="17"/>
      <c r="ATC50" s="17"/>
      <c r="ATD50" s="17"/>
      <c r="ATE50" s="17"/>
      <c r="ATF50" s="17"/>
      <c r="ATG50" s="17"/>
      <c r="ATH50" s="17"/>
      <c r="ATI50" s="17"/>
      <c r="ATJ50" s="17"/>
      <c r="ATK50" s="17"/>
      <c r="ATL50" s="17"/>
      <c r="ATM50" s="17"/>
      <c r="ATN50" s="17"/>
      <c r="ATO50" s="17"/>
      <c r="ATP50" s="17"/>
      <c r="ATQ50" s="17"/>
      <c r="ATR50" s="17"/>
      <c r="ATS50" s="17"/>
      <c r="ATT50" s="17"/>
      <c r="ATU50" s="17"/>
      <c r="ATV50" s="17"/>
      <c r="ATW50" s="17"/>
      <c r="ATX50" s="17"/>
      <c r="ATY50" s="17"/>
      <c r="ATZ50" s="17"/>
      <c r="AUA50" s="17"/>
      <c r="AUB50" s="17"/>
      <c r="AUC50" s="17"/>
      <c r="AUD50" s="17"/>
      <c r="AUE50" s="17"/>
      <c r="AUF50" s="17"/>
      <c r="AUG50" s="17"/>
      <c r="AUH50" s="17"/>
      <c r="AUI50" s="17"/>
      <c r="AUJ50" s="17"/>
      <c r="AUK50" s="17"/>
      <c r="AUL50" s="17"/>
      <c r="AUM50" s="17"/>
      <c r="AUN50" s="17"/>
      <c r="AUO50" s="17"/>
      <c r="AUP50" s="17"/>
      <c r="AUQ50" s="17"/>
      <c r="AUR50" s="17"/>
      <c r="AUS50" s="17"/>
      <c r="AUT50" s="17"/>
      <c r="AUU50" s="17"/>
      <c r="AUV50" s="17"/>
      <c r="AUW50" s="17"/>
      <c r="AUX50" s="17"/>
      <c r="AUY50" s="17"/>
      <c r="AUZ50" s="17"/>
      <c r="AVA50" s="17"/>
      <c r="AVB50" s="17"/>
      <c r="AVC50" s="17"/>
      <c r="AVD50" s="17"/>
      <c r="AVE50" s="17"/>
      <c r="AVF50" s="17"/>
      <c r="AVG50" s="17"/>
      <c r="AVH50" s="17"/>
      <c r="AVI50" s="17"/>
      <c r="AVJ50" s="17"/>
      <c r="AVK50" s="17"/>
      <c r="AVL50" s="17"/>
      <c r="AVM50" s="17"/>
      <c r="AVN50" s="17"/>
      <c r="AVO50" s="17"/>
      <c r="AVP50" s="17"/>
      <c r="AVQ50" s="17"/>
      <c r="AVR50" s="17"/>
      <c r="AVS50" s="17"/>
      <c r="AVT50" s="17"/>
      <c r="AVU50" s="17"/>
      <c r="AVV50" s="17"/>
      <c r="AVW50" s="17"/>
      <c r="AVX50" s="17"/>
      <c r="AVY50" s="17"/>
      <c r="AVZ50" s="17"/>
      <c r="AWA50" s="17"/>
      <c r="AWB50" s="17"/>
      <c r="AWC50" s="17"/>
      <c r="AWD50" s="17"/>
      <c r="AWE50" s="17"/>
      <c r="AWF50" s="17"/>
      <c r="AWG50" s="17"/>
      <c r="AWH50" s="17"/>
      <c r="AWI50" s="17"/>
      <c r="AWJ50" s="17"/>
      <c r="AWK50" s="17"/>
      <c r="AWL50" s="17"/>
      <c r="AWM50" s="17"/>
      <c r="AWN50" s="17"/>
      <c r="AWO50" s="17"/>
      <c r="AWP50" s="17"/>
      <c r="AWQ50" s="17"/>
      <c r="AWR50" s="17"/>
      <c r="AWS50" s="17"/>
      <c r="AWT50" s="17"/>
      <c r="AWU50" s="17"/>
      <c r="AWV50" s="17"/>
      <c r="AWW50" s="17"/>
      <c r="AWX50" s="17"/>
      <c r="AWY50" s="17"/>
      <c r="AWZ50" s="17"/>
      <c r="AXA50" s="17"/>
      <c r="AXB50" s="17"/>
      <c r="AXC50" s="17"/>
      <c r="AXD50" s="17"/>
      <c r="AXE50" s="17"/>
      <c r="AXF50" s="17"/>
      <c r="AXG50" s="17"/>
      <c r="AXH50" s="17"/>
      <c r="AXI50" s="17"/>
      <c r="AXJ50" s="17"/>
      <c r="AXK50" s="17"/>
      <c r="AXL50" s="17"/>
      <c r="AXM50" s="17"/>
      <c r="AXN50" s="17"/>
      <c r="AXO50" s="17"/>
      <c r="AXP50" s="17"/>
      <c r="AXQ50" s="17"/>
      <c r="AXR50" s="17"/>
      <c r="AXS50" s="17"/>
      <c r="AXT50" s="17"/>
      <c r="AXU50" s="17"/>
      <c r="AXV50" s="17"/>
      <c r="AXW50" s="17"/>
      <c r="AXX50" s="17"/>
      <c r="AXY50" s="17"/>
      <c r="AXZ50" s="17"/>
      <c r="AYA50" s="17"/>
      <c r="AYB50" s="17"/>
      <c r="AYC50" s="17"/>
      <c r="AYD50" s="17"/>
      <c r="AYE50" s="17"/>
      <c r="AYF50" s="17"/>
      <c r="AYG50" s="17"/>
      <c r="AYH50" s="17"/>
      <c r="AYI50" s="17"/>
      <c r="AYJ50" s="17"/>
      <c r="AYK50" s="17"/>
      <c r="AYL50" s="17"/>
      <c r="AYM50" s="17"/>
      <c r="AYN50" s="17"/>
      <c r="AYO50" s="17"/>
      <c r="AYP50" s="17"/>
      <c r="AYQ50" s="17"/>
      <c r="AYR50" s="17"/>
      <c r="AYS50" s="17"/>
      <c r="AYT50" s="17"/>
      <c r="AYU50" s="17"/>
      <c r="AYV50" s="17"/>
      <c r="AYW50" s="17"/>
      <c r="AYX50" s="17"/>
      <c r="AYY50" s="17"/>
      <c r="AYZ50" s="17"/>
      <c r="AZA50" s="17"/>
      <c r="AZB50" s="17"/>
      <c r="AZC50" s="17"/>
      <c r="AZD50" s="17"/>
      <c r="AZE50" s="17"/>
      <c r="AZF50" s="17"/>
      <c r="AZG50" s="17"/>
      <c r="AZH50" s="17"/>
      <c r="AZI50" s="17"/>
      <c r="AZJ50" s="17"/>
      <c r="AZK50" s="17"/>
      <c r="AZL50" s="17"/>
      <c r="AZM50" s="17"/>
      <c r="AZN50" s="17"/>
      <c r="AZO50" s="17"/>
      <c r="AZP50" s="17"/>
      <c r="AZQ50" s="17"/>
      <c r="AZR50" s="17"/>
      <c r="AZS50" s="17"/>
      <c r="AZT50" s="17"/>
      <c r="AZU50" s="17"/>
      <c r="AZV50" s="17"/>
      <c r="AZW50" s="17"/>
      <c r="AZX50" s="17"/>
      <c r="AZY50" s="17"/>
      <c r="AZZ50" s="17"/>
      <c r="BAA50" s="17"/>
      <c r="BAB50" s="17"/>
      <c r="BAC50" s="17"/>
      <c r="BAD50" s="17"/>
      <c r="BAE50" s="17"/>
      <c r="BAF50" s="17"/>
      <c r="BAG50" s="17"/>
      <c r="BAH50" s="17"/>
      <c r="BAI50" s="17"/>
      <c r="BAJ50" s="17"/>
      <c r="BAK50" s="17"/>
      <c r="BAL50" s="17"/>
      <c r="BAM50" s="17"/>
      <c r="BAN50" s="17"/>
      <c r="BAO50" s="17"/>
      <c r="BAP50" s="17"/>
      <c r="BAQ50" s="17"/>
      <c r="BAR50" s="17"/>
      <c r="BAS50" s="17"/>
      <c r="BAT50" s="17"/>
      <c r="BAU50" s="17"/>
      <c r="BAV50" s="17"/>
      <c r="BAW50" s="17"/>
      <c r="BAX50" s="17"/>
      <c r="BAY50" s="17"/>
      <c r="BAZ50" s="17"/>
      <c r="BBA50" s="17"/>
      <c r="BBB50" s="17"/>
      <c r="BBC50" s="17"/>
      <c r="BBD50" s="17"/>
      <c r="BBE50" s="17"/>
      <c r="BBF50" s="17"/>
      <c r="BBG50" s="17"/>
      <c r="BBH50" s="17"/>
      <c r="BBI50" s="17"/>
      <c r="BBJ50" s="17"/>
      <c r="BBK50" s="17"/>
      <c r="BBL50" s="17"/>
      <c r="BBM50" s="17"/>
      <c r="BBN50" s="17"/>
      <c r="BBO50" s="17"/>
      <c r="BBP50" s="17"/>
      <c r="BBQ50" s="17"/>
      <c r="BBR50" s="17"/>
      <c r="BBS50" s="17"/>
      <c r="BBT50" s="17"/>
      <c r="BBU50" s="17"/>
      <c r="BBV50" s="17"/>
      <c r="BBW50" s="17"/>
      <c r="BBX50" s="17"/>
      <c r="BBY50" s="17"/>
      <c r="BBZ50" s="17"/>
      <c r="BCA50" s="17"/>
      <c r="BCB50" s="17"/>
      <c r="BCC50" s="17"/>
      <c r="BCD50" s="17"/>
      <c r="BCE50" s="17"/>
      <c r="BCF50" s="17"/>
      <c r="BCG50" s="17"/>
      <c r="BCH50" s="17"/>
      <c r="BCI50" s="17"/>
      <c r="BCJ50" s="17"/>
      <c r="BCK50" s="17"/>
      <c r="BCL50" s="17"/>
      <c r="BCM50" s="17"/>
      <c r="BCN50" s="17"/>
      <c r="BCO50" s="17"/>
      <c r="BCP50" s="17"/>
      <c r="BCQ50" s="17"/>
      <c r="BCR50" s="17"/>
      <c r="BCS50" s="17"/>
      <c r="BCT50" s="17"/>
      <c r="BCU50" s="17"/>
      <c r="BCV50" s="17"/>
      <c r="BCW50" s="17"/>
      <c r="BCX50" s="17"/>
      <c r="BCY50" s="17"/>
      <c r="BCZ50" s="17"/>
      <c r="BDA50" s="17"/>
      <c r="BDB50" s="17"/>
      <c r="BDC50" s="17"/>
      <c r="BDD50" s="17"/>
      <c r="BDE50" s="17"/>
      <c r="BDF50" s="17"/>
      <c r="BDG50" s="17"/>
      <c r="BDH50" s="17"/>
      <c r="BDI50" s="17"/>
      <c r="BDJ50" s="17"/>
      <c r="BDK50" s="17"/>
      <c r="BDL50" s="17"/>
      <c r="BDM50" s="17"/>
      <c r="BDN50" s="17"/>
      <c r="BDO50" s="17"/>
      <c r="BDP50" s="17"/>
      <c r="BDQ50" s="17"/>
      <c r="BDR50" s="17"/>
      <c r="BDS50" s="17"/>
      <c r="BDT50" s="17"/>
      <c r="BDU50" s="17"/>
      <c r="BDV50" s="17"/>
      <c r="BDW50" s="17"/>
      <c r="BDX50" s="17"/>
      <c r="BDY50" s="17"/>
      <c r="BDZ50" s="17"/>
      <c r="BEA50" s="17"/>
      <c r="BEB50" s="17"/>
      <c r="BEC50" s="17"/>
      <c r="BED50" s="17"/>
      <c r="BEE50" s="17"/>
      <c r="BEF50" s="17"/>
      <c r="BEG50" s="17"/>
      <c r="BEH50" s="17"/>
      <c r="BEI50" s="17"/>
      <c r="BEJ50" s="17"/>
      <c r="BEK50" s="17"/>
      <c r="BEL50" s="17"/>
      <c r="BEM50" s="17"/>
      <c r="BEN50" s="17"/>
      <c r="BEO50" s="17"/>
      <c r="BEP50" s="17"/>
      <c r="BEQ50" s="17"/>
      <c r="BER50" s="17"/>
      <c r="BES50" s="17"/>
      <c r="BET50" s="17"/>
      <c r="BEU50" s="17"/>
      <c r="BEV50" s="17"/>
      <c r="BEW50" s="17"/>
      <c r="BEX50" s="17"/>
      <c r="BEY50" s="17"/>
      <c r="BEZ50" s="17"/>
      <c r="BFA50" s="17"/>
      <c r="BFB50" s="17"/>
      <c r="BFC50" s="17"/>
      <c r="BFD50" s="17"/>
      <c r="BFE50" s="17"/>
      <c r="BFF50" s="17"/>
      <c r="BFG50" s="17"/>
      <c r="BFH50" s="17"/>
      <c r="BFI50" s="17"/>
      <c r="BFJ50" s="17"/>
      <c r="BFK50" s="17"/>
      <c r="BFL50" s="17"/>
      <c r="BFM50" s="17"/>
      <c r="BFN50" s="17"/>
      <c r="BFO50" s="17"/>
      <c r="BFP50" s="17"/>
      <c r="BFQ50" s="17"/>
      <c r="BFR50" s="17"/>
      <c r="BFS50" s="17"/>
      <c r="BFT50" s="17"/>
      <c r="BFU50" s="17"/>
      <c r="BFV50" s="17"/>
      <c r="BFW50" s="17"/>
      <c r="BFX50" s="17"/>
      <c r="BFY50" s="17"/>
      <c r="BFZ50" s="17"/>
      <c r="BGA50" s="17"/>
      <c r="BGB50" s="17"/>
      <c r="BGC50" s="17"/>
      <c r="BGD50" s="17"/>
      <c r="BGE50" s="17"/>
      <c r="BGF50" s="17"/>
      <c r="BGG50" s="17"/>
      <c r="BGH50" s="17"/>
      <c r="BGI50" s="17"/>
      <c r="BGJ50" s="17"/>
      <c r="BGK50" s="17"/>
      <c r="BGL50" s="17"/>
      <c r="BGM50" s="17"/>
      <c r="BGN50" s="17"/>
      <c r="BGO50" s="17"/>
      <c r="BGP50" s="17"/>
      <c r="BGQ50" s="17"/>
      <c r="BGR50" s="17"/>
      <c r="BGS50" s="17"/>
      <c r="BGT50" s="17"/>
      <c r="BGU50" s="17"/>
      <c r="BGV50" s="17"/>
      <c r="BGW50" s="17"/>
      <c r="BGX50" s="17"/>
      <c r="BGY50" s="17"/>
      <c r="BGZ50" s="17"/>
      <c r="BHA50" s="17"/>
      <c r="BHB50" s="17"/>
      <c r="BHC50" s="17"/>
      <c r="BHD50" s="17"/>
      <c r="BHE50" s="17"/>
      <c r="BHF50" s="17"/>
      <c r="BHG50" s="17"/>
      <c r="BHH50" s="17"/>
      <c r="BHI50" s="17"/>
      <c r="BHJ50" s="17"/>
      <c r="BHK50" s="17"/>
      <c r="BHL50" s="17"/>
      <c r="BHM50" s="17"/>
      <c r="BHN50" s="17"/>
      <c r="BHO50" s="17"/>
      <c r="BHP50" s="17"/>
      <c r="BHQ50" s="17"/>
      <c r="BHR50" s="17"/>
      <c r="BHS50" s="17"/>
      <c r="BHT50" s="17"/>
      <c r="BHU50" s="17"/>
      <c r="BHV50" s="17"/>
      <c r="BHW50" s="17"/>
      <c r="BHX50" s="17"/>
      <c r="BHY50" s="17"/>
      <c r="BHZ50" s="17"/>
      <c r="BIA50" s="17"/>
      <c r="BIB50" s="17"/>
      <c r="BIC50" s="17"/>
      <c r="BID50" s="17"/>
      <c r="BIE50" s="17"/>
      <c r="BIF50" s="17"/>
      <c r="BIG50" s="17"/>
      <c r="BIH50" s="17"/>
      <c r="BII50" s="17"/>
      <c r="BIJ50" s="17"/>
      <c r="BIK50" s="17"/>
      <c r="BIL50" s="17"/>
      <c r="BIM50" s="17"/>
      <c r="BIN50" s="17"/>
      <c r="BIO50" s="17"/>
      <c r="BIP50" s="17"/>
      <c r="BIQ50" s="17"/>
      <c r="BIR50" s="17"/>
      <c r="BIS50" s="17"/>
      <c r="BIT50" s="17"/>
      <c r="BIU50" s="17"/>
      <c r="BIV50" s="17"/>
      <c r="BIW50" s="17"/>
      <c r="BIX50" s="17"/>
      <c r="BIY50" s="17"/>
      <c r="BIZ50" s="17"/>
      <c r="BJA50" s="17"/>
      <c r="BJB50" s="17"/>
      <c r="BJC50" s="17"/>
      <c r="BJD50" s="17"/>
      <c r="BJE50" s="17"/>
      <c r="BJF50" s="17"/>
      <c r="BJG50" s="17"/>
      <c r="BJH50" s="17"/>
      <c r="BJI50" s="17"/>
      <c r="BJJ50" s="17"/>
      <c r="BJK50" s="17"/>
      <c r="BJL50" s="17"/>
      <c r="BJM50" s="17"/>
      <c r="BJN50" s="17"/>
      <c r="BJO50" s="17"/>
      <c r="BJP50" s="17"/>
      <c r="BJQ50" s="17"/>
      <c r="BJR50" s="17"/>
      <c r="BJS50" s="17"/>
      <c r="BJT50" s="17"/>
      <c r="BJU50" s="17"/>
      <c r="BJV50" s="17"/>
      <c r="BJW50" s="17"/>
      <c r="BJX50" s="17"/>
      <c r="BJY50" s="17"/>
      <c r="BJZ50" s="17"/>
      <c r="BKA50" s="17"/>
      <c r="BKB50" s="17"/>
      <c r="BKC50" s="17"/>
      <c r="BKD50" s="17"/>
      <c r="BKE50" s="17"/>
      <c r="BKF50" s="17"/>
      <c r="BKG50" s="17"/>
      <c r="BKH50" s="17"/>
      <c r="BKI50" s="17"/>
      <c r="BKJ50" s="17"/>
      <c r="BKK50" s="17"/>
      <c r="BKL50" s="17"/>
      <c r="BKM50" s="17"/>
      <c r="BKN50" s="17"/>
      <c r="BKO50" s="17"/>
      <c r="BKP50" s="17"/>
      <c r="BKQ50" s="17"/>
      <c r="BKR50" s="17"/>
      <c r="BKS50" s="17"/>
      <c r="BKT50" s="17"/>
      <c r="BKU50" s="17"/>
      <c r="BKV50" s="17"/>
      <c r="BKW50" s="17"/>
      <c r="BKX50" s="17"/>
      <c r="BKY50" s="17"/>
      <c r="BKZ50" s="17"/>
      <c r="BLA50" s="17"/>
      <c r="BLB50" s="17"/>
      <c r="BLC50" s="17"/>
      <c r="BLD50" s="17"/>
      <c r="BLE50" s="17"/>
      <c r="BLF50" s="17"/>
      <c r="BLG50" s="17"/>
      <c r="BLH50" s="17"/>
      <c r="BLI50" s="17"/>
      <c r="BLJ50" s="17"/>
      <c r="BLK50" s="17"/>
      <c r="BLL50" s="17"/>
      <c r="BLM50" s="17"/>
      <c r="BLN50" s="17"/>
      <c r="BLO50" s="17"/>
      <c r="BLP50" s="17"/>
      <c r="BLQ50" s="17"/>
      <c r="BLR50" s="17"/>
      <c r="BLS50" s="17"/>
      <c r="BLT50" s="17"/>
      <c r="BLU50" s="17"/>
      <c r="BLV50" s="17"/>
      <c r="BLW50" s="17"/>
      <c r="BLX50" s="17"/>
      <c r="BLY50" s="17"/>
      <c r="BLZ50" s="17"/>
      <c r="BMA50" s="17"/>
      <c r="BMB50" s="17"/>
      <c r="BMC50" s="17"/>
      <c r="BMD50" s="17"/>
      <c r="BME50" s="17"/>
      <c r="BMF50" s="17"/>
      <c r="BMG50" s="17"/>
      <c r="BMH50" s="17"/>
      <c r="BMI50" s="17"/>
      <c r="BMJ50" s="17"/>
      <c r="BMK50" s="17"/>
      <c r="BML50" s="17"/>
      <c r="BMM50" s="17"/>
      <c r="BMN50" s="17"/>
      <c r="BMO50" s="17"/>
      <c r="BMP50" s="17"/>
      <c r="BMQ50" s="17"/>
      <c r="BMR50" s="17"/>
      <c r="BMS50" s="17"/>
      <c r="BMT50" s="17"/>
      <c r="BMU50" s="17"/>
      <c r="BMV50" s="17"/>
      <c r="BMW50" s="17"/>
      <c r="BMX50" s="17"/>
      <c r="BMY50" s="17"/>
      <c r="BMZ50" s="17"/>
      <c r="BNA50" s="17"/>
      <c r="BNB50" s="17"/>
      <c r="BNC50" s="17"/>
      <c r="BND50" s="17"/>
      <c r="BNE50" s="17"/>
      <c r="BNF50" s="17"/>
      <c r="BNG50" s="17"/>
      <c r="BNH50" s="17"/>
      <c r="BNI50" s="17"/>
      <c r="BNJ50" s="17"/>
      <c r="BNK50" s="17"/>
      <c r="BNL50" s="17"/>
      <c r="BNM50" s="17"/>
      <c r="BNN50" s="17"/>
      <c r="BNO50" s="17"/>
      <c r="BNP50" s="17"/>
      <c r="BNQ50" s="17"/>
      <c r="BNR50" s="17"/>
      <c r="BNS50" s="17"/>
      <c r="BNT50" s="17"/>
      <c r="BNU50" s="17"/>
      <c r="BNV50" s="17"/>
      <c r="BNW50" s="17"/>
      <c r="BNX50" s="17"/>
      <c r="BNY50" s="17"/>
      <c r="BNZ50" s="17"/>
      <c r="BOA50" s="17"/>
      <c r="BOB50" s="17"/>
      <c r="BOC50" s="17"/>
      <c r="BOD50" s="17"/>
      <c r="BOE50" s="17"/>
      <c r="BOF50" s="17"/>
      <c r="BOG50" s="17"/>
      <c r="BOH50" s="17"/>
      <c r="BOI50" s="17"/>
      <c r="BOJ50" s="17"/>
      <c r="BOK50" s="17"/>
      <c r="BOL50" s="17"/>
      <c r="BOM50" s="17"/>
      <c r="BON50" s="17"/>
      <c r="BOO50" s="17"/>
      <c r="BOP50" s="17"/>
      <c r="BOQ50" s="17"/>
      <c r="BOR50" s="17"/>
      <c r="BOS50" s="17"/>
      <c r="BOT50" s="17"/>
      <c r="BOU50" s="17"/>
      <c r="BOV50" s="17"/>
      <c r="BOW50" s="17"/>
      <c r="BOX50" s="17"/>
      <c r="BOY50" s="17"/>
      <c r="BOZ50" s="17"/>
      <c r="BPA50" s="17"/>
      <c r="BPB50" s="17"/>
      <c r="BPC50" s="17"/>
      <c r="BPD50" s="17"/>
      <c r="BPE50" s="17"/>
      <c r="BPF50" s="17"/>
      <c r="BPG50" s="17"/>
      <c r="BPH50" s="17"/>
      <c r="BPI50" s="17"/>
      <c r="BPJ50" s="17"/>
      <c r="BPK50" s="17"/>
      <c r="BPL50" s="17"/>
      <c r="BPM50" s="17"/>
      <c r="BPN50" s="17"/>
      <c r="BPO50" s="17"/>
      <c r="BPP50" s="17"/>
      <c r="BPQ50" s="17"/>
      <c r="BPR50" s="17"/>
      <c r="BPS50" s="17"/>
      <c r="BPT50" s="17"/>
      <c r="BPU50" s="17"/>
      <c r="BPV50" s="17"/>
      <c r="BPW50" s="17"/>
      <c r="BPX50" s="17"/>
      <c r="BPY50" s="17"/>
      <c r="BPZ50" s="17"/>
      <c r="BQA50" s="17"/>
      <c r="BQB50" s="17"/>
      <c r="BQC50" s="17"/>
      <c r="BQD50" s="17"/>
      <c r="BQE50" s="17"/>
      <c r="BQF50" s="17"/>
      <c r="BQG50" s="17"/>
      <c r="BQH50" s="17"/>
      <c r="BQI50" s="17"/>
      <c r="BQJ50" s="17"/>
      <c r="BQK50" s="17"/>
      <c r="BQL50" s="17"/>
      <c r="BQM50" s="17"/>
      <c r="BQN50" s="17"/>
      <c r="BQO50" s="17"/>
      <c r="BQP50" s="17"/>
      <c r="BQQ50" s="17"/>
      <c r="BQR50" s="17"/>
      <c r="BQS50" s="17"/>
      <c r="BQT50" s="17"/>
      <c r="BQU50" s="17"/>
      <c r="BQV50" s="17"/>
      <c r="BQW50" s="17"/>
      <c r="BQX50" s="17"/>
      <c r="BQY50" s="17"/>
      <c r="BQZ50" s="17"/>
      <c r="BRA50" s="17"/>
      <c r="BRB50" s="17"/>
      <c r="BRC50" s="17"/>
      <c r="BRD50" s="17"/>
      <c r="BRE50" s="17"/>
      <c r="BRF50" s="17"/>
      <c r="BRG50" s="17"/>
      <c r="BRH50" s="17"/>
      <c r="BRI50" s="17"/>
      <c r="BRJ50" s="17"/>
      <c r="BRK50" s="17"/>
      <c r="BRL50" s="17"/>
      <c r="BRM50" s="17"/>
      <c r="BRN50" s="17"/>
      <c r="BRO50" s="17"/>
      <c r="BRP50" s="17"/>
      <c r="BRQ50" s="17"/>
      <c r="BRR50" s="17"/>
      <c r="BRS50" s="17"/>
      <c r="BRT50" s="17"/>
      <c r="BRU50" s="17"/>
      <c r="BRV50" s="17"/>
      <c r="BRW50" s="17"/>
      <c r="BRX50" s="17"/>
      <c r="BRY50" s="17"/>
      <c r="BRZ50" s="17"/>
      <c r="BSA50" s="17"/>
      <c r="BSB50" s="17"/>
      <c r="BSC50" s="17"/>
      <c r="BSD50" s="17"/>
      <c r="BSE50" s="17"/>
      <c r="BSF50" s="17"/>
      <c r="BSG50" s="17"/>
      <c r="BSH50" s="17"/>
      <c r="BSI50" s="17"/>
      <c r="BSJ50" s="17"/>
      <c r="BSK50" s="17"/>
      <c r="BSL50" s="17"/>
      <c r="BSM50" s="17"/>
      <c r="BSN50" s="17"/>
      <c r="BSO50" s="17"/>
      <c r="BSP50" s="17"/>
      <c r="BSQ50" s="17"/>
      <c r="BSR50" s="17"/>
      <c r="BSS50" s="17"/>
      <c r="BST50" s="17"/>
      <c r="BSU50" s="17"/>
      <c r="BSV50" s="17"/>
      <c r="BSW50" s="17"/>
      <c r="BSX50" s="17"/>
      <c r="BSY50" s="17"/>
      <c r="BSZ50" s="17"/>
      <c r="BTA50" s="17"/>
      <c r="BTB50" s="17"/>
      <c r="BTC50" s="17"/>
      <c r="BTD50" s="17"/>
      <c r="BTE50" s="17"/>
      <c r="BTF50" s="17"/>
      <c r="BTG50" s="17"/>
      <c r="BTH50" s="17"/>
      <c r="BTI50" s="17"/>
      <c r="BTJ50" s="17"/>
      <c r="BTK50" s="17"/>
      <c r="BTL50" s="17"/>
      <c r="BTM50" s="17"/>
      <c r="BTN50" s="17"/>
      <c r="BTO50" s="17"/>
      <c r="BTP50" s="17"/>
      <c r="BTQ50" s="17"/>
      <c r="BTR50" s="17"/>
      <c r="BTS50" s="17"/>
      <c r="BTT50" s="17"/>
      <c r="BTU50" s="17"/>
      <c r="BTV50" s="17"/>
      <c r="BTW50" s="17"/>
      <c r="BTX50" s="17"/>
      <c r="BTY50" s="17"/>
      <c r="BTZ50" s="17"/>
      <c r="BUA50" s="17"/>
      <c r="BUB50" s="17"/>
      <c r="BUC50" s="17"/>
      <c r="BUD50" s="17"/>
      <c r="BUE50" s="17"/>
      <c r="BUF50" s="17"/>
      <c r="BUG50" s="17"/>
      <c r="BUH50" s="17"/>
      <c r="BUI50" s="17"/>
      <c r="BUJ50" s="17"/>
      <c r="BUK50" s="17"/>
      <c r="BUL50" s="17"/>
      <c r="BUM50" s="17"/>
      <c r="BUN50" s="17"/>
      <c r="BUO50" s="17"/>
      <c r="BUP50" s="17"/>
      <c r="BUQ50" s="17"/>
      <c r="BUR50" s="17"/>
      <c r="BUS50" s="17"/>
      <c r="BUT50" s="17"/>
      <c r="BUU50" s="17"/>
      <c r="BUV50" s="17"/>
      <c r="BUW50" s="17"/>
      <c r="BUX50" s="17"/>
      <c r="BUY50" s="17"/>
      <c r="BUZ50" s="17"/>
      <c r="BVA50" s="17"/>
      <c r="BVB50" s="17"/>
      <c r="BVC50" s="17"/>
      <c r="BVD50" s="17"/>
      <c r="BVE50" s="17"/>
      <c r="BVF50" s="17"/>
      <c r="BVG50" s="17"/>
      <c r="BVH50" s="17"/>
      <c r="BVI50" s="17"/>
      <c r="BVJ50" s="17"/>
      <c r="BVK50" s="17"/>
      <c r="BVL50" s="17"/>
      <c r="BVM50" s="17"/>
      <c r="BVN50" s="17"/>
      <c r="BVO50" s="17"/>
      <c r="BVP50" s="17"/>
      <c r="BVQ50" s="17"/>
      <c r="BVR50" s="17"/>
      <c r="BVS50" s="17"/>
      <c r="BVT50" s="17"/>
      <c r="BVU50" s="17"/>
      <c r="BVV50" s="17"/>
      <c r="BVW50" s="17"/>
      <c r="BVX50" s="17"/>
      <c r="BVY50" s="17"/>
      <c r="BVZ50" s="17"/>
      <c r="BWA50" s="17"/>
      <c r="BWB50" s="17"/>
      <c r="BWC50" s="17"/>
      <c r="BWD50" s="17"/>
      <c r="BWE50" s="17"/>
      <c r="BWF50" s="17"/>
      <c r="BWG50" s="17"/>
      <c r="BWH50" s="17"/>
      <c r="BWI50" s="17"/>
      <c r="BWJ50" s="17"/>
      <c r="BWK50" s="17"/>
      <c r="BWL50" s="17"/>
      <c r="BWM50" s="17"/>
      <c r="BWN50" s="17"/>
      <c r="BWO50" s="17"/>
      <c r="BWP50" s="17"/>
      <c r="BWQ50" s="17"/>
      <c r="BWR50" s="17"/>
      <c r="BWS50" s="17"/>
      <c r="BWT50" s="17"/>
      <c r="BWU50" s="17"/>
      <c r="BWV50" s="17"/>
      <c r="BWW50" s="17"/>
      <c r="BWX50" s="17"/>
      <c r="BWY50" s="17"/>
      <c r="BWZ50" s="17"/>
      <c r="BXA50" s="17"/>
      <c r="BXB50" s="17"/>
      <c r="BXC50" s="17"/>
      <c r="BXD50" s="17"/>
      <c r="BXE50" s="17"/>
      <c r="BXF50" s="17"/>
      <c r="BXG50" s="17"/>
      <c r="BXH50" s="17"/>
      <c r="BXI50" s="17"/>
      <c r="BXJ50" s="17"/>
      <c r="BXK50" s="17"/>
      <c r="BXL50" s="17"/>
      <c r="BXM50" s="17"/>
      <c r="BXN50" s="17"/>
      <c r="BXO50" s="17"/>
      <c r="BXP50" s="17"/>
      <c r="BXQ50" s="17"/>
      <c r="BXR50" s="17"/>
      <c r="BXS50" s="17"/>
      <c r="BXT50" s="17"/>
      <c r="BXU50" s="17"/>
      <c r="BXV50" s="17"/>
      <c r="BXW50" s="17"/>
      <c r="BXX50" s="17"/>
      <c r="BXY50" s="17"/>
      <c r="BXZ50" s="17"/>
      <c r="BYA50" s="17"/>
      <c r="BYB50" s="17"/>
      <c r="BYC50" s="17"/>
      <c r="BYD50" s="17"/>
      <c r="BYE50" s="17"/>
      <c r="BYF50" s="17"/>
      <c r="BYG50" s="17"/>
      <c r="BYH50" s="17"/>
      <c r="BYI50" s="17"/>
      <c r="BYJ50" s="17"/>
      <c r="BYK50" s="17"/>
      <c r="BYL50" s="17"/>
      <c r="BYM50" s="17"/>
      <c r="BYN50" s="17"/>
      <c r="BYO50" s="17"/>
      <c r="BYP50" s="17"/>
      <c r="BYQ50" s="17"/>
      <c r="BYR50" s="17"/>
      <c r="BYS50" s="17"/>
      <c r="BYT50" s="17"/>
      <c r="BYU50" s="17"/>
      <c r="BYV50" s="17"/>
      <c r="BYW50" s="17"/>
      <c r="BYX50" s="17"/>
      <c r="BYY50" s="17"/>
      <c r="BYZ50" s="17"/>
      <c r="BZA50" s="17"/>
      <c r="BZB50" s="17"/>
      <c r="BZC50" s="17"/>
      <c r="BZD50" s="17"/>
      <c r="BZE50" s="17"/>
      <c r="BZF50" s="17"/>
      <c r="BZG50" s="17"/>
      <c r="BZH50" s="17"/>
      <c r="BZI50" s="17"/>
      <c r="BZJ50" s="17"/>
      <c r="BZK50" s="17"/>
      <c r="BZL50" s="17"/>
      <c r="BZM50" s="17"/>
      <c r="BZN50" s="17"/>
      <c r="BZO50" s="17"/>
      <c r="BZP50" s="17"/>
      <c r="BZQ50" s="17"/>
      <c r="BZR50" s="17"/>
      <c r="BZS50" s="17"/>
      <c r="BZT50" s="17"/>
      <c r="BZU50" s="17"/>
      <c r="BZV50" s="17"/>
      <c r="BZW50" s="17"/>
      <c r="BZX50" s="17"/>
      <c r="BZY50" s="17"/>
      <c r="BZZ50" s="17"/>
      <c r="CAA50" s="17"/>
      <c r="CAB50" s="17"/>
      <c r="CAC50" s="17"/>
      <c r="CAD50" s="17"/>
      <c r="CAE50" s="17"/>
      <c r="CAF50" s="17"/>
      <c r="CAG50" s="17"/>
      <c r="CAH50" s="17"/>
      <c r="CAI50" s="17"/>
      <c r="CAJ50" s="17"/>
      <c r="CAK50" s="17"/>
      <c r="CAL50" s="17"/>
      <c r="CAM50" s="17"/>
      <c r="CAN50" s="17"/>
      <c r="CAO50" s="17"/>
      <c r="CAP50" s="17"/>
      <c r="CAQ50" s="17"/>
      <c r="CAR50" s="17"/>
      <c r="CAS50" s="17"/>
      <c r="CAT50" s="17"/>
      <c r="CAU50" s="17"/>
      <c r="CAV50" s="17"/>
      <c r="CAW50" s="17"/>
      <c r="CAX50" s="17"/>
      <c r="CAY50" s="17"/>
      <c r="CAZ50" s="17"/>
      <c r="CBA50" s="17"/>
      <c r="CBB50" s="17"/>
      <c r="CBC50" s="17"/>
      <c r="CBD50" s="17"/>
      <c r="CBE50" s="17"/>
      <c r="CBF50" s="17"/>
      <c r="CBG50" s="17"/>
      <c r="CBH50" s="17"/>
      <c r="CBI50" s="17"/>
      <c r="CBJ50" s="17"/>
      <c r="CBK50" s="17"/>
      <c r="CBL50" s="17"/>
      <c r="CBM50" s="17"/>
      <c r="CBN50" s="17"/>
      <c r="CBO50" s="17"/>
      <c r="CBP50" s="17"/>
      <c r="CBQ50" s="17"/>
      <c r="CBR50" s="17"/>
      <c r="CBS50" s="17"/>
      <c r="CBT50" s="17"/>
      <c r="CBU50" s="17"/>
      <c r="CBV50" s="17"/>
      <c r="CBW50" s="17"/>
      <c r="CBX50" s="17"/>
      <c r="CBY50" s="17"/>
      <c r="CBZ50" s="17"/>
      <c r="CCA50" s="17"/>
      <c r="CCB50" s="17"/>
      <c r="CCC50" s="17"/>
      <c r="CCD50" s="17"/>
      <c r="CCE50" s="17"/>
      <c r="CCF50" s="17"/>
      <c r="CCG50" s="17"/>
      <c r="CCH50" s="17"/>
      <c r="CCI50" s="17"/>
      <c r="CCJ50" s="17"/>
      <c r="CCK50" s="17"/>
      <c r="CCL50" s="17"/>
      <c r="CCM50" s="17"/>
      <c r="CCN50" s="17"/>
      <c r="CCO50" s="17"/>
      <c r="CCP50" s="17"/>
      <c r="CCQ50" s="17"/>
      <c r="CCR50" s="17"/>
      <c r="CCS50" s="17"/>
      <c r="CCT50" s="17"/>
      <c r="CCU50" s="17"/>
      <c r="CCV50" s="17"/>
      <c r="CCW50" s="17"/>
      <c r="CCX50" s="17"/>
      <c r="CCY50" s="17"/>
      <c r="CCZ50" s="17"/>
      <c r="CDA50" s="17"/>
      <c r="CDB50" s="17"/>
      <c r="CDC50" s="17"/>
      <c r="CDD50" s="17"/>
      <c r="CDE50" s="17"/>
      <c r="CDF50" s="17"/>
      <c r="CDG50" s="17"/>
      <c r="CDH50" s="17"/>
      <c r="CDI50" s="17"/>
      <c r="CDJ50" s="17"/>
      <c r="CDK50" s="17"/>
      <c r="CDL50" s="17"/>
      <c r="CDM50" s="17"/>
      <c r="CDN50" s="17"/>
      <c r="CDO50" s="17"/>
      <c r="CDP50" s="17"/>
      <c r="CDQ50" s="17"/>
      <c r="CDR50" s="17"/>
      <c r="CDS50" s="17"/>
      <c r="CDT50" s="17"/>
      <c r="CDU50" s="17"/>
      <c r="CDV50" s="17"/>
      <c r="CDW50" s="17"/>
      <c r="CDX50" s="17"/>
      <c r="CDY50" s="17"/>
      <c r="CDZ50" s="17"/>
      <c r="CEA50" s="17"/>
      <c r="CEB50" s="17"/>
      <c r="CEC50" s="17"/>
      <c r="CED50" s="17"/>
      <c r="CEE50" s="17"/>
      <c r="CEF50" s="17"/>
      <c r="CEG50" s="17"/>
      <c r="CEH50" s="17"/>
      <c r="CEI50" s="17"/>
      <c r="CEJ50" s="17"/>
      <c r="CEK50" s="17"/>
      <c r="CEL50" s="17"/>
      <c r="CEM50" s="17"/>
      <c r="CEN50" s="17"/>
      <c r="CEO50" s="17"/>
      <c r="CEP50" s="17"/>
      <c r="CEQ50" s="17"/>
      <c r="CER50" s="17"/>
      <c r="CES50" s="17"/>
      <c r="CET50" s="17"/>
      <c r="CEU50" s="17"/>
      <c r="CEV50" s="17"/>
      <c r="CEW50" s="17"/>
      <c r="CEX50" s="17"/>
      <c r="CEY50" s="17"/>
      <c r="CEZ50" s="17"/>
      <c r="CFA50" s="17"/>
      <c r="CFB50" s="17"/>
      <c r="CFC50" s="17"/>
      <c r="CFD50" s="17"/>
      <c r="CFE50" s="17"/>
      <c r="CFF50" s="17"/>
      <c r="CFG50" s="17"/>
      <c r="CFH50" s="17"/>
      <c r="CFI50" s="17"/>
      <c r="CFJ50" s="17"/>
      <c r="CFK50" s="17"/>
      <c r="CFL50" s="17"/>
      <c r="CFM50" s="17"/>
      <c r="CFN50" s="17"/>
      <c r="CFO50" s="17"/>
      <c r="CFP50" s="17"/>
      <c r="CFQ50" s="17"/>
      <c r="CFR50" s="17"/>
      <c r="CFS50" s="17"/>
      <c r="CFT50" s="17"/>
      <c r="CFU50" s="17"/>
      <c r="CFV50" s="17"/>
      <c r="CFW50" s="17"/>
      <c r="CFX50" s="17"/>
      <c r="CFY50" s="17"/>
      <c r="CFZ50" s="17"/>
      <c r="CGA50" s="17"/>
      <c r="CGB50" s="17"/>
      <c r="CGC50" s="17"/>
      <c r="CGD50" s="17"/>
      <c r="CGE50" s="17"/>
      <c r="CGF50" s="17"/>
      <c r="CGG50" s="17"/>
      <c r="CGH50" s="17"/>
      <c r="CGI50" s="17"/>
      <c r="CGJ50" s="17"/>
      <c r="CGK50" s="17"/>
      <c r="CGL50" s="17"/>
      <c r="CGM50" s="17"/>
      <c r="CGN50" s="17"/>
      <c r="CGO50" s="17"/>
      <c r="CGP50" s="17"/>
      <c r="CGQ50" s="17"/>
      <c r="CGR50" s="17"/>
      <c r="CGS50" s="17"/>
      <c r="CGT50" s="17"/>
      <c r="CGU50" s="17"/>
      <c r="CGV50" s="17"/>
      <c r="CGW50" s="17"/>
      <c r="CGX50" s="17"/>
      <c r="CGY50" s="17"/>
      <c r="CGZ50" s="17"/>
      <c r="CHA50" s="17"/>
      <c r="CHB50" s="17"/>
      <c r="CHC50" s="17"/>
      <c r="CHD50" s="17"/>
      <c r="CHE50" s="17"/>
      <c r="CHF50" s="17"/>
      <c r="CHG50" s="17"/>
      <c r="CHH50" s="17"/>
      <c r="CHI50" s="17"/>
      <c r="CHJ50" s="17"/>
      <c r="CHK50" s="17"/>
      <c r="CHL50" s="17"/>
      <c r="CHM50" s="17"/>
      <c r="CHN50" s="17"/>
      <c r="CHO50" s="17"/>
      <c r="CHP50" s="17"/>
      <c r="CHQ50" s="17"/>
      <c r="CHR50" s="17"/>
      <c r="CHS50" s="17"/>
      <c r="CHT50" s="17"/>
      <c r="CHU50" s="17"/>
      <c r="CHV50" s="17"/>
      <c r="CHW50" s="17"/>
      <c r="CHX50" s="17"/>
      <c r="CHY50" s="17"/>
      <c r="CHZ50" s="17"/>
      <c r="CIA50" s="17"/>
      <c r="CIB50" s="17"/>
      <c r="CIC50" s="17"/>
      <c r="CID50" s="17"/>
      <c r="CIE50" s="17"/>
      <c r="CIF50" s="17"/>
      <c r="CIG50" s="17"/>
      <c r="CIH50" s="17"/>
      <c r="CII50" s="17"/>
      <c r="CIJ50" s="17"/>
      <c r="CIK50" s="17"/>
      <c r="CIL50" s="17"/>
      <c r="CIM50" s="17"/>
      <c r="CIN50" s="17"/>
      <c r="CIO50" s="17"/>
      <c r="CIP50" s="17"/>
      <c r="CIQ50" s="17"/>
      <c r="CIR50" s="17"/>
      <c r="CIS50" s="17"/>
      <c r="CIT50" s="17"/>
      <c r="CIU50" s="17"/>
      <c r="CIV50" s="17"/>
      <c r="CIW50" s="17"/>
      <c r="CIX50" s="17"/>
      <c r="CIY50" s="17"/>
      <c r="CIZ50" s="17"/>
      <c r="CJA50" s="17"/>
      <c r="CJB50" s="17"/>
      <c r="CJC50" s="17"/>
      <c r="CJD50" s="17"/>
      <c r="CJE50" s="17"/>
      <c r="CJF50" s="17"/>
      <c r="CJG50" s="17"/>
      <c r="CJH50" s="17"/>
      <c r="CJI50" s="17"/>
      <c r="CJJ50" s="17"/>
      <c r="CJK50" s="17"/>
      <c r="CJL50" s="17"/>
      <c r="CJM50" s="17"/>
      <c r="CJN50" s="17"/>
      <c r="CJO50" s="17"/>
      <c r="CJP50" s="17"/>
      <c r="CJQ50" s="17"/>
      <c r="CJR50" s="17"/>
      <c r="CJS50" s="17"/>
      <c r="CJT50" s="17"/>
      <c r="CJU50" s="17"/>
      <c r="CJV50" s="17"/>
      <c r="CJW50" s="17"/>
      <c r="CJX50" s="17"/>
      <c r="CJY50" s="17"/>
      <c r="CJZ50" s="17"/>
      <c r="CKA50" s="17"/>
      <c r="CKB50" s="17"/>
      <c r="CKC50" s="17"/>
      <c r="CKD50" s="17"/>
      <c r="CKE50" s="17"/>
      <c r="CKF50" s="17"/>
      <c r="CKG50" s="17"/>
      <c r="CKH50" s="17"/>
      <c r="CKI50" s="17"/>
      <c r="CKJ50" s="17"/>
      <c r="CKK50" s="17"/>
      <c r="CKL50" s="17"/>
      <c r="CKM50" s="17"/>
      <c r="CKN50" s="17"/>
      <c r="CKO50" s="17"/>
      <c r="CKP50" s="17"/>
      <c r="CKQ50" s="17"/>
      <c r="CKR50" s="17"/>
      <c r="CKS50" s="17"/>
      <c r="CKT50" s="17"/>
      <c r="CKU50" s="17"/>
      <c r="CKV50" s="17"/>
      <c r="CKW50" s="17"/>
      <c r="CKX50" s="17"/>
      <c r="CKY50" s="17"/>
      <c r="CKZ50" s="17"/>
      <c r="CLA50" s="17"/>
      <c r="CLB50" s="17"/>
      <c r="CLC50" s="17"/>
      <c r="CLD50" s="17"/>
      <c r="CLE50" s="17"/>
      <c r="CLF50" s="17"/>
      <c r="CLG50" s="17"/>
      <c r="CLH50" s="17"/>
      <c r="CLI50" s="17"/>
      <c r="CLJ50" s="17"/>
      <c r="CLK50" s="17"/>
      <c r="CLL50" s="17"/>
      <c r="CLM50" s="17"/>
      <c r="CLN50" s="17"/>
      <c r="CLO50" s="17"/>
      <c r="CLP50" s="17"/>
      <c r="CLQ50" s="17"/>
      <c r="CLR50" s="17"/>
      <c r="CLS50" s="17"/>
      <c r="CLT50" s="17"/>
      <c r="CLU50" s="17"/>
      <c r="CLV50" s="17"/>
      <c r="CLW50" s="17"/>
      <c r="CLX50" s="17"/>
      <c r="CLY50" s="17"/>
      <c r="CLZ50" s="17"/>
      <c r="CMA50" s="17"/>
      <c r="CMB50" s="17"/>
      <c r="CMC50" s="17"/>
      <c r="CMD50" s="17"/>
      <c r="CME50" s="17"/>
      <c r="CMF50" s="17"/>
      <c r="CMG50" s="17"/>
      <c r="CMH50" s="17"/>
      <c r="CMI50" s="17"/>
      <c r="CMJ50" s="17"/>
      <c r="CMK50" s="17"/>
      <c r="CML50" s="17"/>
      <c r="CMM50" s="17"/>
      <c r="CMN50" s="17"/>
      <c r="CMO50" s="17"/>
      <c r="CMP50" s="17"/>
      <c r="CMQ50" s="17"/>
      <c r="CMR50" s="17"/>
      <c r="CMS50" s="17"/>
      <c r="CMT50" s="17"/>
      <c r="CMU50" s="17"/>
      <c r="CMV50" s="17"/>
      <c r="CMW50" s="17"/>
      <c r="CMX50" s="17"/>
      <c r="CMY50" s="17"/>
      <c r="CMZ50" s="17"/>
      <c r="CNA50" s="17"/>
      <c r="CNB50" s="17"/>
      <c r="CNC50" s="17"/>
      <c r="CND50" s="17"/>
      <c r="CNE50" s="17"/>
      <c r="CNF50" s="17"/>
      <c r="CNG50" s="17"/>
      <c r="CNH50" s="17"/>
      <c r="CNI50" s="17"/>
      <c r="CNJ50" s="17"/>
      <c r="CNK50" s="17"/>
      <c r="CNL50" s="17"/>
      <c r="CNM50" s="17"/>
      <c r="CNN50" s="17"/>
      <c r="CNO50" s="17"/>
      <c r="CNP50" s="17"/>
      <c r="CNQ50" s="17"/>
      <c r="CNR50" s="17"/>
      <c r="CNS50" s="17"/>
      <c r="CNT50" s="17"/>
      <c r="CNU50" s="17"/>
      <c r="CNV50" s="17"/>
      <c r="CNW50" s="17"/>
      <c r="CNX50" s="17"/>
      <c r="CNY50" s="17"/>
      <c r="CNZ50" s="17"/>
      <c r="COA50" s="17"/>
      <c r="COB50" s="17"/>
      <c r="COC50" s="17"/>
      <c r="COD50" s="17"/>
      <c r="COE50" s="17"/>
      <c r="COF50" s="17"/>
      <c r="COG50" s="17"/>
      <c r="COH50" s="17"/>
      <c r="COI50" s="17"/>
      <c r="COJ50" s="17"/>
      <c r="COK50" s="17"/>
      <c r="COL50" s="17"/>
      <c r="COM50" s="17"/>
      <c r="CON50" s="17"/>
      <c r="COO50" s="17"/>
      <c r="COP50" s="17"/>
      <c r="COQ50" s="17"/>
      <c r="COR50" s="17"/>
      <c r="COS50" s="17"/>
      <c r="COT50" s="17"/>
      <c r="COU50" s="17"/>
      <c r="COV50" s="17"/>
      <c r="COW50" s="17"/>
      <c r="COX50" s="17"/>
      <c r="COY50" s="17"/>
      <c r="COZ50" s="17"/>
      <c r="CPA50" s="17"/>
      <c r="CPB50" s="17"/>
      <c r="CPC50" s="17"/>
      <c r="CPD50" s="17"/>
      <c r="CPE50" s="17"/>
      <c r="CPF50" s="17"/>
      <c r="CPG50" s="17"/>
      <c r="CPH50" s="17"/>
      <c r="CPI50" s="17"/>
      <c r="CPJ50" s="17"/>
      <c r="CPK50" s="17"/>
      <c r="CPL50" s="17"/>
      <c r="CPM50" s="17"/>
      <c r="CPN50" s="17"/>
      <c r="CPO50" s="17"/>
      <c r="CPP50" s="17"/>
      <c r="CPQ50" s="17"/>
      <c r="CPR50" s="17"/>
      <c r="CPS50" s="17"/>
      <c r="CPT50" s="17"/>
      <c r="CPU50" s="17"/>
      <c r="CPV50" s="17"/>
      <c r="CPW50" s="17"/>
      <c r="CPX50" s="17"/>
      <c r="CPY50" s="17"/>
      <c r="CPZ50" s="17"/>
      <c r="CQA50" s="17"/>
      <c r="CQB50" s="17"/>
      <c r="CQC50" s="17"/>
      <c r="CQD50" s="17"/>
      <c r="CQE50" s="17"/>
      <c r="CQF50" s="17"/>
      <c r="CQG50" s="17"/>
      <c r="CQH50" s="17"/>
      <c r="CQI50" s="17"/>
      <c r="CQJ50" s="17"/>
      <c r="CQK50" s="17"/>
      <c r="CQL50" s="17"/>
      <c r="CQM50" s="17"/>
      <c r="CQN50" s="17"/>
      <c r="CQO50" s="17"/>
      <c r="CQP50" s="17"/>
      <c r="CQQ50" s="17"/>
      <c r="CQR50" s="17"/>
      <c r="CQS50" s="17"/>
      <c r="CQT50" s="17"/>
      <c r="CQU50" s="17"/>
      <c r="CQV50" s="17"/>
      <c r="CQW50" s="17"/>
      <c r="CQX50" s="17"/>
      <c r="CQY50" s="17"/>
      <c r="CQZ50" s="17"/>
      <c r="CRA50" s="17"/>
      <c r="CRB50" s="17"/>
      <c r="CRC50" s="17"/>
      <c r="CRD50" s="17"/>
      <c r="CRE50" s="17"/>
      <c r="CRF50" s="17"/>
      <c r="CRG50" s="17"/>
      <c r="CRH50" s="17"/>
      <c r="CRI50" s="17"/>
      <c r="CRJ50" s="17"/>
      <c r="CRK50" s="17"/>
      <c r="CRL50" s="17"/>
      <c r="CRM50" s="17"/>
      <c r="CRN50" s="17"/>
      <c r="CRO50" s="17"/>
      <c r="CRP50" s="17"/>
      <c r="CRQ50" s="17"/>
      <c r="CRR50" s="17"/>
      <c r="CRS50" s="17"/>
      <c r="CRT50" s="17"/>
      <c r="CRU50" s="17"/>
      <c r="CRV50" s="17"/>
      <c r="CRW50" s="17"/>
      <c r="CRX50" s="17"/>
      <c r="CRY50" s="17"/>
      <c r="CRZ50" s="17"/>
      <c r="CSA50" s="17"/>
      <c r="CSB50" s="17"/>
      <c r="CSC50" s="17"/>
      <c r="CSD50" s="17"/>
      <c r="CSE50" s="17"/>
      <c r="CSF50" s="17"/>
      <c r="CSG50" s="17"/>
      <c r="CSH50" s="17"/>
      <c r="CSI50" s="17"/>
      <c r="CSJ50" s="17"/>
      <c r="CSK50" s="17"/>
      <c r="CSL50" s="17"/>
      <c r="CSM50" s="17"/>
      <c r="CSN50" s="17"/>
      <c r="CSO50" s="17"/>
      <c r="CSP50" s="17"/>
      <c r="CSQ50" s="17"/>
      <c r="CSR50" s="17"/>
      <c r="CSS50" s="17"/>
      <c r="CST50" s="17"/>
      <c r="CSU50" s="17"/>
      <c r="CSV50" s="17"/>
      <c r="CSW50" s="17"/>
      <c r="CSX50" s="17"/>
      <c r="CSY50" s="17"/>
      <c r="CSZ50" s="17"/>
      <c r="CTA50" s="17"/>
      <c r="CTB50" s="17"/>
      <c r="CTC50" s="17"/>
      <c r="CTD50" s="17"/>
      <c r="CTE50" s="17"/>
      <c r="CTF50" s="17"/>
      <c r="CTG50" s="17"/>
      <c r="CTH50" s="17"/>
      <c r="CTI50" s="17"/>
      <c r="CTJ50" s="17"/>
      <c r="CTK50" s="17"/>
      <c r="CTL50" s="17"/>
      <c r="CTM50" s="17"/>
      <c r="CTN50" s="17"/>
      <c r="CTO50" s="17"/>
      <c r="CTP50" s="17"/>
      <c r="CTQ50" s="17"/>
      <c r="CTR50" s="17"/>
      <c r="CTS50" s="17"/>
      <c r="CTT50" s="17"/>
      <c r="CTU50" s="17"/>
      <c r="CTV50" s="17"/>
      <c r="CTW50" s="17"/>
      <c r="CTX50" s="17"/>
      <c r="CTY50" s="17"/>
      <c r="CTZ50" s="17"/>
      <c r="CUA50" s="17"/>
      <c r="CUB50" s="17"/>
      <c r="CUC50" s="17"/>
      <c r="CUD50" s="17"/>
      <c r="CUE50" s="17"/>
      <c r="CUF50" s="17"/>
      <c r="CUG50" s="17"/>
      <c r="CUH50" s="17"/>
      <c r="CUI50" s="17"/>
      <c r="CUJ50" s="17"/>
      <c r="CUK50" s="17"/>
      <c r="CUL50" s="17"/>
      <c r="CUM50" s="17"/>
      <c r="CUN50" s="17"/>
      <c r="CUO50" s="17"/>
      <c r="CUP50" s="17"/>
      <c r="CUQ50" s="17"/>
      <c r="CUR50" s="17"/>
      <c r="CUS50" s="17"/>
      <c r="CUT50" s="17"/>
      <c r="CUU50" s="17"/>
      <c r="CUV50" s="17"/>
      <c r="CUW50" s="17"/>
      <c r="CUX50" s="17"/>
      <c r="CUY50" s="17"/>
      <c r="CUZ50" s="17"/>
      <c r="CVA50" s="17"/>
      <c r="CVB50" s="17"/>
      <c r="CVC50" s="17"/>
      <c r="CVD50" s="17"/>
      <c r="CVE50" s="17"/>
      <c r="CVF50" s="17"/>
      <c r="CVG50" s="17"/>
      <c r="CVH50" s="17"/>
      <c r="CVI50" s="17"/>
      <c r="CVJ50" s="17"/>
      <c r="CVK50" s="17"/>
      <c r="CVL50" s="17"/>
      <c r="CVM50" s="17"/>
      <c r="CVN50" s="17"/>
      <c r="CVO50" s="17"/>
      <c r="CVP50" s="17"/>
      <c r="CVQ50" s="17"/>
      <c r="CVR50" s="17"/>
      <c r="CVS50" s="17"/>
      <c r="CVT50" s="17"/>
      <c r="CVU50" s="17"/>
      <c r="CVV50" s="17"/>
      <c r="CVW50" s="17"/>
      <c r="CVX50" s="17"/>
      <c r="CVY50" s="17"/>
      <c r="CVZ50" s="17"/>
      <c r="CWA50" s="17"/>
      <c r="CWB50" s="17"/>
      <c r="CWC50" s="17"/>
      <c r="CWD50" s="17"/>
      <c r="CWE50" s="17"/>
      <c r="CWF50" s="17"/>
      <c r="CWG50" s="17"/>
      <c r="CWH50" s="17"/>
      <c r="CWI50" s="17"/>
      <c r="CWJ50" s="17"/>
      <c r="CWK50" s="17"/>
      <c r="CWL50" s="17"/>
      <c r="CWM50" s="17"/>
      <c r="CWN50" s="17"/>
      <c r="CWO50" s="17"/>
      <c r="CWP50" s="17"/>
      <c r="CWQ50" s="17"/>
      <c r="CWR50" s="17"/>
      <c r="CWS50" s="17"/>
      <c r="CWT50" s="17"/>
      <c r="CWU50" s="17"/>
      <c r="CWV50" s="17"/>
      <c r="CWW50" s="17"/>
      <c r="CWX50" s="17"/>
      <c r="CWY50" s="17"/>
      <c r="CWZ50" s="17"/>
      <c r="CXA50" s="17"/>
      <c r="CXB50" s="17"/>
      <c r="CXC50" s="17"/>
      <c r="CXD50" s="17"/>
      <c r="CXE50" s="17"/>
      <c r="CXF50" s="17"/>
      <c r="CXG50" s="17"/>
      <c r="CXH50" s="17"/>
      <c r="CXI50" s="17"/>
      <c r="CXJ50" s="17"/>
      <c r="CXK50" s="17"/>
      <c r="CXL50" s="17"/>
      <c r="CXM50" s="17"/>
      <c r="CXN50" s="17"/>
      <c r="CXO50" s="17"/>
      <c r="CXP50" s="17"/>
      <c r="CXQ50" s="17"/>
      <c r="CXR50" s="17"/>
      <c r="CXS50" s="17"/>
      <c r="CXT50" s="17"/>
      <c r="CXU50" s="17"/>
      <c r="CXV50" s="17"/>
      <c r="CXW50" s="17"/>
      <c r="CXX50" s="17"/>
      <c r="CXY50" s="17"/>
      <c r="CXZ50" s="17"/>
      <c r="CYA50" s="17"/>
      <c r="CYB50" s="17"/>
      <c r="CYC50" s="17"/>
      <c r="CYD50" s="17"/>
      <c r="CYE50" s="17"/>
      <c r="CYF50" s="17"/>
      <c r="CYG50" s="17"/>
      <c r="CYH50" s="17"/>
      <c r="CYI50" s="17"/>
      <c r="CYJ50" s="17"/>
      <c r="CYK50" s="17"/>
      <c r="CYL50" s="17"/>
      <c r="CYM50" s="17"/>
      <c r="CYN50" s="17"/>
      <c r="CYO50" s="17"/>
      <c r="CYP50" s="17"/>
      <c r="CYQ50" s="17"/>
      <c r="CYR50" s="17"/>
      <c r="CYS50" s="17"/>
      <c r="CYT50" s="17"/>
      <c r="CYU50" s="17"/>
      <c r="CYV50" s="17"/>
      <c r="CYW50" s="17"/>
      <c r="CYX50" s="17"/>
      <c r="CYY50" s="17"/>
      <c r="CYZ50" s="17"/>
      <c r="CZA50" s="17"/>
      <c r="CZB50" s="17"/>
      <c r="CZC50" s="17"/>
      <c r="CZD50" s="17"/>
      <c r="CZE50" s="17"/>
      <c r="CZF50" s="17"/>
      <c r="CZG50" s="17"/>
      <c r="CZH50" s="17"/>
      <c r="CZI50" s="17"/>
      <c r="CZJ50" s="17"/>
      <c r="CZK50" s="17"/>
      <c r="CZL50" s="17"/>
      <c r="CZM50" s="17"/>
      <c r="CZN50" s="17"/>
      <c r="CZO50" s="17"/>
      <c r="CZP50" s="17"/>
      <c r="CZQ50" s="17"/>
      <c r="CZR50" s="17"/>
      <c r="CZS50" s="17"/>
      <c r="CZT50" s="17"/>
      <c r="CZU50" s="17"/>
      <c r="CZV50" s="17"/>
      <c r="CZW50" s="17"/>
      <c r="CZX50" s="17"/>
      <c r="CZY50" s="17"/>
      <c r="CZZ50" s="17"/>
      <c r="DAA50" s="17"/>
      <c r="DAB50" s="17"/>
      <c r="DAC50" s="17"/>
      <c r="DAD50" s="17"/>
      <c r="DAE50" s="17"/>
      <c r="DAF50" s="17"/>
      <c r="DAG50" s="17"/>
      <c r="DAH50" s="17"/>
      <c r="DAI50" s="17"/>
      <c r="DAJ50" s="17"/>
      <c r="DAK50" s="17"/>
      <c r="DAL50" s="17"/>
      <c r="DAM50" s="17"/>
      <c r="DAN50" s="17"/>
      <c r="DAO50" s="17"/>
      <c r="DAP50" s="17"/>
      <c r="DAQ50" s="17"/>
      <c r="DAR50" s="17"/>
      <c r="DAS50" s="17"/>
      <c r="DAT50" s="17"/>
      <c r="DAU50" s="17"/>
      <c r="DAV50" s="17"/>
      <c r="DAW50" s="17"/>
      <c r="DAX50" s="17"/>
      <c r="DAY50" s="17"/>
      <c r="DAZ50" s="17"/>
      <c r="DBA50" s="17"/>
      <c r="DBB50" s="17"/>
      <c r="DBC50" s="17"/>
      <c r="DBD50" s="17"/>
      <c r="DBE50" s="17"/>
      <c r="DBF50" s="17"/>
      <c r="DBG50" s="17"/>
      <c r="DBH50" s="17"/>
      <c r="DBI50" s="17"/>
      <c r="DBJ50" s="17"/>
      <c r="DBK50" s="17"/>
      <c r="DBL50" s="17"/>
      <c r="DBM50" s="17"/>
      <c r="DBN50" s="17"/>
      <c r="DBO50" s="17"/>
      <c r="DBP50" s="17"/>
      <c r="DBQ50" s="17"/>
      <c r="DBR50" s="17"/>
      <c r="DBS50" s="17"/>
      <c r="DBT50" s="17"/>
      <c r="DBU50" s="17"/>
      <c r="DBV50" s="17"/>
      <c r="DBW50" s="17"/>
      <c r="DBX50" s="17"/>
      <c r="DBY50" s="17"/>
      <c r="DBZ50" s="17"/>
      <c r="DCA50" s="17"/>
      <c r="DCB50" s="17"/>
      <c r="DCC50" s="17"/>
      <c r="DCD50" s="17"/>
      <c r="DCE50" s="17"/>
      <c r="DCF50" s="17"/>
      <c r="DCG50" s="17"/>
      <c r="DCH50" s="17"/>
      <c r="DCI50" s="17"/>
      <c r="DCJ50" s="17"/>
      <c r="DCK50" s="17"/>
      <c r="DCL50" s="17"/>
      <c r="DCM50" s="17"/>
      <c r="DCN50" s="17"/>
      <c r="DCO50" s="17"/>
      <c r="DCP50" s="17"/>
      <c r="DCQ50" s="17"/>
      <c r="DCR50" s="17"/>
      <c r="DCS50" s="17"/>
      <c r="DCT50" s="17"/>
      <c r="DCU50" s="17"/>
      <c r="DCV50" s="17"/>
      <c r="DCW50" s="17"/>
      <c r="DCX50" s="17"/>
      <c r="DCY50" s="17"/>
      <c r="DCZ50" s="17"/>
      <c r="DDA50" s="17"/>
      <c r="DDB50" s="17"/>
      <c r="DDC50" s="17"/>
      <c r="DDD50" s="17"/>
      <c r="DDE50" s="17"/>
      <c r="DDF50" s="17"/>
      <c r="DDG50" s="17"/>
      <c r="DDH50" s="17"/>
      <c r="DDI50" s="17"/>
      <c r="DDJ50" s="17"/>
      <c r="DDK50" s="17"/>
      <c r="DDL50" s="17"/>
      <c r="DDM50" s="17"/>
      <c r="DDN50" s="17"/>
      <c r="DDO50" s="17"/>
      <c r="DDP50" s="17"/>
      <c r="DDQ50" s="17"/>
      <c r="DDR50" s="17"/>
      <c r="DDS50" s="17"/>
      <c r="DDT50" s="17"/>
      <c r="DDU50" s="17"/>
      <c r="DDV50" s="17"/>
      <c r="DDW50" s="17"/>
      <c r="DDX50" s="17"/>
      <c r="DDY50" s="17"/>
      <c r="DDZ50" s="17"/>
      <c r="DEA50" s="17"/>
      <c r="DEB50" s="17"/>
      <c r="DEC50" s="17"/>
      <c r="DED50" s="17"/>
      <c r="DEE50" s="17"/>
      <c r="DEF50" s="17"/>
      <c r="DEG50" s="17"/>
      <c r="DEH50" s="17"/>
      <c r="DEI50" s="17"/>
      <c r="DEJ50" s="17"/>
      <c r="DEK50" s="17"/>
      <c r="DEL50" s="17"/>
      <c r="DEM50" s="17"/>
      <c r="DEN50" s="17"/>
      <c r="DEO50" s="17"/>
      <c r="DEP50" s="17"/>
      <c r="DEQ50" s="17"/>
      <c r="DER50" s="17"/>
      <c r="DES50" s="17"/>
      <c r="DET50" s="17"/>
      <c r="DEU50" s="17"/>
      <c r="DEV50" s="17"/>
      <c r="DEW50" s="17"/>
      <c r="DEX50" s="17"/>
      <c r="DEY50" s="17"/>
      <c r="DEZ50" s="17"/>
      <c r="DFA50" s="17"/>
      <c r="DFB50" s="17"/>
      <c r="DFC50" s="17"/>
      <c r="DFD50" s="17"/>
      <c r="DFE50" s="17"/>
      <c r="DFF50" s="17"/>
      <c r="DFG50" s="17"/>
      <c r="DFH50" s="17"/>
      <c r="DFI50" s="17"/>
      <c r="DFJ50" s="17"/>
      <c r="DFK50" s="17"/>
      <c r="DFL50" s="17"/>
      <c r="DFM50" s="17"/>
      <c r="DFN50" s="17"/>
      <c r="DFO50" s="17"/>
      <c r="DFP50" s="17"/>
      <c r="DFQ50" s="17"/>
      <c r="DFR50" s="17"/>
      <c r="DFS50" s="17"/>
      <c r="DFT50" s="17"/>
      <c r="DFU50" s="17"/>
      <c r="DFV50" s="17"/>
      <c r="DFW50" s="17"/>
      <c r="DFX50" s="17"/>
      <c r="DFY50" s="17"/>
      <c r="DFZ50" s="17"/>
      <c r="DGA50" s="17"/>
      <c r="DGB50" s="17"/>
      <c r="DGC50" s="17"/>
      <c r="DGD50" s="17"/>
      <c r="DGE50" s="17"/>
      <c r="DGF50" s="17"/>
      <c r="DGG50" s="17"/>
      <c r="DGH50" s="17"/>
      <c r="DGI50" s="17"/>
      <c r="DGJ50" s="17"/>
      <c r="DGK50" s="17"/>
      <c r="DGL50" s="17"/>
      <c r="DGM50" s="17"/>
      <c r="DGN50" s="17"/>
      <c r="DGO50" s="17"/>
      <c r="DGP50" s="17"/>
      <c r="DGQ50" s="17"/>
      <c r="DGR50" s="17"/>
      <c r="DGS50" s="17"/>
      <c r="DGT50" s="17"/>
      <c r="DGU50" s="17"/>
      <c r="DGV50" s="17"/>
      <c r="DGW50" s="17"/>
      <c r="DGX50" s="17"/>
      <c r="DGY50" s="17"/>
      <c r="DGZ50" s="17"/>
      <c r="DHA50" s="17"/>
      <c r="DHB50" s="17"/>
      <c r="DHC50" s="17"/>
      <c r="DHD50" s="17"/>
      <c r="DHE50" s="17"/>
      <c r="DHF50" s="17"/>
      <c r="DHG50" s="17"/>
      <c r="DHH50" s="17"/>
      <c r="DHI50" s="17"/>
      <c r="DHJ50" s="17"/>
      <c r="DHK50" s="17"/>
      <c r="DHL50" s="17"/>
      <c r="DHM50" s="17"/>
      <c r="DHN50" s="17"/>
      <c r="DHO50" s="17"/>
      <c r="DHP50" s="17"/>
      <c r="DHQ50" s="17"/>
      <c r="DHR50" s="17"/>
      <c r="DHS50" s="17"/>
      <c r="DHT50" s="17"/>
      <c r="DHU50" s="17"/>
      <c r="DHV50" s="17"/>
      <c r="DHW50" s="17"/>
      <c r="DHX50" s="17"/>
      <c r="DHY50" s="17"/>
      <c r="DHZ50" s="17"/>
      <c r="DIA50" s="17"/>
      <c r="DIB50" s="17"/>
      <c r="DIC50" s="17"/>
      <c r="DID50" s="17"/>
      <c r="DIE50" s="17"/>
      <c r="DIF50" s="17"/>
      <c r="DIG50" s="17"/>
      <c r="DIH50" s="17"/>
      <c r="DII50" s="17"/>
      <c r="DIJ50" s="17"/>
      <c r="DIK50" s="17"/>
      <c r="DIL50" s="17"/>
      <c r="DIM50" s="17"/>
      <c r="DIN50" s="17"/>
      <c r="DIO50" s="17"/>
      <c r="DIP50" s="17"/>
      <c r="DIQ50" s="17"/>
      <c r="DIR50" s="17"/>
      <c r="DIS50" s="17"/>
      <c r="DIT50" s="17"/>
      <c r="DIU50" s="17"/>
      <c r="DIV50" s="17"/>
      <c r="DIW50" s="17"/>
      <c r="DIX50" s="17"/>
      <c r="DIY50" s="17"/>
      <c r="DIZ50" s="17"/>
      <c r="DJA50" s="17"/>
      <c r="DJB50" s="17"/>
      <c r="DJC50" s="17"/>
      <c r="DJD50" s="17"/>
      <c r="DJE50" s="17"/>
      <c r="DJF50" s="17"/>
      <c r="DJG50" s="17"/>
      <c r="DJH50" s="17"/>
      <c r="DJI50" s="17"/>
      <c r="DJJ50" s="17"/>
      <c r="DJK50" s="17"/>
      <c r="DJL50" s="17"/>
      <c r="DJM50" s="17"/>
      <c r="DJN50" s="17"/>
      <c r="DJO50" s="17"/>
      <c r="DJP50" s="17"/>
      <c r="DJQ50" s="17"/>
      <c r="DJR50" s="17"/>
      <c r="DJS50" s="17"/>
      <c r="DJT50" s="17"/>
      <c r="DJU50" s="17"/>
      <c r="DJV50" s="17"/>
      <c r="DJW50" s="17"/>
      <c r="DJX50" s="17"/>
      <c r="DJY50" s="17"/>
      <c r="DJZ50" s="17"/>
      <c r="DKA50" s="17"/>
      <c r="DKB50" s="17"/>
      <c r="DKC50" s="17"/>
      <c r="DKD50" s="17"/>
      <c r="DKE50" s="17"/>
      <c r="DKF50" s="17"/>
      <c r="DKG50" s="17"/>
      <c r="DKH50" s="17"/>
      <c r="DKI50" s="17"/>
      <c r="DKJ50" s="17"/>
      <c r="DKK50" s="17"/>
      <c r="DKL50" s="17"/>
      <c r="DKM50" s="17"/>
      <c r="DKN50" s="17"/>
      <c r="DKO50" s="17"/>
      <c r="DKP50" s="17"/>
      <c r="DKQ50" s="17"/>
      <c r="DKR50" s="17"/>
      <c r="DKS50" s="17"/>
      <c r="DKT50" s="17"/>
      <c r="DKU50" s="17"/>
      <c r="DKV50" s="17"/>
      <c r="DKW50" s="17"/>
      <c r="DKX50" s="17"/>
      <c r="DKY50" s="17"/>
      <c r="DKZ50" s="17"/>
      <c r="DLA50" s="17"/>
      <c r="DLB50" s="17"/>
      <c r="DLC50" s="17"/>
      <c r="DLD50" s="17"/>
      <c r="DLE50" s="17"/>
      <c r="DLF50" s="17"/>
      <c r="DLG50" s="17"/>
      <c r="DLH50" s="17"/>
      <c r="DLI50" s="17"/>
      <c r="DLJ50" s="17"/>
      <c r="DLK50" s="17"/>
      <c r="DLL50" s="17"/>
      <c r="DLM50" s="17"/>
      <c r="DLN50" s="17"/>
      <c r="DLO50" s="17"/>
      <c r="DLP50" s="17"/>
      <c r="DLQ50" s="17"/>
      <c r="DLR50" s="17"/>
      <c r="DLS50" s="17"/>
      <c r="DLT50" s="17"/>
      <c r="DLU50" s="17"/>
      <c r="DLV50" s="17"/>
      <c r="DLW50" s="17"/>
      <c r="DLX50" s="17"/>
      <c r="DLY50" s="17"/>
      <c r="DLZ50" s="17"/>
      <c r="DMA50" s="17"/>
      <c r="DMB50" s="17"/>
      <c r="DMC50" s="17"/>
      <c r="DMD50" s="17"/>
      <c r="DME50" s="17"/>
      <c r="DMF50" s="17"/>
      <c r="DMG50" s="17"/>
      <c r="DMH50" s="17"/>
      <c r="DMI50" s="17"/>
      <c r="DMJ50" s="17"/>
      <c r="DMK50" s="17"/>
      <c r="DML50" s="17"/>
      <c r="DMM50" s="17"/>
      <c r="DMN50" s="17"/>
      <c r="DMO50" s="17"/>
      <c r="DMP50" s="17"/>
      <c r="DMQ50" s="17"/>
      <c r="DMR50" s="17"/>
      <c r="DMS50" s="17"/>
      <c r="DMT50" s="17"/>
      <c r="DMU50" s="17"/>
      <c r="DMV50" s="17"/>
      <c r="DMW50" s="17"/>
      <c r="DMX50" s="17"/>
      <c r="DMY50" s="17"/>
      <c r="DMZ50" s="17"/>
      <c r="DNA50" s="17"/>
      <c r="DNB50" s="17"/>
      <c r="DNC50" s="17"/>
      <c r="DND50" s="17"/>
      <c r="DNE50" s="17"/>
      <c r="DNF50" s="17"/>
      <c r="DNG50" s="17"/>
      <c r="DNH50" s="17"/>
      <c r="DNI50" s="17"/>
      <c r="DNJ50" s="17"/>
      <c r="DNK50" s="17"/>
      <c r="DNL50" s="17"/>
      <c r="DNM50" s="17"/>
      <c r="DNN50" s="17"/>
      <c r="DNO50" s="17"/>
      <c r="DNP50" s="17"/>
      <c r="DNQ50" s="17"/>
      <c r="DNR50" s="17"/>
      <c r="DNS50" s="17"/>
      <c r="DNT50" s="17"/>
      <c r="DNU50" s="17"/>
      <c r="DNV50" s="17"/>
      <c r="DNW50" s="17"/>
      <c r="DNX50" s="17"/>
      <c r="DNY50" s="17"/>
      <c r="DNZ50" s="17"/>
      <c r="DOA50" s="17"/>
      <c r="DOB50" s="17"/>
      <c r="DOC50" s="17"/>
      <c r="DOD50" s="17"/>
      <c r="DOE50" s="17"/>
      <c r="DOF50" s="17"/>
      <c r="DOG50" s="17"/>
      <c r="DOH50" s="17"/>
      <c r="DOI50" s="17"/>
      <c r="DOJ50" s="17"/>
      <c r="DOK50" s="17"/>
      <c r="DOL50" s="17"/>
      <c r="DOM50" s="17"/>
      <c r="DON50" s="17"/>
      <c r="DOO50" s="17"/>
      <c r="DOP50" s="17"/>
      <c r="DOQ50" s="17"/>
      <c r="DOR50" s="17"/>
      <c r="DOS50" s="17"/>
      <c r="DOT50" s="17"/>
      <c r="DOU50" s="17"/>
      <c r="DOV50" s="17"/>
      <c r="DOW50" s="17"/>
      <c r="DOX50" s="17"/>
      <c r="DOY50" s="17"/>
      <c r="DOZ50" s="17"/>
      <c r="DPA50" s="17"/>
      <c r="DPB50" s="17"/>
      <c r="DPC50" s="17"/>
      <c r="DPD50" s="17"/>
      <c r="DPE50" s="17"/>
      <c r="DPF50" s="17"/>
      <c r="DPG50" s="17"/>
      <c r="DPH50" s="17"/>
      <c r="DPI50" s="17"/>
      <c r="DPJ50" s="17"/>
      <c r="DPK50" s="17"/>
      <c r="DPL50" s="17"/>
      <c r="DPM50" s="17"/>
      <c r="DPN50" s="17"/>
      <c r="DPO50" s="17"/>
      <c r="DPP50" s="17"/>
      <c r="DPQ50" s="17"/>
      <c r="DPR50" s="17"/>
      <c r="DPS50" s="17"/>
      <c r="DPT50" s="17"/>
      <c r="DPU50" s="17"/>
      <c r="DPV50" s="17"/>
      <c r="DPW50" s="17"/>
      <c r="DPX50" s="17"/>
      <c r="DPY50" s="17"/>
      <c r="DPZ50" s="17"/>
      <c r="DQA50" s="17"/>
      <c r="DQB50" s="17"/>
      <c r="DQC50" s="17"/>
      <c r="DQD50" s="17"/>
      <c r="DQE50" s="17"/>
      <c r="DQF50" s="17"/>
      <c r="DQG50" s="17"/>
      <c r="DQH50" s="17"/>
      <c r="DQI50" s="17"/>
      <c r="DQJ50" s="17"/>
      <c r="DQK50" s="17"/>
      <c r="DQL50" s="17"/>
      <c r="DQM50" s="17"/>
      <c r="DQN50" s="17"/>
      <c r="DQO50" s="17"/>
      <c r="DQP50" s="17"/>
      <c r="DQQ50" s="17"/>
      <c r="DQR50" s="17"/>
      <c r="DQS50" s="17"/>
      <c r="DQT50" s="17"/>
      <c r="DQU50" s="17"/>
      <c r="DQV50" s="17"/>
      <c r="DQW50" s="17"/>
      <c r="DQX50" s="17"/>
      <c r="DQY50" s="17"/>
      <c r="DQZ50" s="17"/>
      <c r="DRA50" s="17"/>
      <c r="DRB50" s="17"/>
      <c r="DRC50" s="17"/>
      <c r="DRD50" s="17"/>
      <c r="DRE50" s="17"/>
      <c r="DRF50" s="17"/>
      <c r="DRG50" s="17"/>
      <c r="DRH50" s="17"/>
      <c r="DRI50" s="17"/>
      <c r="DRJ50" s="17"/>
      <c r="DRK50" s="17"/>
      <c r="DRL50" s="17"/>
      <c r="DRM50" s="17"/>
      <c r="DRN50" s="17"/>
      <c r="DRO50" s="17"/>
      <c r="DRP50" s="17"/>
      <c r="DRQ50" s="17"/>
      <c r="DRR50" s="17"/>
      <c r="DRS50" s="17"/>
      <c r="DRT50" s="17"/>
      <c r="DRU50" s="17"/>
      <c r="DRV50" s="17"/>
      <c r="DRW50" s="17"/>
      <c r="DRX50" s="17"/>
      <c r="DRY50" s="17"/>
      <c r="DRZ50" s="17"/>
      <c r="DSA50" s="17"/>
      <c r="DSB50" s="17"/>
      <c r="DSC50" s="17"/>
      <c r="DSD50" s="17"/>
      <c r="DSE50" s="17"/>
      <c r="DSF50" s="17"/>
      <c r="DSG50" s="17"/>
      <c r="DSH50" s="17"/>
      <c r="DSI50" s="17"/>
      <c r="DSJ50" s="17"/>
      <c r="DSK50" s="17"/>
      <c r="DSL50" s="17"/>
      <c r="DSM50" s="17"/>
      <c r="DSN50" s="17"/>
      <c r="DSO50" s="17"/>
      <c r="DSP50" s="17"/>
      <c r="DSQ50" s="17"/>
      <c r="DSR50" s="17"/>
      <c r="DSS50" s="17"/>
      <c r="DST50" s="17"/>
      <c r="DSU50" s="17"/>
      <c r="DSV50" s="17"/>
      <c r="DSW50" s="17"/>
      <c r="DSX50" s="17"/>
      <c r="DSY50" s="17"/>
      <c r="DSZ50" s="17"/>
      <c r="DTA50" s="17"/>
      <c r="DTB50" s="17"/>
      <c r="DTC50" s="17"/>
      <c r="DTD50" s="17"/>
      <c r="DTE50" s="17"/>
      <c r="DTF50" s="17"/>
      <c r="DTG50" s="17"/>
      <c r="DTH50" s="17"/>
      <c r="DTI50" s="17"/>
      <c r="DTJ50" s="17"/>
      <c r="DTK50" s="17"/>
      <c r="DTL50" s="17"/>
      <c r="DTM50" s="17"/>
      <c r="DTN50" s="17"/>
      <c r="DTO50" s="17"/>
      <c r="DTP50" s="17"/>
      <c r="DTQ50" s="17"/>
      <c r="DTR50" s="17"/>
      <c r="DTS50" s="17"/>
      <c r="DTT50" s="17"/>
      <c r="DTU50" s="17"/>
      <c r="DTV50" s="17"/>
      <c r="DTW50" s="17"/>
      <c r="DTX50" s="17"/>
      <c r="DTY50" s="17"/>
      <c r="DTZ50" s="17"/>
      <c r="DUA50" s="17"/>
      <c r="DUB50" s="17"/>
      <c r="DUC50" s="17"/>
      <c r="DUD50" s="17"/>
      <c r="DUE50" s="17"/>
      <c r="DUF50" s="17"/>
      <c r="DUG50" s="17"/>
      <c r="DUH50" s="17"/>
      <c r="DUI50" s="17"/>
      <c r="DUJ50" s="17"/>
      <c r="DUK50" s="17"/>
      <c r="DUL50" s="17"/>
      <c r="DUM50" s="17"/>
      <c r="DUN50" s="17"/>
      <c r="DUO50" s="17"/>
      <c r="DUP50" s="17"/>
      <c r="DUQ50" s="17"/>
      <c r="DUR50" s="17"/>
      <c r="DUS50" s="17"/>
      <c r="DUT50" s="17"/>
      <c r="DUU50" s="17"/>
      <c r="DUV50" s="17"/>
      <c r="DUW50" s="17"/>
      <c r="DUX50" s="17"/>
      <c r="DUY50" s="17"/>
      <c r="DUZ50" s="17"/>
      <c r="DVA50" s="17"/>
      <c r="DVB50" s="17"/>
      <c r="DVC50" s="17"/>
      <c r="DVD50" s="17"/>
      <c r="DVE50" s="17"/>
      <c r="DVF50" s="17"/>
      <c r="DVG50" s="17"/>
      <c r="DVH50" s="17"/>
      <c r="DVI50" s="17"/>
      <c r="DVJ50" s="17"/>
      <c r="DVK50" s="17"/>
      <c r="DVL50" s="17"/>
      <c r="DVM50" s="17"/>
      <c r="DVN50" s="17"/>
      <c r="DVO50" s="17"/>
      <c r="DVP50" s="17"/>
      <c r="DVQ50" s="17"/>
      <c r="DVR50" s="17"/>
      <c r="DVS50" s="17"/>
      <c r="DVT50" s="17"/>
      <c r="DVU50" s="17"/>
      <c r="DVV50" s="17"/>
      <c r="DVW50" s="17"/>
      <c r="DVX50" s="17"/>
      <c r="DVY50" s="17"/>
      <c r="DVZ50" s="17"/>
      <c r="DWA50" s="17"/>
      <c r="DWB50" s="17"/>
      <c r="DWC50" s="17"/>
      <c r="DWD50" s="17"/>
      <c r="DWE50" s="17"/>
      <c r="DWF50" s="17"/>
      <c r="DWG50" s="17"/>
      <c r="DWH50" s="17"/>
      <c r="DWI50" s="17"/>
      <c r="DWJ50" s="17"/>
      <c r="DWK50" s="17"/>
      <c r="DWL50" s="17"/>
      <c r="DWM50" s="17"/>
      <c r="DWN50" s="17"/>
      <c r="DWO50" s="17"/>
      <c r="DWP50" s="17"/>
      <c r="DWQ50" s="17"/>
      <c r="DWR50" s="17"/>
      <c r="DWS50" s="17"/>
      <c r="DWT50" s="17"/>
      <c r="DWU50" s="17"/>
      <c r="DWV50" s="17"/>
      <c r="DWW50" s="17"/>
      <c r="DWX50" s="17"/>
      <c r="DWY50" s="17"/>
      <c r="DWZ50" s="17"/>
      <c r="DXA50" s="17"/>
      <c r="DXB50" s="17"/>
      <c r="DXC50" s="17"/>
      <c r="DXD50" s="17"/>
      <c r="DXE50" s="17"/>
      <c r="DXF50" s="17"/>
      <c r="DXG50" s="17"/>
      <c r="DXH50" s="17"/>
      <c r="DXI50" s="17"/>
      <c r="DXJ50" s="17"/>
      <c r="DXK50" s="17"/>
      <c r="DXL50" s="17"/>
      <c r="DXM50" s="17"/>
      <c r="DXN50" s="17"/>
      <c r="DXO50" s="17"/>
      <c r="DXP50" s="17"/>
      <c r="DXQ50" s="17"/>
      <c r="DXR50" s="17"/>
      <c r="DXS50" s="17"/>
      <c r="DXT50" s="17"/>
      <c r="DXU50" s="17"/>
      <c r="DXV50" s="17"/>
      <c r="DXW50" s="17"/>
      <c r="DXX50" s="17"/>
      <c r="DXY50" s="17"/>
      <c r="DXZ50" s="17"/>
      <c r="DYA50" s="17"/>
      <c r="DYB50" s="17"/>
      <c r="DYC50" s="17"/>
      <c r="DYD50" s="17"/>
      <c r="DYE50" s="17"/>
      <c r="DYF50" s="17"/>
      <c r="DYG50" s="17"/>
      <c r="DYH50" s="17"/>
      <c r="DYI50" s="17"/>
      <c r="DYJ50" s="17"/>
      <c r="DYK50" s="17"/>
      <c r="DYL50" s="17"/>
      <c r="DYM50" s="17"/>
      <c r="DYN50" s="17"/>
      <c r="DYO50" s="17"/>
      <c r="DYP50" s="17"/>
      <c r="DYQ50" s="17"/>
      <c r="DYR50" s="17"/>
      <c r="DYS50" s="17"/>
      <c r="DYT50" s="17"/>
      <c r="DYU50" s="17"/>
      <c r="DYV50" s="17"/>
      <c r="DYW50" s="17"/>
      <c r="DYX50" s="17"/>
      <c r="DYY50" s="17"/>
      <c r="DYZ50" s="17"/>
      <c r="DZA50" s="17"/>
      <c r="DZB50" s="17"/>
      <c r="DZC50" s="17"/>
      <c r="DZD50" s="17"/>
      <c r="DZE50" s="17"/>
      <c r="DZF50" s="17"/>
      <c r="DZG50" s="17"/>
      <c r="DZH50" s="17"/>
      <c r="DZI50" s="17"/>
      <c r="DZJ50" s="17"/>
      <c r="DZK50" s="17"/>
      <c r="DZL50" s="17"/>
      <c r="DZM50" s="17"/>
      <c r="DZN50" s="17"/>
      <c r="DZO50" s="17"/>
      <c r="DZP50" s="17"/>
      <c r="DZQ50" s="17"/>
      <c r="DZR50" s="17"/>
      <c r="DZS50" s="17"/>
      <c r="DZT50" s="17"/>
      <c r="DZU50" s="17"/>
      <c r="DZV50" s="17"/>
      <c r="DZW50" s="17"/>
      <c r="DZX50" s="17"/>
      <c r="DZY50" s="17"/>
      <c r="DZZ50" s="17"/>
      <c r="EAA50" s="17"/>
      <c r="EAB50" s="17"/>
      <c r="EAC50" s="17"/>
      <c r="EAD50" s="17"/>
      <c r="EAE50" s="17"/>
      <c r="EAF50" s="17"/>
      <c r="EAG50" s="17"/>
      <c r="EAH50" s="17"/>
      <c r="EAI50" s="17"/>
      <c r="EAJ50" s="17"/>
      <c r="EAK50" s="17"/>
      <c r="EAL50" s="17"/>
      <c r="EAM50" s="17"/>
      <c r="EAN50" s="17"/>
      <c r="EAO50" s="17"/>
      <c r="EAP50" s="17"/>
      <c r="EAQ50" s="17"/>
      <c r="EAR50" s="17"/>
      <c r="EAS50" s="17"/>
      <c r="EAT50" s="17"/>
      <c r="EAU50" s="17"/>
      <c r="EAV50" s="17"/>
      <c r="EAW50" s="17"/>
      <c r="EAX50" s="17"/>
      <c r="EAY50" s="17"/>
      <c r="EAZ50" s="17"/>
      <c r="EBA50" s="17"/>
      <c r="EBB50" s="17"/>
      <c r="EBC50" s="17"/>
      <c r="EBD50" s="17"/>
      <c r="EBE50" s="17"/>
      <c r="EBF50" s="17"/>
      <c r="EBG50" s="17"/>
      <c r="EBH50" s="17"/>
      <c r="EBI50" s="17"/>
      <c r="EBJ50" s="17"/>
      <c r="EBK50" s="17"/>
      <c r="EBL50" s="17"/>
      <c r="EBM50" s="17"/>
      <c r="EBN50" s="17"/>
      <c r="EBO50" s="17"/>
      <c r="EBP50" s="17"/>
      <c r="EBQ50" s="17"/>
      <c r="EBR50" s="17"/>
      <c r="EBS50" s="17"/>
      <c r="EBT50" s="17"/>
      <c r="EBU50" s="17"/>
      <c r="EBV50" s="17"/>
      <c r="EBW50" s="17"/>
      <c r="EBX50" s="17"/>
      <c r="EBY50" s="17"/>
      <c r="EBZ50" s="17"/>
      <c r="ECA50" s="17"/>
      <c r="ECB50" s="17"/>
      <c r="ECC50" s="17"/>
      <c r="ECD50" s="17"/>
      <c r="ECE50" s="17"/>
      <c r="ECF50" s="17"/>
      <c r="ECG50" s="17"/>
      <c r="ECH50" s="17"/>
      <c r="ECI50" s="17"/>
      <c r="ECJ50" s="17"/>
      <c r="ECK50" s="17"/>
      <c r="ECL50" s="17"/>
      <c r="ECM50" s="17"/>
      <c r="ECN50" s="17"/>
      <c r="ECO50" s="17"/>
      <c r="ECP50" s="17"/>
      <c r="ECQ50" s="17"/>
      <c r="ECR50" s="17"/>
      <c r="ECS50" s="17"/>
      <c r="ECT50" s="17"/>
      <c r="ECU50" s="17"/>
      <c r="ECV50" s="17"/>
      <c r="ECW50" s="17"/>
      <c r="ECX50" s="17"/>
      <c r="ECY50" s="17"/>
      <c r="ECZ50" s="17"/>
      <c r="EDA50" s="17"/>
      <c r="EDB50" s="17"/>
      <c r="EDC50" s="17"/>
      <c r="EDD50" s="17"/>
      <c r="EDE50" s="17"/>
      <c r="EDF50" s="17"/>
      <c r="EDG50" s="17"/>
      <c r="EDH50" s="17"/>
      <c r="EDI50" s="17"/>
      <c r="EDJ50" s="17"/>
      <c r="EDK50" s="17"/>
      <c r="EDL50" s="17"/>
      <c r="EDM50" s="17"/>
      <c r="EDN50" s="17"/>
      <c r="EDO50" s="17"/>
      <c r="EDP50" s="17"/>
      <c r="EDQ50" s="17"/>
      <c r="EDR50" s="17"/>
      <c r="EDS50" s="17"/>
      <c r="EDT50" s="17"/>
      <c r="EDU50" s="17"/>
      <c r="EDV50" s="17"/>
      <c r="EDW50" s="17"/>
      <c r="EDX50" s="17"/>
      <c r="EDY50" s="17"/>
      <c r="EDZ50" s="17"/>
      <c r="EEA50" s="17"/>
      <c r="EEB50" s="17"/>
      <c r="EEC50" s="17"/>
      <c r="EED50" s="17"/>
      <c r="EEE50" s="17"/>
      <c r="EEF50" s="17"/>
      <c r="EEG50" s="17"/>
      <c r="EEH50" s="17"/>
      <c r="EEI50" s="17"/>
      <c r="EEJ50" s="17"/>
      <c r="EEK50" s="17"/>
      <c r="EEL50" s="17"/>
      <c r="EEM50" s="17"/>
      <c r="EEN50" s="17"/>
      <c r="EEO50" s="17"/>
      <c r="EEP50" s="17"/>
      <c r="EEQ50" s="17"/>
      <c r="EER50" s="17"/>
      <c r="EES50" s="17"/>
      <c r="EET50" s="17"/>
      <c r="EEU50" s="17"/>
      <c r="EEV50" s="17"/>
      <c r="EEW50" s="17"/>
      <c r="EEX50" s="17"/>
      <c r="EEY50" s="17"/>
      <c r="EEZ50" s="17"/>
      <c r="EFA50" s="17"/>
      <c r="EFB50" s="17"/>
      <c r="EFC50" s="17"/>
      <c r="EFD50" s="17"/>
      <c r="EFE50" s="17"/>
      <c r="EFF50" s="17"/>
      <c r="EFG50" s="17"/>
      <c r="EFH50" s="17"/>
      <c r="EFI50" s="17"/>
      <c r="EFJ50" s="17"/>
      <c r="EFK50" s="17"/>
      <c r="EFL50" s="17"/>
      <c r="EFM50" s="17"/>
      <c r="EFN50" s="17"/>
      <c r="EFO50" s="17"/>
      <c r="EFP50" s="17"/>
      <c r="EFQ50" s="17"/>
      <c r="EFR50" s="17"/>
      <c r="EFS50" s="17"/>
      <c r="EFT50" s="17"/>
      <c r="EFU50" s="17"/>
      <c r="EFV50" s="17"/>
      <c r="EFW50" s="17"/>
      <c r="EFX50" s="17"/>
      <c r="EFY50" s="17"/>
      <c r="EFZ50" s="17"/>
      <c r="EGA50" s="17"/>
      <c r="EGB50" s="17"/>
      <c r="EGC50" s="17"/>
      <c r="EGD50" s="17"/>
      <c r="EGE50" s="17"/>
      <c r="EGF50" s="17"/>
      <c r="EGG50" s="17"/>
      <c r="EGH50" s="17"/>
      <c r="EGI50" s="17"/>
      <c r="EGJ50" s="17"/>
      <c r="EGK50" s="17"/>
      <c r="EGL50" s="17"/>
      <c r="EGM50" s="17"/>
      <c r="EGN50" s="17"/>
      <c r="EGO50" s="17"/>
      <c r="EGP50" s="17"/>
      <c r="EGQ50" s="17"/>
      <c r="EGR50" s="17"/>
      <c r="EGS50" s="17"/>
      <c r="EGT50" s="17"/>
      <c r="EGU50" s="17"/>
      <c r="EGV50" s="17"/>
      <c r="EGW50" s="17"/>
      <c r="EGX50" s="17"/>
      <c r="EGY50" s="17"/>
      <c r="EGZ50" s="17"/>
      <c r="EHA50" s="17"/>
      <c r="EHB50" s="17"/>
      <c r="EHC50" s="17"/>
      <c r="EHD50" s="17"/>
      <c r="EHE50" s="17"/>
      <c r="EHF50" s="17"/>
      <c r="EHG50" s="17"/>
      <c r="EHH50" s="17"/>
      <c r="EHI50" s="17"/>
      <c r="EHJ50" s="17"/>
      <c r="EHK50" s="17"/>
      <c r="EHL50" s="17"/>
      <c r="EHM50" s="17"/>
      <c r="EHN50" s="17"/>
      <c r="EHO50" s="17"/>
      <c r="EHP50" s="17"/>
      <c r="EHQ50" s="17"/>
      <c r="EHR50" s="17"/>
      <c r="EHS50" s="17"/>
      <c r="EHT50" s="17"/>
      <c r="EHU50" s="17"/>
      <c r="EHV50" s="17"/>
      <c r="EHW50" s="17"/>
      <c r="EHX50" s="17"/>
      <c r="EHY50" s="17"/>
      <c r="EHZ50" s="17"/>
      <c r="EIA50" s="17"/>
      <c r="EIB50" s="17"/>
      <c r="EIC50" s="17"/>
      <c r="EID50" s="17"/>
      <c r="EIE50" s="17"/>
      <c r="EIF50" s="17"/>
      <c r="EIG50" s="17"/>
      <c r="EIH50" s="17"/>
      <c r="EII50" s="17"/>
      <c r="EIJ50" s="17"/>
      <c r="EIK50" s="17"/>
      <c r="EIL50" s="17"/>
      <c r="EIM50" s="17"/>
      <c r="EIN50" s="17"/>
      <c r="EIO50" s="17"/>
      <c r="EIP50" s="17"/>
      <c r="EIQ50" s="17"/>
      <c r="EIR50" s="17"/>
      <c r="EIS50" s="17"/>
      <c r="EIT50" s="17"/>
      <c r="EIU50" s="17"/>
      <c r="EIV50" s="17"/>
      <c r="EIW50" s="17"/>
      <c r="EIX50" s="17"/>
      <c r="EIY50" s="17"/>
      <c r="EIZ50" s="17"/>
      <c r="EJA50" s="17"/>
      <c r="EJB50" s="17"/>
      <c r="EJC50" s="17"/>
      <c r="EJD50" s="17"/>
      <c r="EJE50" s="17"/>
      <c r="EJF50" s="17"/>
      <c r="EJG50" s="17"/>
      <c r="EJH50" s="17"/>
      <c r="EJI50" s="17"/>
      <c r="EJJ50" s="17"/>
      <c r="EJK50" s="17"/>
      <c r="EJL50" s="17"/>
      <c r="EJM50" s="17"/>
      <c r="EJN50" s="17"/>
      <c r="EJO50" s="17"/>
      <c r="EJP50" s="17"/>
      <c r="EJQ50" s="17"/>
      <c r="EJR50" s="17"/>
      <c r="EJS50" s="17"/>
      <c r="EJT50" s="17"/>
      <c r="EJU50" s="17"/>
      <c r="EJV50" s="17"/>
      <c r="EJW50" s="17"/>
      <c r="EJX50" s="17"/>
      <c r="EJY50" s="17"/>
      <c r="EJZ50" s="17"/>
      <c r="EKA50" s="17"/>
      <c r="EKB50" s="17"/>
      <c r="EKC50" s="17"/>
      <c r="EKD50" s="17"/>
      <c r="EKE50" s="17"/>
      <c r="EKF50" s="17"/>
      <c r="EKG50" s="17"/>
      <c r="EKH50" s="17"/>
      <c r="EKI50" s="17"/>
      <c r="EKJ50" s="17"/>
      <c r="EKK50" s="17"/>
      <c r="EKL50" s="17"/>
      <c r="EKM50" s="17"/>
      <c r="EKN50" s="17"/>
      <c r="EKO50" s="17"/>
      <c r="EKP50" s="17"/>
      <c r="EKQ50" s="17"/>
      <c r="EKR50" s="17"/>
      <c r="EKS50" s="17"/>
      <c r="EKT50" s="17"/>
      <c r="EKU50" s="17"/>
      <c r="EKV50" s="17"/>
      <c r="EKW50" s="17"/>
      <c r="EKX50" s="17"/>
      <c r="EKY50" s="17"/>
      <c r="EKZ50" s="17"/>
      <c r="ELA50" s="17"/>
      <c r="ELB50" s="17"/>
      <c r="ELC50" s="17"/>
      <c r="ELD50" s="17"/>
      <c r="ELE50" s="17"/>
      <c r="ELF50" s="17"/>
      <c r="ELG50" s="17"/>
      <c r="ELH50" s="17"/>
      <c r="ELI50" s="17"/>
      <c r="ELJ50" s="17"/>
      <c r="ELK50" s="17"/>
      <c r="ELL50" s="17"/>
      <c r="ELM50" s="17"/>
      <c r="ELN50" s="17"/>
      <c r="ELO50" s="17"/>
      <c r="ELP50" s="17"/>
      <c r="ELQ50" s="17"/>
      <c r="ELR50" s="17"/>
      <c r="ELS50" s="17"/>
      <c r="ELT50" s="17"/>
      <c r="ELU50" s="17"/>
      <c r="ELV50" s="17"/>
      <c r="ELW50" s="17"/>
      <c r="ELX50" s="17"/>
      <c r="ELY50" s="17"/>
      <c r="ELZ50" s="17"/>
      <c r="EMA50" s="17"/>
      <c r="EMB50" s="17"/>
      <c r="EMC50" s="17"/>
      <c r="EMD50" s="17"/>
      <c r="EME50" s="17"/>
      <c r="EMF50" s="17"/>
      <c r="EMG50" s="17"/>
      <c r="EMH50" s="17"/>
      <c r="EMI50" s="17"/>
      <c r="EMJ50" s="17"/>
      <c r="EMK50" s="17"/>
      <c r="EML50" s="17"/>
      <c r="EMM50" s="17"/>
      <c r="EMN50" s="17"/>
      <c r="EMO50" s="17"/>
      <c r="EMP50" s="17"/>
      <c r="EMQ50" s="17"/>
      <c r="EMR50" s="17"/>
      <c r="EMS50" s="17"/>
      <c r="EMT50" s="17"/>
      <c r="EMU50" s="17"/>
      <c r="EMV50" s="17"/>
      <c r="EMW50" s="17"/>
      <c r="EMX50" s="17"/>
      <c r="EMY50" s="17"/>
      <c r="EMZ50" s="17"/>
      <c r="ENA50" s="17"/>
      <c r="ENB50" s="17"/>
      <c r="ENC50" s="17"/>
      <c r="END50" s="17"/>
      <c r="ENE50" s="17"/>
      <c r="ENF50" s="17"/>
      <c r="ENG50" s="17"/>
      <c r="ENH50" s="17"/>
      <c r="ENI50" s="17"/>
      <c r="ENJ50" s="17"/>
      <c r="ENK50" s="17"/>
      <c r="ENL50" s="17"/>
      <c r="ENM50" s="17"/>
      <c r="ENN50" s="17"/>
      <c r="ENO50" s="17"/>
      <c r="ENP50" s="17"/>
      <c r="ENQ50" s="17"/>
      <c r="ENR50" s="17"/>
      <c r="ENS50" s="17"/>
      <c r="ENT50" s="17"/>
      <c r="ENU50" s="17"/>
      <c r="ENV50" s="17"/>
      <c r="ENW50" s="17"/>
      <c r="ENX50" s="17"/>
      <c r="ENY50" s="17"/>
      <c r="ENZ50" s="17"/>
      <c r="EOA50" s="17"/>
      <c r="EOB50" s="17"/>
      <c r="EOC50" s="17"/>
      <c r="EOD50" s="17"/>
      <c r="EOE50" s="17"/>
      <c r="EOF50" s="17"/>
      <c r="EOG50" s="17"/>
      <c r="EOH50" s="17"/>
      <c r="EOI50" s="17"/>
      <c r="EOJ50" s="17"/>
      <c r="EOK50" s="17"/>
      <c r="EOL50" s="17"/>
      <c r="EOM50" s="17"/>
      <c r="EON50" s="17"/>
      <c r="EOO50" s="17"/>
      <c r="EOP50" s="17"/>
      <c r="EOQ50" s="17"/>
      <c r="EOR50" s="17"/>
      <c r="EOS50" s="17"/>
      <c r="EOT50" s="17"/>
      <c r="EOU50" s="17"/>
      <c r="EOV50" s="17"/>
      <c r="EOW50" s="17"/>
      <c r="EOX50" s="17"/>
      <c r="EOY50" s="17"/>
      <c r="EOZ50" s="17"/>
      <c r="EPA50" s="17"/>
      <c r="EPB50" s="17"/>
      <c r="EPC50" s="17"/>
      <c r="EPD50" s="17"/>
      <c r="EPE50" s="17"/>
      <c r="EPF50" s="17"/>
      <c r="EPG50" s="17"/>
      <c r="EPH50" s="17"/>
      <c r="EPI50" s="17"/>
      <c r="EPJ50" s="17"/>
      <c r="EPK50" s="17"/>
      <c r="EPL50" s="17"/>
      <c r="EPM50" s="17"/>
      <c r="EPN50" s="17"/>
      <c r="EPO50" s="17"/>
      <c r="EPP50" s="17"/>
      <c r="EPQ50" s="17"/>
      <c r="EPR50" s="17"/>
      <c r="EPS50" s="17"/>
      <c r="EPT50" s="17"/>
      <c r="EPU50" s="17"/>
      <c r="EPV50" s="17"/>
      <c r="EPW50" s="17"/>
      <c r="EPX50" s="17"/>
      <c r="EPY50" s="17"/>
      <c r="EPZ50" s="17"/>
      <c r="EQA50" s="17"/>
      <c r="EQB50" s="17"/>
      <c r="EQC50" s="17"/>
      <c r="EQD50" s="17"/>
      <c r="EQE50" s="17"/>
      <c r="EQF50" s="17"/>
      <c r="EQG50" s="17"/>
      <c r="EQH50" s="17"/>
      <c r="EQI50" s="17"/>
      <c r="EQJ50" s="17"/>
      <c r="EQK50" s="17"/>
      <c r="EQL50" s="17"/>
      <c r="EQM50" s="17"/>
      <c r="EQN50" s="17"/>
      <c r="EQO50" s="17"/>
      <c r="EQP50" s="17"/>
      <c r="EQQ50" s="17"/>
      <c r="EQR50" s="17"/>
      <c r="EQS50" s="17"/>
      <c r="EQT50" s="17"/>
      <c r="EQU50" s="17"/>
      <c r="EQV50" s="17"/>
      <c r="EQW50" s="17"/>
      <c r="EQX50" s="17"/>
      <c r="EQY50" s="17"/>
      <c r="EQZ50" s="17"/>
      <c r="ERA50" s="17"/>
      <c r="ERB50" s="17"/>
      <c r="ERC50" s="17"/>
      <c r="ERD50" s="17"/>
      <c r="ERE50" s="17"/>
      <c r="ERF50" s="17"/>
      <c r="ERG50" s="17"/>
      <c r="ERH50" s="17"/>
      <c r="ERI50" s="17"/>
      <c r="ERJ50" s="17"/>
      <c r="ERK50" s="17"/>
      <c r="ERL50" s="17"/>
      <c r="ERM50" s="17"/>
      <c r="ERN50" s="17"/>
      <c r="ERO50" s="17"/>
      <c r="ERP50" s="17"/>
      <c r="ERQ50" s="17"/>
      <c r="ERR50" s="17"/>
      <c r="ERS50" s="17"/>
      <c r="ERT50" s="17"/>
      <c r="ERU50" s="17"/>
      <c r="ERV50" s="17"/>
      <c r="ERW50" s="17"/>
      <c r="ERX50" s="17"/>
      <c r="ERY50" s="17"/>
      <c r="ERZ50" s="17"/>
      <c r="ESA50" s="17"/>
      <c r="ESB50" s="17"/>
      <c r="ESC50" s="17"/>
      <c r="ESD50" s="17"/>
      <c r="ESE50" s="17"/>
      <c r="ESF50" s="17"/>
      <c r="ESG50" s="17"/>
      <c r="ESH50" s="17"/>
      <c r="ESI50" s="17"/>
      <c r="ESJ50" s="17"/>
      <c r="ESK50" s="17"/>
      <c r="ESL50" s="17"/>
      <c r="ESM50" s="17"/>
      <c r="ESN50" s="17"/>
      <c r="ESO50" s="17"/>
      <c r="ESP50" s="17"/>
      <c r="ESQ50" s="17"/>
      <c r="ESR50" s="17"/>
      <c r="ESS50" s="17"/>
      <c r="EST50" s="17"/>
      <c r="ESU50" s="17"/>
      <c r="ESV50" s="17"/>
      <c r="ESW50" s="17"/>
      <c r="ESX50" s="17"/>
      <c r="ESY50" s="17"/>
      <c r="ESZ50" s="17"/>
      <c r="ETA50" s="17"/>
      <c r="ETB50" s="17"/>
      <c r="ETC50" s="17"/>
      <c r="ETD50" s="17"/>
      <c r="ETE50" s="17"/>
      <c r="ETF50" s="17"/>
      <c r="ETG50" s="17"/>
      <c r="ETH50" s="17"/>
      <c r="ETI50" s="17"/>
      <c r="ETJ50" s="17"/>
      <c r="ETK50" s="17"/>
      <c r="ETL50" s="17"/>
      <c r="ETM50" s="17"/>
      <c r="ETN50" s="17"/>
      <c r="ETO50" s="17"/>
      <c r="ETP50" s="17"/>
      <c r="ETQ50" s="17"/>
      <c r="ETR50" s="17"/>
      <c r="ETS50" s="17"/>
      <c r="ETT50" s="17"/>
      <c r="ETU50" s="17"/>
      <c r="ETV50" s="17"/>
      <c r="ETW50" s="17"/>
      <c r="ETX50" s="17"/>
      <c r="ETY50" s="17"/>
      <c r="ETZ50" s="17"/>
      <c r="EUA50" s="17"/>
      <c r="EUB50" s="17"/>
      <c r="EUC50" s="17"/>
      <c r="EUD50" s="17"/>
      <c r="EUE50" s="17"/>
      <c r="EUF50" s="17"/>
      <c r="EUG50" s="17"/>
      <c r="EUH50" s="17"/>
      <c r="EUI50" s="17"/>
      <c r="EUJ50" s="17"/>
      <c r="EUK50" s="17"/>
      <c r="EUL50" s="17"/>
      <c r="EUM50" s="17"/>
      <c r="EUN50" s="17"/>
      <c r="EUO50" s="17"/>
      <c r="EUP50" s="17"/>
      <c r="EUQ50" s="17"/>
      <c r="EUR50" s="17"/>
      <c r="EUS50" s="17"/>
      <c r="EUT50" s="17"/>
      <c r="EUU50" s="17"/>
      <c r="EUV50" s="17"/>
      <c r="EUW50" s="17"/>
      <c r="EUX50" s="17"/>
      <c r="EUY50" s="17"/>
      <c r="EUZ50" s="17"/>
      <c r="EVA50" s="17"/>
      <c r="EVB50" s="17"/>
      <c r="EVC50" s="17"/>
      <c r="EVD50" s="17"/>
      <c r="EVE50" s="17"/>
      <c r="EVF50" s="17"/>
      <c r="EVG50" s="17"/>
      <c r="EVH50" s="17"/>
      <c r="EVI50" s="17"/>
      <c r="EVJ50" s="17"/>
      <c r="EVK50" s="17"/>
      <c r="EVL50" s="17"/>
      <c r="EVM50" s="17"/>
      <c r="EVN50" s="17"/>
      <c r="EVO50" s="17"/>
      <c r="EVP50" s="17"/>
      <c r="EVQ50" s="17"/>
      <c r="EVR50" s="17"/>
      <c r="EVS50" s="17"/>
      <c r="EVT50" s="17"/>
      <c r="EVU50" s="17"/>
      <c r="EVV50" s="17"/>
      <c r="EVW50" s="17"/>
      <c r="EVX50" s="17"/>
      <c r="EVY50" s="17"/>
      <c r="EVZ50" s="17"/>
      <c r="EWA50" s="17"/>
      <c r="EWB50" s="17"/>
      <c r="EWC50" s="17"/>
      <c r="EWD50" s="17"/>
      <c r="EWE50" s="17"/>
      <c r="EWF50" s="17"/>
      <c r="EWG50" s="17"/>
      <c r="EWH50" s="17"/>
      <c r="EWI50" s="17"/>
      <c r="EWJ50" s="17"/>
      <c r="EWK50" s="17"/>
      <c r="EWL50" s="17"/>
      <c r="EWM50" s="17"/>
      <c r="EWN50" s="17"/>
      <c r="EWO50" s="17"/>
      <c r="EWP50" s="17"/>
      <c r="EWQ50" s="17"/>
      <c r="EWR50" s="17"/>
      <c r="EWS50" s="17"/>
      <c r="EWT50" s="17"/>
      <c r="EWU50" s="17"/>
      <c r="EWV50" s="17"/>
      <c r="EWW50" s="17"/>
      <c r="EWX50" s="17"/>
      <c r="EWY50" s="17"/>
      <c r="EWZ50" s="17"/>
      <c r="EXA50" s="17"/>
      <c r="EXB50" s="17"/>
      <c r="EXC50" s="17"/>
      <c r="EXD50" s="17"/>
      <c r="EXE50" s="17"/>
      <c r="EXF50" s="17"/>
      <c r="EXG50" s="17"/>
      <c r="EXH50" s="17"/>
      <c r="EXI50" s="17"/>
      <c r="EXJ50" s="17"/>
      <c r="EXK50" s="17"/>
      <c r="EXL50" s="17"/>
      <c r="EXM50" s="17"/>
      <c r="EXN50" s="17"/>
      <c r="EXO50" s="17"/>
      <c r="EXP50" s="17"/>
      <c r="EXQ50" s="17"/>
      <c r="EXR50" s="17"/>
      <c r="EXS50" s="17"/>
      <c r="EXT50" s="17"/>
      <c r="EXU50" s="17"/>
      <c r="EXV50" s="17"/>
      <c r="EXW50" s="17"/>
      <c r="EXX50" s="17"/>
      <c r="EXY50" s="17"/>
      <c r="EXZ50" s="17"/>
      <c r="EYA50" s="17"/>
      <c r="EYB50" s="17"/>
      <c r="EYC50" s="17"/>
      <c r="EYD50" s="17"/>
      <c r="EYE50" s="17"/>
      <c r="EYF50" s="17"/>
      <c r="EYG50" s="17"/>
      <c r="EYH50" s="17"/>
      <c r="EYI50" s="17"/>
      <c r="EYJ50" s="17"/>
      <c r="EYK50" s="17"/>
      <c r="EYL50" s="17"/>
      <c r="EYM50" s="17"/>
      <c r="EYN50" s="17"/>
      <c r="EYO50" s="17"/>
      <c r="EYP50" s="17"/>
      <c r="EYQ50" s="17"/>
      <c r="EYR50" s="17"/>
      <c r="EYS50" s="17"/>
      <c r="EYT50" s="17"/>
      <c r="EYU50" s="17"/>
      <c r="EYV50" s="17"/>
      <c r="EYW50" s="17"/>
      <c r="EYX50" s="17"/>
      <c r="EYY50" s="17"/>
      <c r="EYZ50" s="17"/>
      <c r="EZA50" s="17"/>
      <c r="EZB50" s="17"/>
      <c r="EZC50" s="17"/>
      <c r="EZD50" s="17"/>
      <c r="EZE50" s="17"/>
      <c r="EZF50" s="17"/>
      <c r="EZG50" s="17"/>
      <c r="EZH50" s="17"/>
      <c r="EZI50" s="17"/>
      <c r="EZJ50" s="17"/>
      <c r="EZK50" s="17"/>
      <c r="EZL50" s="17"/>
      <c r="EZM50" s="17"/>
      <c r="EZN50" s="17"/>
      <c r="EZO50" s="17"/>
      <c r="EZP50" s="17"/>
      <c r="EZQ50" s="17"/>
      <c r="EZR50" s="17"/>
      <c r="EZS50" s="17"/>
      <c r="EZT50" s="17"/>
      <c r="EZU50" s="17"/>
      <c r="EZV50" s="17"/>
      <c r="EZW50" s="17"/>
      <c r="EZX50" s="17"/>
      <c r="EZY50" s="17"/>
      <c r="EZZ50" s="17"/>
      <c r="FAA50" s="17"/>
      <c r="FAB50" s="17"/>
      <c r="FAC50" s="17"/>
      <c r="FAD50" s="17"/>
      <c r="FAE50" s="17"/>
      <c r="FAF50" s="17"/>
      <c r="FAG50" s="17"/>
      <c r="FAH50" s="17"/>
      <c r="FAI50" s="17"/>
      <c r="FAJ50" s="17"/>
      <c r="FAK50" s="17"/>
      <c r="FAL50" s="17"/>
      <c r="FAM50" s="17"/>
      <c r="FAN50" s="17"/>
      <c r="FAO50" s="17"/>
      <c r="FAP50" s="17"/>
      <c r="FAQ50" s="17"/>
      <c r="FAR50" s="17"/>
      <c r="FAS50" s="17"/>
      <c r="FAT50" s="17"/>
      <c r="FAU50" s="17"/>
      <c r="FAV50" s="17"/>
      <c r="FAW50" s="17"/>
      <c r="FAX50" s="17"/>
      <c r="FAY50" s="17"/>
      <c r="FAZ50" s="17"/>
      <c r="FBA50" s="17"/>
      <c r="FBB50" s="17"/>
      <c r="FBC50" s="17"/>
      <c r="FBD50" s="17"/>
      <c r="FBE50" s="17"/>
      <c r="FBF50" s="17"/>
      <c r="FBG50" s="17"/>
      <c r="FBH50" s="17"/>
      <c r="FBI50" s="17"/>
      <c r="FBJ50" s="17"/>
      <c r="FBK50" s="17"/>
      <c r="FBL50" s="17"/>
      <c r="FBM50" s="17"/>
      <c r="FBN50" s="17"/>
      <c r="FBO50" s="17"/>
      <c r="FBP50" s="17"/>
      <c r="FBQ50" s="17"/>
      <c r="FBR50" s="17"/>
      <c r="FBS50" s="17"/>
      <c r="FBT50" s="17"/>
      <c r="FBU50" s="17"/>
      <c r="FBV50" s="17"/>
      <c r="FBW50" s="17"/>
      <c r="FBX50" s="17"/>
      <c r="FBY50" s="17"/>
      <c r="FBZ50" s="17"/>
      <c r="FCA50" s="17"/>
      <c r="FCB50" s="17"/>
      <c r="FCC50" s="17"/>
      <c r="FCD50" s="17"/>
      <c r="FCE50" s="17"/>
      <c r="FCF50" s="17"/>
      <c r="FCG50" s="17"/>
      <c r="FCH50" s="17"/>
      <c r="FCI50" s="17"/>
      <c r="FCJ50" s="17"/>
      <c r="FCK50" s="17"/>
      <c r="FCL50" s="17"/>
      <c r="FCM50" s="17"/>
      <c r="FCN50" s="17"/>
      <c r="FCO50" s="17"/>
      <c r="FCP50" s="17"/>
      <c r="FCQ50" s="17"/>
      <c r="FCR50" s="17"/>
      <c r="FCS50" s="17"/>
      <c r="FCT50" s="17"/>
      <c r="FCU50" s="17"/>
      <c r="FCV50" s="17"/>
      <c r="FCW50" s="17"/>
      <c r="FCX50" s="17"/>
      <c r="FCY50" s="17"/>
      <c r="FCZ50" s="17"/>
      <c r="FDA50" s="17"/>
      <c r="FDB50" s="17"/>
      <c r="FDC50" s="17"/>
      <c r="FDD50" s="17"/>
      <c r="FDE50" s="17"/>
      <c r="FDF50" s="17"/>
      <c r="FDG50" s="17"/>
      <c r="FDH50" s="17"/>
      <c r="FDI50" s="17"/>
      <c r="FDJ50" s="17"/>
      <c r="FDK50" s="17"/>
      <c r="FDL50" s="17"/>
      <c r="FDM50" s="17"/>
      <c r="FDN50" s="17"/>
      <c r="FDO50" s="17"/>
      <c r="FDP50" s="17"/>
      <c r="FDQ50" s="17"/>
      <c r="FDR50" s="17"/>
      <c r="FDS50" s="17"/>
      <c r="FDT50" s="17"/>
      <c r="FDU50" s="17"/>
      <c r="FDV50" s="17"/>
      <c r="FDW50" s="17"/>
      <c r="FDX50" s="17"/>
      <c r="FDY50" s="17"/>
      <c r="FDZ50" s="17"/>
      <c r="FEA50" s="17"/>
      <c r="FEB50" s="17"/>
      <c r="FEC50" s="17"/>
      <c r="FED50" s="17"/>
      <c r="FEE50" s="17"/>
      <c r="FEF50" s="17"/>
      <c r="FEG50" s="17"/>
      <c r="FEH50" s="17"/>
      <c r="FEI50" s="17"/>
      <c r="FEJ50" s="17"/>
      <c r="FEK50" s="17"/>
      <c r="FEL50" s="17"/>
      <c r="FEM50" s="17"/>
      <c r="FEN50" s="17"/>
      <c r="FEO50" s="17"/>
      <c r="FEP50" s="17"/>
      <c r="FEQ50" s="17"/>
      <c r="FER50" s="17"/>
      <c r="FES50" s="17"/>
      <c r="FET50" s="17"/>
      <c r="FEU50" s="17"/>
      <c r="FEV50" s="17"/>
      <c r="FEW50" s="17"/>
      <c r="FEX50" s="17"/>
      <c r="FEY50" s="17"/>
      <c r="FEZ50" s="17"/>
      <c r="FFA50" s="17"/>
      <c r="FFB50" s="17"/>
      <c r="FFC50" s="17"/>
      <c r="FFD50" s="17"/>
      <c r="FFE50" s="17"/>
      <c r="FFF50" s="17"/>
      <c r="FFG50" s="17"/>
      <c r="FFH50" s="17"/>
      <c r="FFI50" s="17"/>
      <c r="FFJ50" s="17"/>
      <c r="FFK50" s="17"/>
      <c r="FFL50" s="17"/>
      <c r="FFM50" s="17"/>
      <c r="FFN50" s="17"/>
      <c r="FFO50" s="17"/>
      <c r="FFP50" s="17"/>
      <c r="FFQ50" s="17"/>
      <c r="FFR50" s="17"/>
      <c r="FFS50" s="17"/>
      <c r="FFT50" s="17"/>
      <c r="FFU50" s="17"/>
      <c r="FFV50" s="17"/>
      <c r="FFW50" s="17"/>
      <c r="FFX50" s="17"/>
      <c r="FFY50" s="17"/>
      <c r="FFZ50" s="17"/>
      <c r="FGA50" s="17"/>
      <c r="FGB50" s="17"/>
      <c r="FGC50" s="17"/>
      <c r="FGD50" s="17"/>
      <c r="FGE50" s="17"/>
      <c r="FGF50" s="17"/>
      <c r="FGG50" s="17"/>
      <c r="FGH50" s="17"/>
      <c r="FGI50" s="17"/>
      <c r="FGJ50" s="17"/>
      <c r="FGK50" s="17"/>
      <c r="FGL50" s="17"/>
      <c r="FGM50" s="17"/>
      <c r="FGN50" s="17"/>
      <c r="FGO50" s="17"/>
      <c r="FGP50" s="17"/>
      <c r="FGQ50" s="17"/>
      <c r="FGR50" s="17"/>
      <c r="FGS50" s="17"/>
      <c r="FGT50" s="17"/>
      <c r="FGU50" s="17"/>
      <c r="FGV50" s="17"/>
      <c r="FGW50" s="17"/>
      <c r="FGX50" s="17"/>
      <c r="FGY50" s="17"/>
      <c r="FGZ50" s="17"/>
      <c r="FHA50" s="17"/>
      <c r="FHB50" s="17"/>
      <c r="FHC50" s="17"/>
      <c r="FHD50" s="17"/>
      <c r="FHE50" s="17"/>
      <c r="FHF50" s="17"/>
      <c r="FHG50" s="17"/>
      <c r="FHH50" s="17"/>
      <c r="FHI50" s="17"/>
      <c r="FHJ50" s="17"/>
      <c r="FHK50" s="17"/>
      <c r="FHL50" s="17"/>
      <c r="FHM50" s="17"/>
      <c r="FHN50" s="17"/>
      <c r="FHO50" s="17"/>
      <c r="FHP50" s="17"/>
      <c r="FHQ50" s="17"/>
      <c r="FHR50" s="17"/>
      <c r="FHS50" s="17"/>
      <c r="FHT50" s="17"/>
      <c r="FHU50" s="17"/>
      <c r="FHV50" s="17"/>
      <c r="FHW50" s="17"/>
      <c r="FHX50" s="17"/>
      <c r="FHY50" s="17"/>
      <c r="FHZ50" s="17"/>
      <c r="FIA50" s="17"/>
      <c r="FIB50" s="17"/>
      <c r="FIC50" s="17"/>
      <c r="FID50" s="17"/>
      <c r="FIE50" s="17"/>
      <c r="FIF50" s="17"/>
      <c r="FIG50" s="17"/>
      <c r="FIH50" s="17"/>
      <c r="FII50" s="17"/>
      <c r="FIJ50" s="17"/>
      <c r="FIK50" s="17"/>
      <c r="FIL50" s="17"/>
      <c r="FIM50" s="17"/>
      <c r="FIN50" s="17"/>
      <c r="FIO50" s="17"/>
      <c r="FIP50" s="17"/>
      <c r="FIQ50" s="17"/>
      <c r="FIR50" s="17"/>
      <c r="FIS50" s="17"/>
      <c r="FIT50" s="17"/>
      <c r="FIU50" s="17"/>
      <c r="FIV50" s="17"/>
      <c r="FIW50" s="17"/>
      <c r="FIX50" s="17"/>
      <c r="FIY50" s="17"/>
      <c r="FIZ50" s="17"/>
      <c r="FJA50" s="17"/>
      <c r="FJB50" s="17"/>
      <c r="FJC50" s="17"/>
      <c r="FJD50" s="17"/>
      <c r="FJE50" s="17"/>
      <c r="FJF50" s="17"/>
      <c r="FJG50" s="17"/>
      <c r="FJH50" s="17"/>
      <c r="FJI50" s="17"/>
      <c r="FJJ50" s="17"/>
      <c r="FJK50" s="17"/>
      <c r="FJL50" s="17"/>
      <c r="FJM50" s="17"/>
      <c r="FJN50" s="17"/>
      <c r="FJO50" s="17"/>
      <c r="FJP50" s="17"/>
      <c r="FJQ50" s="17"/>
      <c r="FJR50" s="17"/>
      <c r="FJS50" s="17"/>
      <c r="FJT50" s="17"/>
      <c r="FJU50" s="17"/>
      <c r="FJV50" s="17"/>
      <c r="FJW50" s="17"/>
      <c r="FJX50" s="17"/>
      <c r="FJY50" s="17"/>
      <c r="FJZ50" s="17"/>
      <c r="FKA50" s="17"/>
      <c r="FKB50" s="17"/>
      <c r="FKC50" s="17"/>
      <c r="FKD50" s="17"/>
      <c r="FKE50" s="17"/>
      <c r="FKF50" s="17"/>
      <c r="FKG50" s="17"/>
      <c r="FKH50" s="17"/>
      <c r="FKI50" s="17"/>
      <c r="FKJ50" s="17"/>
      <c r="FKK50" s="17"/>
      <c r="FKL50" s="17"/>
      <c r="FKM50" s="17"/>
      <c r="FKN50" s="17"/>
      <c r="FKO50" s="17"/>
      <c r="FKP50" s="17"/>
      <c r="FKQ50" s="17"/>
      <c r="FKR50" s="17"/>
      <c r="FKS50" s="17"/>
      <c r="FKT50" s="17"/>
      <c r="FKU50" s="17"/>
      <c r="FKV50" s="17"/>
      <c r="FKW50" s="17"/>
      <c r="FKX50" s="17"/>
      <c r="FKY50" s="17"/>
      <c r="FKZ50" s="17"/>
      <c r="FLA50" s="17"/>
      <c r="FLB50" s="17"/>
      <c r="FLC50" s="17"/>
      <c r="FLD50" s="17"/>
      <c r="FLE50" s="17"/>
      <c r="FLF50" s="17"/>
      <c r="FLG50" s="17"/>
      <c r="FLH50" s="17"/>
      <c r="FLI50" s="17"/>
      <c r="FLJ50" s="17"/>
      <c r="FLK50" s="17"/>
      <c r="FLL50" s="17"/>
      <c r="FLM50" s="17"/>
      <c r="FLN50" s="17"/>
      <c r="FLO50" s="17"/>
      <c r="FLP50" s="17"/>
      <c r="FLQ50" s="17"/>
      <c r="FLR50" s="17"/>
      <c r="FLS50" s="17"/>
      <c r="FLT50" s="17"/>
      <c r="FLU50" s="17"/>
      <c r="FLV50" s="17"/>
      <c r="FLW50" s="17"/>
      <c r="FLX50" s="17"/>
      <c r="FLY50" s="17"/>
      <c r="FLZ50" s="17"/>
      <c r="FMA50" s="17"/>
      <c r="FMB50" s="17"/>
      <c r="FMC50" s="17"/>
      <c r="FMD50" s="17"/>
      <c r="FME50" s="17"/>
      <c r="FMF50" s="17"/>
      <c r="FMG50" s="17"/>
      <c r="FMH50" s="17"/>
      <c r="FMI50" s="17"/>
      <c r="FMJ50" s="17"/>
      <c r="FMK50" s="17"/>
      <c r="FML50" s="17"/>
      <c r="FMM50" s="17"/>
      <c r="FMN50" s="17"/>
      <c r="FMO50" s="17"/>
      <c r="FMP50" s="17"/>
      <c r="FMQ50" s="17"/>
      <c r="FMR50" s="17"/>
      <c r="FMS50" s="17"/>
      <c r="FMT50" s="17"/>
      <c r="FMU50" s="17"/>
      <c r="FMV50" s="17"/>
      <c r="FMW50" s="17"/>
      <c r="FMX50" s="17"/>
      <c r="FMY50" s="17"/>
      <c r="FMZ50" s="17"/>
      <c r="FNA50" s="17"/>
      <c r="FNB50" s="17"/>
      <c r="FNC50" s="17"/>
      <c r="FND50" s="17"/>
      <c r="FNE50" s="17"/>
      <c r="FNF50" s="17"/>
      <c r="FNG50" s="17"/>
      <c r="FNH50" s="17"/>
      <c r="FNI50" s="17"/>
      <c r="FNJ50" s="17"/>
      <c r="FNK50" s="17"/>
      <c r="FNL50" s="17"/>
      <c r="FNM50" s="17"/>
      <c r="FNN50" s="17"/>
      <c r="FNO50" s="17"/>
      <c r="FNP50" s="17"/>
      <c r="FNQ50" s="17"/>
      <c r="FNR50" s="17"/>
      <c r="FNS50" s="17"/>
      <c r="FNT50" s="17"/>
      <c r="FNU50" s="17"/>
      <c r="FNV50" s="17"/>
      <c r="FNW50" s="17"/>
      <c r="FNX50" s="17"/>
      <c r="FNY50" s="17"/>
      <c r="FNZ50" s="17"/>
      <c r="FOA50" s="17"/>
      <c r="FOB50" s="17"/>
      <c r="FOC50" s="17"/>
      <c r="FOD50" s="17"/>
      <c r="FOE50" s="17"/>
      <c r="FOF50" s="17"/>
      <c r="FOG50" s="17"/>
      <c r="FOH50" s="17"/>
      <c r="FOI50" s="17"/>
      <c r="FOJ50" s="17"/>
      <c r="FOK50" s="17"/>
      <c r="FOL50" s="17"/>
      <c r="FOM50" s="17"/>
      <c r="FON50" s="17"/>
      <c r="FOO50" s="17"/>
      <c r="FOP50" s="17"/>
      <c r="FOQ50" s="17"/>
      <c r="FOR50" s="17"/>
      <c r="FOS50" s="17"/>
      <c r="FOT50" s="17"/>
      <c r="FOU50" s="17"/>
      <c r="FOV50" s="17"/>
      <c r="FOW50" s="17"/>
      <c r="FOX50" s="17"/>
      <c r="FOY50" s="17"/>
      <c r="FOZ50" s="17"/>
      <c r="FPA50" s="17"/>
      <c r="FPB50" s="17"/>
      <c r="FPC50" s="17"/>
      <c r="FPD50" s="17"/>
      <c r="FPE50" s="17"/>
      <c r="FPF50" s="17"/>
      <c r="FPG50" s="17"/>
      <c r="FPH50" s="17"/>
      <c r="FPI50" s="17"/>
      <c r="FPJ50" s="17"/>
      <c r="FPK50" s="17"/>
      <c r="FPL50" s="17"/>
      <c r="FPM50" s="17"/>
      <c r="FPN50" s="17"/>
      <c r="FPO50" s="17"/>
      <c r="FPP50" s="17"/>
      <c r="FPQ50" s="17"/>
      <c r="FPR50" s="17"/>
      <c r="FPS50" s="17"/>
      <c r="FPT50" s="17"/>
      <c r="FPU50" s="17"/>
      <c r="FPV50" s="17"/>
      <c r="FPW50" s="17"/>
      <c r="FPX50" s="17"/>
      <c r="FPY50" s="17"/>
      <c r="FPZ50" s="17"/>
      <c r="FQA50" s="17"/>
      <c r="FQB50" s="17"/>
      <c r="FQC50" s="17"/>
      <c r="FQD50" s="17"/>
      <c r="FQE50" s="17"/>
      <c r="FQF50" s="17"/>
      <c r="FQG50" s="17"/>
      <c r="FQH50" s="17"/>
      <c r="FQI50" s="17"/>
      <c r="FQJ50" s="17"/>
      <c r="FQK50" s="17"/>
      <c r="FQL50" s="17"/>
      <c r="FQM50" s="17"/>
      <c r="FQN50" s="17"/>
      <c r="FQO50" s="17"/>
      <c r="FQP50" s="17"/>
      <c r="FQQ50" s="17"/>
      <c r="FQR50" s="17"/>
      <c r="FQS50" s="17"/>
      <c r="FQT50" s="17"/>
      <c r="FQU50" s="17"/>
      <c r="FQV50" s="17"/>
      <c r="FQW50" s="17"/>
      <c r="FQX50" s="17"/>
      <c r="FQY50" s="17"/>
      <c r="FQZ50" s="17"/>
      <c r="FRA50" s="17"/>
      <c r="FRB50" s="17"/>
      <c r="FRC50" s="17"/>
      <c r="FRD50" s="17"/>
      <c r="FRE50" s="17"/>
      <c r="FRF50" s="17"/>
      <c r="FRG50" s="17"/>
      <c r="FRH50" s="17"/>
      <c r="FRI50" s="17"/>
      <c r="FRJ50" s="17"/>
      <c r="FRK50" s="17"/>
      <c r="FRL50" s="17"/>
      <c r="FRM50" s="17"/>
      <c r="FRN50" s="17"/>
      <c r="FRO50" s="17"/>
      <c r="FRP50" s="17"/>
      <c r="FRQ50" s="17"/>
      <c r="FRR50" s="17"/>
      <c r="FRS50" s="17"/>
      <c r="FRT50" s="17"/>
      <c r="FRU50" s="17"/>
      <c r="FRV50" s="17"/>
      <c r="FRW50" s="17"/>
      <c r="FRX50" s="17"/>
      <c r="FRY50" s="17"/>
      <c r="FRZ50" s="17"/>
      <c r="FSA50" s="17"/>
      <c r="FSB50" s="17"/>
      <c r="FSC50" s="17"/>
      <c r="FSD50" s="17"/>
      <c r="FSE50" s="17"/>
      <c r="FSF50" s="17"/>
      <c r="FSG50" s="17"/>
      <c r="FSH50" s="17"/>
      <c r="FSI50" s="17"/>
      <c r="FSJ50" s="17"/>
      <c r="FSK50" s="17"/>
      <c r="FSL50" s="17"/>
      <c r="FSM50" s="17"/>
      <c r="FSN50" s="17"/>
      <c r="FSO50" s="17"/>
      <c r="FSP50" s="17"/>
      <c r="FSQ50" s="17"/>
      <c r="FSR50" s="17"/>
      <c r="FSS50" s="17"/>
      <c r="FST50" s="17"/>
      <c r="FSU50" s="17"/>
      <c r="FSV50" s="17"/>
      <c r="FSW50" s="17"/>
      <c r="FSX50" s="17"/>
      <c r="FSY50" s="17"/>
      <c r="FSZ50" s="17"/>
      <c r="FTA50" s="17"/>
      <c r="FTB50" s="17"/>
      <c r="FTC50" s="17"/>
      <c r="FTD50" s="17"/>
      <c r="FTE50" s="17"/>
      <c r="FTF50" s="17"/>
      <c r="FTG50" s="17"/>
      <c r="FTH50" s="17"/>
      <c r="FTI50" s="17"/>
      <c r="FTJ50" s="17"/>
      <c r="FTK50" s="17"/>
      <c r="FTL50" s="17"/>
      <c r="FTM50" s="17"/>
      <c r="FTN50" s="17"/>
      <c r="FTO50" s="17"/>
      <c r="FTP50" s="17"/>
      <c r="FTQ50" s="17"/>
      <c r="FTR50" s="17"/>
      <c r="FTS50" s="17"/>
      <c r="FTT50" s="17"/>
      <c r="FTU50" s="17"/>
      <c r="FTV50" s="17"/>
      <c r="FTW50" s="17"/>
      <c r="FTX50" s="17"/>
      <c r="FTY50" s="17"/>
      <c r="FTZ50" s="17"/>
      <c r="FUA50" s="17"/>
      <c r="FUB50" s="17"/>
      <c r="FUC50" s="17"/>
      <c r="FUD50" s="17"/>
      <c r="FUE50" s="17"/>
      <c r="FUF50" s="17"/>
      <c r="FUG50" s="17"/>
      <c r="FUH50" s="17"/>
      <c r="FUI50" s="17"/>
      <c r="FUJ50" s="17"/>
      <c r="FUK50" s="17"/>
      <c r="FUL50" s="17"/>
      <c r="FUM50" s="17"/>
      <c r="FUN50" s="17"/>
      <c r="FUO50" s="17"/>
      <c r="FUP50" s="17"/>
      <c r="FUQ50" s="17"/>
      <c r="FUR50" s="17"/>
      <c r="FUS50" s="17"/>
      <c r="FUT50" s="17"/>
      <c r="FUU50" s="17"/>
      <c r="FUV50" s="17"/>
      <c r="FUW50" s="17"/>
      <c r="FUX50" s="17"/>
      <c r="FUY50" s="17"/>
      <c r="FUZ50" s="17"/>
      <c r="FVA50" s="17"/>
      <c r="FVB50" s="17"/>
      <c r="FVC50" s="17"/>
      <c r="FVD50" s="17"/>
      <c r="FVE50" s="17"/>
      <c r="FVF50" s="17"/>
      <c r="FVG50" s="17"/>
      <c r="FVH50" s="17"/>
      <c r="FVI50" s="17"/>
      <c r="FVJ50" s="17"/>
      <c r="FVK50" s="17"/>
      <c r="FVL50" s="17"/>
      <c r="FVM50" s="17"/>
      <c r="FVN50" s="17"/>
      <c r="FVO50" s="17"/>
      <c r="FVP50" s="17"/>
      <c r="FVQ50" s="17"/>
      <c r="FVR50" s="17"/>
      <c r="FVS50" s="17"/>
      <c r="FVT50" s="17"/>
      <c r="FVU50" s="17"/>
      <c r="FVV50" s="17"/>
      <c r="FVW50" s="17"/>
      <c r="FVX50" s="17"/>
      <c r="FVY50" s="17"/>
      <c r="FVZ50" s="17"/>
      <c r="FWA50" s="17"/>
      <c r="FWB50" s="17"/>
      <c r="FWC50" s="17"/>
      <c r="FWD50" s="17"/>
      <c r="FWE50" s="17"/>
      <c r="FWF50" s="17"/>
      <c r="FWG50" s="17"/>
      <c r="FWH50" s="17"/>
      <c r="FWI50" s="17"/>
      <c r="FWJ50" s="17"/>
      <c r="FWK50" s="17"/>
      <c r="FWL50" s="17"/>
      <c r="FWM50" s="17"/>
      <c r="FWN50" s="17"/>
      <c r="FWO50" s="17"/>
      <c r="FWP50" s="17"/>
      <c r="FWQ50" s="17"/>
      <c r="FWR50" s="17"/>
      <c r="FWS50" s="17"/>
      <c r="FWT50" s="17"/>
      <c r="FWU50" s="17"/>
      <c r="FWV50" s="17"/>
      <c r="FWW50" s="17"/>
      <c r="FWX50" s="17"/>
      <c r="FWY50" s="17"/>
      <c r="FWZ50" s="17"/>
      <c r="FXA50" s="17"/>
      <c r="FXB50" s="17"/>
      <c r="FXC50" s="17"/>
      <c r="FXD50" s="17"/>
      <c r="FXE50" s="17"/>
      <c r="FXF50" s="17"/>
      <c r="FXG50" s="17"/>
      <c r="FXH50" s="17"/>
      <c r="FXI50" s="17"/>
      <c r="FXJ50" s="17"/>
      <c r="FXK50" s="17"/>
      <c r="FXL50" s="17"/>
      <c r="FXM50" s="17"/>
      <c r="FXN50" s="17"/>
      <c r="FXO50" s="17"/>
      <c r="FXP50" s="17"/>
      <c r="FXQ50" s="17"/>
      <c r="FXR50" s="17"/>
      <c r="FXS50" s="17"/>
      <c r="FXT50" s="17"/>
      <c r="FXU50" s="17"/>
      <c r="FXV50" s="17"/>
      <c r="FXW50" s="17"/>
      <c r="FXX50" s="17"/>
      <c r="FXY50" s="17"/>
      <c r="FXZ50" s="17"/>
      <c r="FYA50" s="17"/>
      <c r="FYB50" s="17"/>
      <c r="FYC50" s="17"/>
      <c r="FYD50" s="17"/>
      <c r="FYE50" s="17"/>
      <c r="FYF50" s="17"/>
      <c r="FYG50" s="17"/>
      <c r="FYH50" s="17"/>
      <c r="FYI50" s="17"/>
      <c r="FYJ50" s="17"/>
      <c r="FYK50" s="17"/>
      <c r="FYL50" s="17"/>
      <c r="FYM50" s="17"/>
      <c r="FYN50" s="17"/>
      <c r="FYO50" s="17"/>
      <c r="FYP50" s="17"/>
      <c r="FYQ50" s="17"/>
      <c r="FYR50" s="17"/>
      <c r="FYS50" s="17"/>
      <c r="FYT50" s="17"/>
      <c r="FYU50" s="17"/>
      <c r="FYV50" s="17"/>
      <c r="FYW50" s="17"/>
      <c r="FYX50" s="17"/>
      <c r="FYY50" s="17"/>
      <c r="FYZ50" s="17"/>
      <c r="FZA50" s="17"/>
      <c r="FZB50" s="17"/>
      <c r="FZC50" s="17"/>
      <c r="FZD50" s="17"/>
      <c r="FZE50" s="17"/>
      <c r="FZF50" s="17"/>
      <c r="FZG50" s="17"/>
      <c r="FZH50" s="17"/>
      <c r="FZI50" s="17"/>
      <c r="FZJ50" s="17"/>
      <c r="FZK50" s="17"/>
      <c r="FZL50" s="17"/>
      <c r="FZM50" s="17"/>
      <c r="FZN50" s="17"/>
      <c r="FZO50" s="17"/>
      <c r="FZP50" s="17"/>
      <c r="FZQ50" s="17"/>
      <c r="FZR50" s="17"/>
      <c r="FZS50" s="17"/>
      <c r="FZT50" s="17"/>
      <c r="FZU50" s="17"/>
      <c r="FZV50" s="17"/>
      <c r="FZW50" s="17"/>
      <c r="FZX50" s="17"/>
      <c r="FZY50" s="17"/>
      <c r="FZZ50" s="17"/>
      <c r="GAA50" s="17"/>
      <c r="GAB50" s="17"/>
      <c r="GAC50" s="17"/>
      <c r="GAD50" s="17"/>
      <c r="GAE50" s="17"/>
      <c r="GAF50" s="17"/>
      <c r="GAG50" s="17"/>
      <c r="GAH50" s="17"/>
      <c r="GAI50" s="17"/>
      <c r="GAJ50" s="17"/>
      <c r="GAK50" s="17"/>
      <c r="GAL50" s="17"/>
      <c r="GAM50" s="17"/>
      <c r="GAN50" s="17"/>
      <c r="GAO50" s="17"/>
      <c r="GAP50" s="17"/>
      <c r="GAQ50" s="17"/>
      <c r="GAR50" s="17"/>
      <c r="GAS50" s="17"/>
      <c r="GAT50" s="17"/>
      <c r="GAU50" s="17"/>
      <c r="GAV50" s="17"/>
      <c r="GAW50" s="17"/>
      <c r="GAX50" s="17"/>
      <c r="GAY50" s="17"/>
      <c r="GAZ50" s="17"/>
      <c r="GBA50" s="17"/>
      <c r="GBB50" s="17"/>
      <c r="GBC50" s="17"/>
      <c r="GBD50" s="17"/>
      <c r="GBE50" s="17"/>
      <c r="GBF50" s="17"/>
      <c r="GBG50" s="17"/>
      <c r="GBH50" s="17"/>
      <c r="GBI50" s="17"/>
      <c r="GBJ50" s="17"/>
      <c r="GBK50" s="17"/>
      <c r="GBL50" s="17"/>
      <c r="GBM50" s="17"/>
      <c r="GBN50" s="17"/>
      <c r="GBO50" s="17"/>
      <c r="GBP50" s="17"/>
      <c r="GBQ50" s="17"/>
      <c r="GBR50" s="17"/>
      <c r="GBS50" s="17"/>
      <c r="GBT50" s="17"/>
      <c r="GBU50" s="17"/>
      <c r="GBV50" s="17"/>
      <c r="GBW50" s="17"/>
      <c r="GBX50" s="17"/>
      <c r="GBY50" s="17"/>
      <c r="GBZ50" s="17"/>
      <c r="GCA50" s="17"/>
      <c r="GCB50" s="17"/>
      <c r="GCC50" s="17"/>
      <c r="GCD50" s="17"/>
      <c r="GCE50" s="17"/>
      <c r="GCF50" s="17"/>
      <c r="GCG50" s="17"/>
      <c r="GCH50" s="17"/>
      <c r="GCI50" s="17"/>
      <c r="GCJ50" s="17"/>
      <c r="GCK50" s="17"/>
      <c r="GCL50" s="17"/>
      <c r="GCM50" s="17"/>
      <c r="GCN50" s="17"/>
      <c r="GCO50" s="17"/>
      <c r="GCP50" s="17"/>
      <c r="GCQ50" s="17"/>
      <c r="GCR50" s="17"/>
      <c r="GCS50" s="17"/>
      <c r="GCT50" s="17"/>
      <c r="GCU50" s="17"/>
      <c r="GCV50" s="17"/>
      <c r="GCW50" s="17"/>
      <c r="GCX50" s="17"/>
      <c r="GCY50" s="17"/>
      <c r="GCZ50" s="17"/>
      <c r="GDA50" s="17"/>
      <c r="GDB50" s="17"/>
      <c r="GDC50" s="17"/>
      <c r="GDD50" s="17"/>
      <c r="GDE50" s="17"/>
      <c r="GDF50" s="17"/>
      <c r="GDG50" s="17"/>
      <c r="GDH50" s="17"/>
      <c r="GDI50" s="17"/>
      <c r="GDJ50" s="17"/>
      <c r="GDK50" s="17"/>
      <c r="GDL50" s="17"/>
      <c r="GDM50" s="17"/>
      <c r="GDN50" s="17"/>
      <c r="GDO50" s="17"/>
      <c r="GDP50" s="17"/>
      <c r="GDQ50" s="17"/>
      <c r="GDR50" s="17"/>
      <c r="GDS50" s="17"/>
      <c r="GDT50" s="17"/>
      <c r="GDU50" s="17"/>
      <c r="GDV50" s="17"/>
      <c r="GDW50" s="17"/>
      <c r="GDX50" s="17"/>
      <c r="GDY50" s="17"/>
      <c r="GDZ50" s="17"/>
      <c r="GEA50" s="17"/>
      <c r="GEB50" s="17"/>
      <c r="GEC50" s="17"/>
      <c r="GED50" s="17"/>
      <c r="GEE50" s="17"/>
      <c r="GEF50" s="17"/>
      <c r="GEG50" s="17"/>
      <c r="GEH50" s="17"/>
      <c r="GEI50" s="17"/>
      <c r="GEJ50" s="17"/>
      <c r="GEK50" s="17"/>
      <c r="GEL50" s="17"/>
      <c r="GEM50" s="17"/>
      <c r="GEN50" s="17"/>
      <c r="GEO50" s="17"/>
      <c r="GEP50" s="17"/>
      <c r="GEQ50" s="17"/>
      <c r="GER50" s="17"/>
      <c r="GES50" s="17"/>
      <c r="GET50" s="17"/>
      <c r="GEU50" s="17"/>
      <c r="GEV50" s="17"/>
      <c r="GEW50" s="17"/>
      <c r="GEX50" s="17"/>
      <c r="GEY50" s="17"/>
      <c r="GEZ50" s="17"/>
      <c r="GFA50" s="17"/>
      <c r="GFB50" s="17"/>
      <c r="GFC50" s="17"/>
      <c r="GFD50" s="17"/>
      <c r="GFE50" s="17"/>
      <c r="GFF50" s="17"/>
      <c r="GFG50" s="17"/>
      <c r="GFH50" s="17"/>
      <c r="GFI50" s="17"/>
      <c r="GFJ50" s="17"/>
      <c r="GFK50" s="17"/>
      <c r="GFL50" s="17"/>
      <c r="GFM50" s="17"/>
      <c r="GFN50" s="17"/>
      <c r="GFO50" s="17"/>
      <c r="GFP50" s="17"/>
      <c r="GFQ50" s="17"/>
      <c r="GFR50" s="17"/>
      <c r="GFS50" s="17"/>
      <c r="GFT50" s="17"/>
      <c r="GFU50" s="17"/>
      <c r="GFV50" s="17"/>
      <c r="GFW50" s="17"/>
      <c r="GFX50" s="17"/>
      <c r="GFY50" s="17"/>
      <c r="GFZ50" s="17"/>
      <c r="GGA50" s="17"/>
      <c r="GGB50" s="17"/>
      <c r="GGC50" s="17"/>
      <c r="GGD50" s="17"/>
      <c r="GGE50" s="17"/>
      <c r="GGF50" s="17"/>
      <c r="GGG50" s="17"/>
      <c r="GGH50" s="17"/>
      <c r="GGI50" s="17"/>
      <c r="GGJ50" s="17"/>
      <c r="GGK50" s="17"/>
      <c r="GGL50" s="17"/>
      <c r="GGM50" s="17"/>
      <c r="GGN50" s="17"/>
      <c r="GGO50" s="17"/>
      <c r="GGP50" s="17"/>
      <c r="GGQ50" s="17"/>
      <c r="GGR50" s="17"/>
      <c r="GGS50" s="17"/>
      <c r="GGT50" s="17"/>
      <c r="GGU50" s="17"/>
      <c r="GGV50" s="17"/>
      <c r="GGW50" s="17"/>
      <c r="GGX50" s="17"/>
      <c r="GGY50" s="17"/>
      <c r="GGZ50" s="17"/>
      <c r="GHA50" s="17"/>
      <c r="GHB50" s="17"/>
      <c r="GHC50" s="17"/>
      <c r="GHD50" s="17"/>
      <c r="GHE50" s="17"/>
      <c r="GHF50" s="17"/>
      <c r="GHG50" s="17"/>
      <c r="GHH50" s="17"/>
      <c r="GHI50" s="17"/>
      <c r="GHJ50" s="17"/>
      <c r="GHK50" s="17"/>
      <c r="GHL50" s="17"/>
      <c r="GHM50" s="17"/>
      <c r="GHN50" s="17"/>
      <c r="GHO50" s="17"/>
      <c r="GHP50" s="17"/>
      <c r="GHQ50" s="17"/>
      <c r="GHR50" s="17"/>
      <c r="GHS50" s="17"/>
      <c r="GHT50" s="17"/>
      <c r="GHU50" s="17"/>
      <c r="GHV50" s="17"/>
      <c r="GHW50" s="17"/>
      <c r="GHX50" s="17"/>
      <c r="GHY50" s="17"/>
      <c r="GHZ50" s="17"/>
      <c r="GIA50" s="17"/>
      <c r="GIB50" s="17"/>
      <c r="GIC50" s="17"/>
      <c r="GID50" s="17"/>
      <c r="GIE50" s="17"/>
      <c r="GIF50" s="17"/>
      <c r="GIG50" s="17"/>
      <c r="GIH50" s="17"/>
      <c r="GII50" s="17"/>
      <c r="GIJ50" s="17"/>
      <c r="GIK50" s="17"/>
      <c r="GIL50" s="17"/>
      <c r="GIM50" s="17"/>
      <c r="GIN50" s="17"/>
      <c r="GIO50" s="17"/>
      <c r="GIP50" s="17"/>
      <c r="GIQ50" s="17"/>
      <c r="GIR50" s="17"/>
      <c r="GIS50" s="17"/>
      <c r="GIT50" s="17"/>
      <c r="GIU50" s="17"/>
      <c r="GIV50" s="17"/>
      <c r="GIW50" s="17"/>
      <c r="GIX50" s="17"/>
      <c r="GIY50" s="17"/>
      <c r="GIZ50" s="17"/>
      <c r="GJA50" s="17"/>
      <c r="GJB50" s="17"/>
      <c r="GJC50" s="17"/>
      <c r="GJD50" s="17"/>
      <c r="GJE50" s="17"/>
      <c r="GJF50" s="17"/>
      <c r="GJG50" s="17"/>
      <c r="GJH50" s="17"/>
      <c r="GJI50" s="17"/>
      <c r="GJJ50" s="17"/>
      <c r="GJK50" s="17"/>
      <c r="GJL50" s="17"/>
      <c r="GJM50" s="17"/>
      <c r="GJN50" s="17"/>
      <c r="GJO50" s="17"/>
      <c r="GJP50" s="17"/>
      <c r="GJQ50" s="17"/>
      <c r="GJR50" s="17"/>
      <c r="GJS50" s="17"/>
      <c r="GJT50" s="17"/>
      <c r="GJU50" s="17"/>
      <c r="GJV50" s="17"/>
      <c r="GJW50" s="17"/>
      <c r="GJX50" s="17"/>
      <c r="GJY50" s="17"/>
      <c r="GJZ50" s="17"/>
      <c r="GKA50" s="17"/>
      <c r="GKB50" s="17"/>
      <c r="GKC50" s="17"/>
      <c r="GKD50" s="17"/>
      <c r="GKE50" s="17"/>
      <c r="GKF50" s="17"/>
      <c r="GKG50" s="17"/>
      <c r="GKH50" s="17"/>
      <c r="GKI50" s="17"/>
      <c r="GKJ50" s="17"/>
      <c r="GKK50" s="17"/>
      <c r="GKL50" s="17"/>
      <c r="GKM50" s="17"/>
      <c r="GKN50" s="17"/>
      <c r="GKO50" s="17"/>
      <c r="GKP50" s="17"/>
      <c r="GKQ50" s="17"/>
      <c r="GKR50" s="17"/>
      <c r="GKS50" s="17"/>
      <c r="GKT50" s="17"/>
      <c r="GKU50" s="17"/>
      <c r="GKV50" s="17"/>
      <c r="GKW50" s="17"/>
      <c r="GKX50" s="17"/>
      <c r="GKY50" s="17"/>
      <c r="GKZ50" s="17"/>
      <c r="GLA50" s="17"/>
      <c r="GLB50" s="17"/>
      <c r="GLC50" s="17"/>
      <c r="GLD50" s="17"/>
      <c r="GLE50" s="17"/>
      <c r="GLF50" s="17"/>
      <c r="GLG50" s="17"/>
      <c r="GLH50" s="17"/>
      <c r="GLI50" s="17"/>
      <c r="GLJ50" s="17"/>
      <c r="GLK50" s="17"/>
      <c r="GLL50" s="17"/>
      <c r="GLM50" s="17"/>
      <c r="GLN50" s="17"/>
      <c r="GLO50" s="17"/>
      <c r="GLP50" s="17"/>
      <c r="GLQ50" s="17"/>
      <c r="GLR50" s="17"/>
      <c r="GLS50" s="17"/>
      <c r="GLT50" s="17"/>
      <c r="GLU50" s="17"/>
      <c r="GLV50" s="17"/>
      <c r="GLW50" s="17"/>
      <c r="GLX50" s="17"/>
      <c r="GLY50" s="17"/>
      <c r="GLZ50" s="17"/>
      <c r="GMA50" s="17"/>
      <c r="GMB50" s="17"/>
      <c r="GMC50" s="17"/>
      <c r="GMD50" s="17"/>
      <c r="GME50" s="17"/>
      <c r="GMF50" s="17"/>
      <c r="GMG50" s="17"/>
      <c r="GMH50" s="17"/>
      <c r="GMI50" s="17"/>
      <c r="GMJ50" s="17"/>
      <c r="GMK50" s="17"/>
      <c r="GML50" s="17"/>
      <c r="GMM50" s="17"/>
      <c r="GMN50" s="17"/>
      <c r="GMO50" s="17"/>
      <c r="GMP50" s="17"/>
      <c r="GMQ50" s="17"/>
      <c r="GMR50" s="17"/>
      <c r="GMS50" s="17"/>
      <c r="GMT50" s="17"/>
      <c r="GMU50" s="17"/>
      <c r="GMV50" s="17"/>
      <c r="GMW50" s="17"/>
      <c r="GMX50" s="17"/>
      <c r="GMY50" s="17"/>
      <c r="GMZ50" s="17"/>
      <c r="GNA50" s="17"/>
      <c r="GNB50" s="17"/>
      <c r="GNC50" s="17"/>
      <c r="GND50" s="17"/>
      <c r="GNE50" s="17"/>
      <c r="GNF50" s="17"/>
      <c r="GNG50" s="17"/>
      <c r="GNH50" s="17"/>
      <c r="GNI50" s="17"/>
      <c r="GNJ50" s="17"/>
      <c r="GNK50" s="17"/>
      <c r="GNL50" s="17"/>
      <c r="GNM50" s="17"/>
      <c r="GNN50" s="17"/>
      <c r="GNO50" s="17"/>
      <c r="GNP50" s="17"/>
      <c r="GNQ50" s="17"/>
      <c r="GNR50" s="17"/>
      <c r="GNS50" s="17"/>
      <c r="GNT50" s="17"/>
      <c r="GNU50" s="17"/>
      <c r="GNV50" s="17"/>
      <c r="GNW50" s="17"/>
      <c r="GNX50" s="17"/>
      <c r="GNY50" s="17"/>
      <c r="GNZ50" s="17"/>
      <c r="GOA50" s="17"/>
      <c r="GOB50" s="17"/>
      <c r="GOC50" s="17"/>
      <c r="GOD50" s="17"/>
      <c r="GOE50" s="17"/>
      <c r="GOF50" s="17"/>
      <c r="GOG50" s="17"/>
      <c r="GOH50" s="17"/>
      <c r="GOI50" s="17"/>
      <c r="GOJ50" s="17"/>
      <c r="GOK50" s="17"/>
      <c r="GOL50" s="17"/>
      <c r="GOM50" s="17"/>
      <c r="GON50" s="17"/>
      <c r="GOO50" s="17"/>
      <c r="GOP50" s="17"/>
      <c r="GOQ50" s="17"/>
      <c r="GOR50" s="17"/>
      <c r="GOS50" s="17"/>
      <c r="GOT50" s="17"/>
      <c r="GOU50" s="17"/>
      <c r="GOV50" s="17"/>
      <c r="GOW50" s="17"/>
      <c r="GOX50" s="17"/>
      <c r="GOY50" s="17"/>
      <c r="GOZ50" s="17"/>
      <c r="GPA50" s="17"/>
      <c r="GPB50" s="17"/>
      <c r="GPC50" s="17"/>
      <c r="GPD50" s="17"/>
      <c r="GPE50" s="17"/>
      <c r="GPF50" s="17"/>
      <c r="GPG50" s="17"/>
      <c r="GPH50" s="17"/>
      <c r="GPI50" s="17"/>
      <c r="GPJ50" s="17"/>
      <c r="GPK50" s="17"/>
      <c r="GPL50" s="17"/>
      <c r="GPM50" s="17"/>
      <c r="GPN50" s="17"/>
      <c r="GPO50" s="17"/>
      <c r="GPP50" s="17"/>
      <c r="GPQ50" s="17"/>
      <c r="GPR50" s="17"/>
      <c r="GPS50" s="17"/>
      <c r="GPT50" s="17"/>
      <c r="GPU50" s="17"/>
      <c r="GPV50" s="17"/>
      <c r="GPW50" s="17"/>
      <c r="GPX50" s="17"/>
      <c r="GPY50" s="17"/>
      <c r="GPZ50" s="17"/>
      <c r="GQA50" s="17"/>
      <c r="GQB50" s="17"/>
      <c r="GQC50" s="17"/>
      <c r="GQD50" s="17"/>
      <c r="GQE50" s="17"/>
      <c r="GQF50" s="17"/>
      <c r="GQG50" s="17"/>
      <c r="GQH50" s="17"/>
      <c r="GQI50" s="17"/>
      <c r="GQJ50" s="17"/>
      <c r="GQK50" s="17"/>
      <c r="GQL50" s="17"/>
      <c r="GQM50" s="17"/>
      <c r="GQN50" s="17"/>
      <c r="GQO50" s="17"/>
      <c r="GQP50" s="17"/>
      <c r="GQQ50" s="17"/>
      <c r="GQR50" s="17"/>
      <c r="GQS50" s="17"/>
      <c r="GQT50" s="17"/>
      <c r="GQU50" s="17"/>
      <c r="GQV50" s="17"/>
      <c r="GQW50" s="17"/>
      <c r="GQX50" s="17"/>
      <c r="GQY50" s="17"/>
      <c r="GQZ50" s="17"/>
      <c r="GRA50" s="17"/>
      <c r="GRB50" s="17"/>
      <c r="GRC50" s="17"/>
      <c r="GRD50" s="17"/>
      <c r="GRE50" s="17"/>
      <c r="GRF50" s="17"/>
      <c r="GRG50" s="17"/>
      <c r="GRH50" s="17"/>
      <c r="GRI50" s="17"/>
      <c r="GRJ50" s="17"/>
      <c r="GRK50" s="17"/>
      <c r="GRL50" s="17"/>
      <c r="GRM50" s="17"/>
      <c r="GRN50" s="17"/>
      <c r="GRO50" s="17"/>
      <c r="GRP50" s="17"/>
      <c r="GRQ50" s="17"/>
      <c r="GRR50" s="17"/>
      <c r="GRS50" s="17"/>
      <c r="GRT50" s="17"/>
      <c r="GRU50" s="17"/>
      <c r="GRV50" s="17"/>
      <c r="GRW50" s="17"/>
      <c r="GRX50" s="17"/>
      <c r="GRY50" s="17"/>
      <c r="GRZ50" s="17"/>
      <c r="GSA50" s="17"/>
      <c r="GSB50" s="17"/>
      <c r="GSC50" s="17"/>
      <c r="GSD50" s="17"/>
      <c r="GSE50" s="17"/>
      <c r="GSF50" s="17"/>
      <c r="GSG50" s="17"/>
      <c r="GSH50" s="17"/>
      <c r="GSI50" s="17"/>
      <c r="GSJ50" s="17"/>
      <c r="GSK50" s="17"/>
      <c r="GSL50" s="17"/>
      <c r="GSM50" s="17"/>
      <c r="GSN50" s="17"/>
      <c r="GSO50" s="17"/>
      <c r="GSP50" s="17"/>
      <c r="GSQ50" s="17"/>
      <c r="GSR50" s="17"/>
      <c r="GSS50" s="17"/>
      <c r="GST50" s="17"/>
      <c r="GSU50" s="17"/>
      <c r="GSV50" s="17"/>
      <c r="GSW50" s="17"/>
      <c r="GSX50" s="17"/>
      <c r="GSY50" s="17"/>
      <c r="GSZ50" s="17"/>
      <c r="GTA50" s="17"/>
      <c r="GTB50" s="17"/>
      <c r="GTC50" s="17"/>
      <c r="GTD50" s="17"/>
      <c r="GTE50" s="17"/>
      <c r="GTF50" s="17"/>
      <c r="GTG50" s="17"/>
      <c r="GTH50" s="17"/>
      <c r="GTI50" s="17"/>
      <c r="GTJ50" s="17"/>
      <c r="GTK50" s="17"/>
      <c r="GTL50" s="17"/>
      <c r="GTM50" s="17"/>
      <c r="GTN50" s="17"/>
      <c r="GTO50" s="17"/>
      <c r="GTP50" s="17"/>
      <c r="GTQ50" s="17"/>
      <c r="GTR50" s="17"/>
      <c r="GTS50" s="17"/>
      <c r="GTT50" s="17"/>
      <c r="GTU50" s="17"/>
      <c r="GTV50" s="17"/>
      <c r="GTW50" s="17"/>
      <c r="GTX50" s="17"/>
      <c r="GTY50" s="17"/>
      <c r="GTZ50" s="17"/>
      <c r="GUA50" s="17"/>
      <c r="GUB50" s="17"/>
      <c r="GUC50" s="17"/>
      <c r="GUD50" s="17"/>
      <c r="GUE50" s="17"/>
      <c r="GUF50" s="17"/>
      <c r="GUG50" s="17"/>
      <c r="GUH50" s="17"/>
      <c r="GUI50" s="17"/>
      <c r="GUJ50" s="17"/>
      <c r="GUK50" s="17"/>
      <c r="GUL50" s="17"/>
      <c r="GUM50" s="17"/>
      <c r="GUN50" s="17"/>
      <c r="GUO50" s="17"/>
      <c r="GUP50" s="17"/>
      <c r="GUQ50" s="17"/>
      <c r="GUR50" s="17"/>
      <c r="GUS50" s="17"/>
      <c r="GUT50" s="17"/>
      <c r="GUU50" s="17"/>
      <c r="GUV50" s="17"/>
      <c r="GUW50" s="17"/>
      <c r="GUX50" s="17"/>
      <c r="GUY50" s="17"/>
      <c r="GUZ50" s="17"/>
      <c r="GVA50" s="17"/>
      <c r="GVB50" s="17"/>
      <c r="GVC50" s="17"/>
      <c r="GVD50" s="17"/>
      <c r="GVE50" s="17"/>
      <c r="GVF50" s="17"/>
      <c r="GVG50" s="17"/>
      <c r="GVH50" s="17"/>
      <c r="GVI50" s="17"/>
      <c r="GVJ50" s="17"/>
      <c r="GVK50" s="17"/>
      <c r="GVL50" s="17"/>
      <c r="GVM50" s="17"/>
      <c r="GVN50" s="17"/>
      <c r="GVO50" s="17"/>
      <c r="GVP50" s="17"/>
      <c r="GVQ50" s="17"/>
      <c r="GVR50" s="17"/>
      <c r="GVS50" s="17"/>
      <c r="GVT50" s="17"/>
      <c r="GVU50" s="17"/>
      <c r="GVV50" s="17"/>
      <c r="GVW50" s="17"/>
      <c r="GVX50" s="17"/>
      <c r="GVY50" s="17"/>
      <c r="GVZ50" s="17"/>
      <c r="GWA50" s="17"/>
      <c r="GWB50" s="17"/>
      <c r="GWC50" s="17"/>
      <c r="GWD50" s="17"/>
      <c r="GWE50" s="17"/>
      <c r="GWF50" s="17"/>
      <c r="GWG50" s="17"/>
      <c r="GWH50" s="17"/>
      <c r="GWI50" s="17"/>
      <c r="GWJ50" s="17"/>
      <c r="GWK50" s="17"/>
      <c r="GWL50" s="17"/>
      <c r="GWM50" s="17"/>
      <c r="GWN50" s="17"/>
      <c r="GWO50" s="17"/>
      <c r="GWP50" s="17"/>
      <c r="GWQ50" s="17"/>
      <c r="GWR50" s="17"/>
      <c r="GWS50" s="17"/>
      <c r="GWT50" s="17"/>
      <c r="GWU50" s="17"/>
      <c r="GWV50" s="17"/>
      <c r="GWW50" s="17"/>
      <c r="GWX50" s="17"/>
      <c r="GWY50" s="17"/>
      <c r="GWZ50" s="17"/>
      <c r="GXA50" s="17"/>
      <c r="GXB50" s="17"/>
      <c r="GXC50" s="17"/>
      <c r="GXD50" s="17"/>
      <c r="GXE50" s="17"/>
      <c r="GXF50" s="17"/>
      <c r="GXG50" s="17"/>
      <c r="GXH50" s="17"/>
      <c r="GXI50" s="17"/>
      <c r="GXJ50" s="17"/>
      <c r="GXK50" s="17"/>
      <c r="GXL50" s="17"/>
      <c r="GXM50" s="17"/>
      <c r="GXN50" s="17"/>
      <c r="GXO50" s="17"/>
      <c r="GXP50" s="17"/>
      <c r="GXQ50" s="17"/>
      <c r="GXR50" s="17"/>
      <c r="GXS50" s="17"/>
      <c r="GXT50" s="17"/>
      <c r="GXU50" s="17"/>
      <c r="GXV50" s="17"/>
      <c r="GXW50" s="17"/>
      <c r="GXX50" s="17"/>
      <c r="GXY50" s="17"/>
      <c r="GXZ50" s="17"/>
      <c r="GYA50" s="17"/>
      <c r="GYB50" s="17"/>
      <c r="GYC50" s="17"/>
      <c r="GYD50" s="17"/>
      <c r="GYE50" s="17"/>
      <c r="GYF50" s="17"/>
      <c r="GYG50" s="17"/>
      <c r="GYH50" s="17"/>
      <c r="GYI50" s="17"/>
      <c r="GYJ50" s="17"/>
      <c r="GYK50" s="17"/>
      <c r="GYL50" s="17"/>
      <c r="GYM50" s="17"/>
      <c r="GYN50" s="17"/>
      <c r="GYO50" s="17"/>
      <c r="GYP50" s="17"/>
      <c r="GYQ50" s="17"/>
      <c r="GYR50" s="17"/>
      <c r="GYS50" s="17"/>
      <c r="GYT50" s="17"/>
      <c r="GYU50" s="17"/>
      <c r="GYV50" s="17"/>
      <c r="GYW50" s="17"/>
      <c r="GYX50" s="17"/>
      <c r="GYY50" s="17"/>
      <c r="GYZ50" s="17"/>
      <c r="GZA50" s="17"/>
      <c r="GZB50" s="17"/>
      <c r="GZC50" s="17"/>
      <c r="GZD50" s="17"/>
      <c r="GZE50" s="17"/>
      <c r="GZF50" s="17"/>
      <c r="GZG50" s="17"/>
      <c r="GZH50" s="17"/>
      <c r="GZI50" s="17"/>
      <c r="GZJ50" s="17"/>
      <c r="GZK50" s="17"/>
      <c r="GZL50" s="17"/>
      <c r="GZM50" s="17"/>
      <c r="GZN50" s="17"/>
      <c r="GZO50" s="17"/>
      <c r="GZP50" s="17"/>
      <c r="GZQ50" s="17"/>
      <c r="GZR50" s="17"/>
      <c r="GZS50" s="17"/>
      <c r="GZT50" s="17"/>
      <c r="GZU50" s="17"/>
      <c r="GZV50" s="17"/>
      <c r="GZW50" s="17"/>
      <c r="GZX50" s="17"/>
      <c r="GZY50" s="17"/>
      <c r="GZZ50" s="17"/>
      <c r="HAA50" s="17"/>
      <c r="HAB50" s="17"/>
      <c r="HAC50" s="17"/>
      <c r="HAD50" s="17"/>
      <c r="HAE50" s="17"/>
      <c r="HAF50" s="17"/>
      <c r="HAG50" s="17"/>
      <c r="HAH50" s="17"/>
      <c r="HAI50" s="17"/>
      <c r="HAJ50" s="17"/>
      <c r="HAK50" s="17"/>
      <c r="HAL50" s="17"/>
      <c r="HAM50" s="17"/>
      <c r="HAN50" s="17"/>
      <c r="HAO50" s="17"/>
      <c r="HAP50" s="17"/>
      <c r="HAQ50" s="17"/>
      <c r="HAR50" s="17"/>
      <c r="HAS50" s="17"/>
      <c r="HAT50" s="17"/>
      <c r="HAU50" s="17"/>
      <c r="HAV50" s="17"/>
      <c r="HAW50" s="17"/>
      <c r="HAX50" s="17"/>
      <c r="HAY50" s="17"/>
      <c r="HAZ50" s="17"/>
      <c r="HBA50" s="17"/>
      <c r="HBB50" s="17"/>
      <c r="HBC50" s="17"/>
      <c r="HBD50" s="17"/>
      <c r="HBE50" s="17"/>
      <c r="HBF50" s="17"/>
      <c r="HBG50" s="17"/>
      <c r="HBH50" s="17"/>
      <c r="HBI50" s="17"/>
      <c r="HBJ50" s="17"/>
      <c r="HBK50" s="17"/>
      <c r="HBL50" s="17"/>
      <c r="HBM50" s="17"/>
      <c r="HBN50" s="17"/>
      <c r="HBO50" s="17"/>
      <c r="HBP50" s="17"/>
      <c r="HBQ50" s="17"/>
      <c r="HBR50" s="17"/>
      <c r="HBS50" s="17"/>
      <c r="HBT50" s="17"/>
      <c r="HBU50" s="17"/>
      <c r="HBV50" s="17"/>
      <c r="HBW50" s="17"/>
      <c r="HBX50" s="17"/>
      <c r="HBY50" s="17"/>
      <c r="HBZ50" s="17"/>
      <c r="HCA50" s="17"/>
      <c r="HCB50" s="17"/>
      <c r="HCC50" s="17"/>
      <c r="HCD50" s="17"/>
      <c r="HCE50" s="17"/>
      <c r="HCF50" s="17"/>
      <c r="HCG50" s="17"/>
      <c r="HCH50" s="17"/>
      <c r="HCI50" s="17"/>
      <c r="HCJ50" s="17"/>
      <c r="HCK50" s="17"/>
      <c r="HCL50" s="17"/>
      <c r="HCM50" s="17"/>
      <c r="HCN50" s="17"/>
      <c r="HCO50" s="17"/>
      <c r="HCP50" s="17"/>
      <c r="HCQ50" s="17"/>
      <c r="HCR50" s="17"/>
      <c r="HCS50" s="17"/>
      <c r="HCT50" s="17"/>
      <c r="HCU50" s="17"/>
      <c r="HCV50" s="17"/>
      <c r="HCW50" s="17"/>
      <c r="HCX50" s="17"/>
      <c r="HCY50" s="17"/>
      <c r="HCZ50" s="17"/>
      <c r="HDA50" s="17"/>
      <c r="HDB50" s="17"/>
      <c r="HDC50" s="17"/>
      <c r="HDD50" s="17"/>
      <c r="HDE50" s="17"/>
      <c r="HDF50" s="17"/>
      <c r="HDG50" s="17"/>
      <c r="HDH50" s="17"/>
      <c r="HDI50" s="17"/>
      <c r="HDJ50" s="17"/>
      <c r="HDK50" s="17"/>
      <c r="HDL50" s="17"/>
      <c r="HDM50" s="17"/>
      <c r="HDN50" s="17"/>
      <c r="HDO50" s="17"/>
      <c r="HDP50" s="17"/>
      <c r="HDQ50" s="17"/>
      <c r="HDR50" s="17"/>
      <c r="HDS50" s="17"/>
      <c r="HDT50" s="17"/>
      <c r="HDU50" s="17"/>
      <c r="HDV50" s="17"/>
      <c r="HDW50" s="17"/>
      <c r="HDX50" s="17"/>
      <c r="HDY50" s="17"/>
      <c r="HDZ50" s="17"/>
      <c r="HEA50" s="17"/>
      <c r="HEB50" s="17"/>
      <c r="HEC50" s="17"/>
      <c r="HED50" s="17"/>
      <c r="HEE50" s="17"/>
      <c r="HEF50" s="17"/>
      <c r="HEG50" s="17"/>
      <c r="HEH50" s="17"/>
      <c r="HEI50" s="17"/>
      <c r="HEJ50" s="17"/>
      <c r="HEK50" s="17"/>
      <c r="HEL50" s="17"/>
      <c r="HEM50" s="17"/>
      <c r="HEN50" s="17"/>
      <c r="HEO50" s="17"/>
      <c r="HEP50" s="17"/>
      <c r="HEQ50" s="17"/>
      <c r="HER50" s="17"/>
      <c r="HES50" s="17"/>
      <c r="HET50" s="17"/>
      <c r="HEU50" s="17"/>
      <c r="HEV50" s="17"/>
      <c r="HEW50" s="17"/>
      <c r="HEX50" s="17"/>
      <c r="HEY50" s="17"/>
      <c r="HEZ50" s="17"/>
      <c r="HFA50" s="17"/>
      <c r="HFB50" s="17"/>
      <c r="HFC50" s="17"/>
      <c r="HFD50" s="17"/>
      <c r="HFE50" s="17"/>
      <c r="HFF50" s="17"/>
      <c r="HFG50" s="17"/>
      <c r="HFH50" s="17"/>
      <c r="HFI50" s="17"/>
      <c r="HFJ50" s="17"/>
      <c r="HFK50" s="17"/>
      <c r="HFL50" s="17"/>
      <c r="HFM50" s="17"/>
      <c r="HFN50" s="17"/>
      <c r="HFO50" s="17"/>
      <c r="HFP50" s="17"/>
      <c r="HFQ50" s="17"/>
      <c r="HFR50" s="17"/>
      <c r="HFS50" s="17"/>
      <c r="HFT50" s="17"/>
      <c r="HFU50" s="17"/>
      <c r="HFV50" s="17"/>
      <c r="HFW50" s="17"/>
      <c r="HFX50" s="17"/>
      <c r="HFY50" s="17"/>
      <c r="HFZ50" s="17"/>
      <c r="HGA50" s="17"/>
      <c r="HGB50" s="17"/>
      <c r="HGC50" s="17"/>
      <c r="HGD50" s="17"/>
      <c r="HGE50" s="17"/>
      <c r="HGF50" s="17"/>
      <c r="HGG50" s="17"/>
      <c r="HGH50" s="17"/>
      <c r="HGI50" s="17"/>
      <c r="HGJ50" s="17"/>
      <c r="HGK50" s="17"/>
      <c r="HGL50" s="17"/>
      <c r="HGM50" s="17"/>
      <c r="HGN50" s="17"/>
      <c r="HGO50" s="17"/>
      <c r="HGP50" s="17"/>
      <c r="HGQ50" s="17"/>
      <c r="HGR50" s="17"/>
      <c r="HGS50" s="17"/>
      <c r="HGT50" s="17"/>
      <c r="HGU50" s="17"/>
      <c r="HGV50" s="17"/>
      <c r="HGW50" s="17"/>
      <c r="HGX50" s="17"/>
      <c r="HGY50" s="17"/>
      <c r="HGZ50" s="17"/>
      <c r="HHA50" s="17"/>
      <c r="HHB50" s="17"/>
      <c r="HHC50" s="17"/>
      <c r="HHD50" s="17"/>
      <c r="HHE50" s="17"/>
      <c r="HHF50" s="17"/>
      <c r="HHG50" s="17"/>
      <c r="HHH50" s="17"/>
      <c r="HHI50" s="17"/>
      <c r="HHJ50" s="17"/>
      <c r="HHK50" s="17"/>
      <c r="HHL50" s="17"/>
      <c r="HHM50" s="17"/>
      <c r="HHN50" s="17"/>
      <c r="HHO50" s="17"/>
      <c r="HHP50" s="17"/>
      <c r="HHQ50" s="17"/>
      <c r="HHR50" s="17"/>
      <c r="HHS50" s="17"/>
      <c r="HHT50" s="17"/>
      <c r="HHU50" s="17"/>
      <c r="HHV50" s="17"/>
      <c r="HHW50" s="17"/>
      <c r="HHX50" s="17"/>
      <c r="HHY50" s="17"/>
      <c r="HHZ50" s="17"/>
      <c r="HIA50" s="17"/>
      <c r="HIB50" s="17"/>
      <c r="HIC50" s="17"/>
      <c r="HID50" s="17"/>
      <c r="HIE50" s="17"/>
      <c r="HIF50" s="17"/>
      <c r="HIG50" s="17"/>
      <c r="HIH50" s="17"/>
      <c r="HII50" s="17"/>
      <c r="HIJ50" s="17"/>
      <c r="HIK50" s="17"/>
      <c r="HIL50" s="17"/>
      <c r="HIM50" s="17"/>
      <c r="HIN50" s="17"/>
      <c r="HIO50" s="17"/>
      <c r="HIP50" s="17"/>
      <c r="HIQ50" s="17"/>
      <c r="HIR50" s="17"/>
      <c r="HIS50" s="17"/>
      <c r="HIT50" s="17"/>
      <c r="HIU50" s="17"/>
      <c r="HIV50" s="17"/>
      <c r="HIW50" s="17"/>
      <c r="HIX50" s="17"/>
      <c r="HIY50" s="17"/>
      <c r="HIZ50" s="17"/>
      <c r="HJA50" s="17"/>
      <c r="HJB50" s="17"/>
      <c r="HJC50" s="17"/>
      <c r="HJD50" s="17"/>
      <c r="HJE50" s="17"/>
      <c r="HJF50" s="17"/>
      <c r="HJG50" s="17"/>
      <c r="HJH50" s="17"/>
      <c r="HJI50" s="17"/>
      <c r="HJJ50" s="17"/>
      <c r="HJK50" s="17"/>
      <c r="HJL50" s="17"/>
      <c r="HJM50" s="17"/>
      <c r="HJN50" s="17"/>
      <c r="HJO50" s="17"/>
      <c r="HJP50" s="17"/>
      <c r="HJQ50" s="17"/>
      <c r="HJR50" s="17"/>
      <c r="HJS50" s="17"/>
      <c r="HJT50" s="17"/>
      <c r="HJU50" s="17"/>
      <c r="HJV50" s="17"/>
      <c r="HJW50" s="17"/>
      <c r="HJX50" s="17"/>
      <c r="HJY50" s="17"/>
      <c r="HJZ50" s="17"/>
      <c r="HKA50" s="17"/>
      <c r="HKB50" s="17"/>
      <c r="HKC50" s="17"/>
      <c r="HKD50" s="17"/>
      <c r="HKE50" s="17"/>
      <c r="HKF50" s="17"/>
      <c r="HKG50" s="17"/>
      <c r="HKH50" s="17"/>
      <c r="HKI50" s="17"/>
      <c r="HKJ50" s="17"/>
      <c r="HKK50" s="17"/>
      <c r="HKL50" s="17"/>
      <c r="HKM50" s="17"/>
      <c r="HKN50" s="17"/>
      <c r="HKO50" s="17"/>
      <c r="HKP50" s="17"/>
      <c r="HKQ50" s="17"/>
      <c r="HKR50" s="17"/>
      <c r="HKS50" s="17"/>
      <c r="HKT50" s="17"/>
      <c r="HKU50" s="17"/>
      <c r="HKV50" s="17"/>
      <c r="HKW50" s="17"/>
      <c r="HKX50" s="17"/>
      <c r="HKY50" s="17"/>
      <c r="HKZ50" s="17"/>
      <c r="HLA50" s="17"/>
      <c r="HLB50" s="17"/>
      <c r="HLC50" s="17"/>
      <c r="HLD50" s="17"/>
      <c r="HLE50" s="17"/>
      <c r="HLF50" s="17"/>
      <c r="HLG50" s="17"/>
      <c r="HLH50" s="17"/>
      <c r="HLI50" s="17"/>
      <c r="HLJ50" s="17"/>
      <c r="HLK50" s="17"/>
      <c r="HLL50" s="17"/>
      <c r="HLM50" s="17"/>
      <c r="HLN50" s="17"/>
      <c r="HLO50" s="17"/>
      <c r="HLP50" s="17"/>
      <c r="HLQ50" s="17"/>
      <c r="HLR50" s="17"/>
      <c r="HLS50" s="17"/>
      <c r="HLT50" s="17"/>
      <c r="HLU50" s="17"/>
      <c r="HLV50" s="17"/>
      <c r="HLW50" s="17"/>
      <c r="HLX50" s="17"/>
      <c r="HLY50" s="17"/>
      <c r="HLZ50" s="17"/>
      <c r="HMA50" s="17"/>
      <c r="HMB50" s="17"/>
      <c r="HMC50" s="17"/>
      <c r="HMD50" s="17"/>
      <c r="HME50" s="17"/>
      <c r="HMF50" s="17"/>
      <c r="HMG50" s="17"/>
      <c r="HMH50" s="17"/>
      <c r="HMI50" s="17"/>
      <c r="HMJ50" s="17"/>
      <c r="HMK50" s="17"/>
      <c r="HML50" s="17"/>
      <c r="HMM50" s="17"/>
      <c r="HMN50" s="17"/>
      <c r="HMO50" s="17"/>
      <c r="HMP50" s="17"/>
      <c r="HMQ50" s="17"/>
      <c r="HMR50" s="17"/>
      <c r="HMS50" s="17"/>
      <c r="HMT50" s="17"/>
      <c r="HMU50" s="17"/>
      <c r="HMV50" s="17"/>
      <c r="HMW50" s="17"/>
      <c r="HMX50" s="17"/>
      <c r="HMY50" s="17"/>
      <c r="HMZ50" s="17"/>
      <c r="HNA50" s="17"/>
      <c r="HNB50" s="17"/>
      <c r="HNC50" s="17"/>
      <c r="HND50" s="17"/>
      <c r="HNE50" s="17"/>
      <c r="HNF50" s="17"/>
      <c r="HNG50" s="17"/>
      <c r="HNH50" s="17"/>
      <c r="HNI50" s="17"/>
      <c r="HNJ50" s="17"/>
      <c r="HNK50" s="17"/>
      <c r="HNL50" s="17"/>
      <c r="HNM50" s="17"/>
      <c r="HNN50" s="17"/>
      <c r="HNO50" s="17"/>
      <c r="HNP50" s="17"/>
      <c r="HNQ50" s="17"/>
      <c r="HNR50" s="17"/>
      <c r="HNS50" s="17"/>
      <c r="HNT50" s="17"/>
      <c r="HNU50" s="17"/>
      <c r="HNV50" s="17"/>
      <c r="HNW50" s="17"/>
      <c r="HNX50" s="17"/>
      <c r="HNY50" s="17"/>
      <c r="HNZ50" s="17"/>
      <c r="HOA50" s="17"/>
      <c r="HOB50" s="17"/>
      <c r="HOC50" s="17"/>
      <c r="HOD50" s="17"/>
      <c r="HOE50" s="17"/>
      <c r="HOF50" s="17"/>
      <c r="HOG50" s="17"/>
      <c r="HOH50" s="17"/>
      <c r="HOI50" s="17"/>
      <c r="HOJ50" s="17"/>
      <c r="HOK50" s="17"/>
      <c r="HOL50" s="17"/>
      <c r="HOM50" s="17"/>
      <c r="HON50" s="17"/>
      <c r="HOO50" s="17"/>
      <c r="HOP50" s="17"/>
      <c r="HOQ50" s="17"/>
      <c r="HOR50" s="17"/>
      <c r="HOS50" s="17"/>
      <c r="HOT50" s="17"/>
      <c r="HOU50" s="17"/>
      <c r="HOV50" s="17"/>
      <c r="HOW50" s="17"/>
      <c r="HOX50" s="17"/>
      <c r="HOY50" s="17"/>
      <c r="HOZ50" s="17"/>
      <c r="HPA50" s="17"/>
      <c r="HPB50" s="17"/>
      <c r="HPC50" s="17"/>
      <c r="HPD50" s="17"/>
      <c r="HPE50" s="17"/>
      <c r="HPF50" s="17"/>
      <c r="HPG50" s="17"/>
      <c r="HPH50" s="17"/>
      <c r="HPI50" s="17"/>
      <c r="HPJ50" s="17"/>
      <c r="HPK50" s="17"/>
      <c r="HPL50" s="17"/>
      <c r="HPM50" s="17"/>
      <c r="HPN50" s="17"/>
      <c r="HPO50" s="17"/>
      <c r="HPP50" s="17"/>
      <c r="HPQ50" s="17"/>
      <c r="HPR50" s="17"/>
      <c r="HPS50" s="17"/>
      <c r="HPT50" s="17"/>
      <c r="HPU50" s="17"/>
      <c r="HPV50" s="17"/>
      <c r="HPW50" s="17"/>
      <c r="HPX50" s="17"/>
      <c r="HPY50" s="17"/>
      <c r="HPZ50" s="17"/>
      <c r="HQA50" s="17"/>
      <c r="HQB50" s="17"/>
      <c r="HQC50" s="17"/>
      <c r="HQD50" s="17"/>
      <c r="HQE50" s="17"/>
      <c r="HQF50" s="17"/>
      <c r="HQG50" s="17"/>
      <c r="HQH50" s="17"/>
      <c r="HQI50" s="17"/>
      <c r="HQJ50" s="17"/>
      <c r="HQK50" s="17"/>
      <c r="HQL50" s="17"/>
      <c r="HQM50" s="17"/>
      <c r="HQN50" s="17"/>
      <c r="HQO50" s="17"/>
      <c r="HQP50" s="17"/>
      <c r="HQQ50" s="17"/>
      <c r="HQR50" s="17"/>
      <c r="HQS50" s="17"/>
      <c r="HQT50" s="17"/>
      <c r="HQU50" s="17"/>
      <c r="HQV50" s="17"/>
      <c r="HQW50" s="17"/>
      <c r="HQX50" s="17"/>
      <c r="HQY50" s="17"/>
      <c r="HQZ50" s="17"/>
      <c r="HRA50" s="17"/>
      <c r="HRB50" s="17"/>
      <c r="HRC50" s="17"/>
      <c r="HRD50" s="17"/>
      <c r="HRE50" s="17"/>
      <c r="HRF50" s="17"/>
      <c r="HRG50" s="17"/>
      <c r="HRH50" s="17"/>
      <c r="HRI50" s="17"/>
      <c r="HRJ50" s="17"/>
      <c r="HRK50" s="17"/>
      <c r="HRL50" s="17"/>
      <c r="HRM50" s="17"/>
      <c r="HRN50" s="17"/>
      <c r="HRO50" s="17"/>
      <c r="HRP50" s="17"/>
      <c r="HRQ50" s="17"/>
      <c r="HRR50" s="17"/>
      <c r="HRS50" s="17"/>
      <c r="HRT50" s="17"/>
      <c r="HRU50" s="17"/>
      <c r="HRV50" s="17"/>
      <c r="HRW50" s="17"/>
      <c r="HRX50" s="17"/>
      <c r="HRY50" s="17"/>
      <c r="HRZ50" s="17"/>
      <c r="HSA50" s="17"/>
      <c r="HSB50" s="17"/>
      <c r="HSC50" s="17"/>
      <c r="HSD50" s="17"/>
      <c r="HSE50" s="17"/>
      <c r="HSF50" s="17"/>
      <c r="HSG50" s="17"/>
      <c r="HSH50" s="17"/>
      <c r="HSI50" s="17"/>
      <c r="HSJ50" s="17"/>
      <c r="HSK50" s="17"/>
      <c r="HSL50" s="17"/>
      <c r="HSM50" s="17"/>
      <c r="HSN50" s="17"/>
      <c r="HSO50" s="17"/>
      <c r="HSP50" s="17"/>
      <c r="HSQ50" s="17"/>
      <c r="HSR50" s="17"/>
      <c r="HSS50" s="17"/>
      <c r="HST50" s="17"/>
      <c r="HSU50" s="17"/>
      <c r="HSV50" s="17"/>
      <c r="HSW50" s="17"/>
      <c r="HSX50" s="17"/>
      <c r="HSY50" s="17"/>
      <c r="HSZ50" s="17"/>
      <c r="HTA50" s="17"/>
      <c r="HTB50" s="17"/>
      <c r="HTC50" s="17"/>
      <c r="HTD50" s="17"/>
      <c r="HTE50" s="17"/>
      <c r="HTF50" s="17"/>
      <c r="HTG50" s="17"/>
      <c r="HTH50" s="17"/>
      <c r="HTI50" s="17"/>
      <c r="HTJ50" s="17"/>
      <c r="HTK50" s="17"/>
      <c r="HTL50" s="17"/>
      <c r="HTM50" s="17"/>
      <c r="HTN50" s="17"/>
      <c r="HTO50" s="17"/>
      <c r="HTP50" s="17"/>
      <c r="HTQ50" s="17"/>
      <c r="HTR50" s="17"/>
      <c r="HTS50" s="17"/>
      <c r="HTT50" s="17"/>
      <c r="HTU50" s="17"/>
      <c r="HTV50" s="17"/>
      <c r="HTW50" s="17"/>
      <c r="HTX50" s="17"/>
      <c r="HTY50" s="17"/>
      <c r="HTZ50" s="17"/>
      <c r="HUA50" s="17"/>
      <c r="HUB50" s="17"/>
      <c r="HUC50" s="17"/>
      <c r="HUD50" s="17"/>
      <c r="HUE50" s="17"/>
      <c r="HUF50" s="17"/>
      <c r="HUG50" s="17"/>
      <c r="HUH50" s="17"/>
      <c r="HUI50" s="17"/>
      <c r="HUJ50" s="17"/>
      <c r="HUK50" s="17"/>
      <c r="HUL50" s="17"/>
      <c r="HUM50" s="17"/>
      <c r="HUN50" s="17"/>
      <c r="HUO50" s="17"/>
      <c r="HUP50" s="17"/>
      <c r="HUQ50" s="17"/>
      <c r="HUR50" s="17"/>
      <c r="HUS50" s="17"/>
      <c r="HUT50" s="17"/>
      <c r="HUU50" s="17"/>
      <c r="HUV50" s="17"/>
      <c r="HUW50" s="17"/>
      <c r="HUX50" s="17"/>
      <c r="HUY50" s="17"/>
      <c r="HUZ50" s="17"/>
      <c r="HVA50" s="17"/>
      <c r="HVB50" s="17"/>
      <c r="HVC50" s="17"/>
      <c r="HVD50" s="17"/>
      <c r="HVE50" s="17"/>
      <c r="HVF50" s="17"/>
      <c r="HVG50" s="17"/>
      <c r="HVH50" s="17"/>
      <c r="HVI50" s="17"/>
      <c r="HVJ50" s="17"/>
      <c r="HVK50" s="17"/>
      <c r="HVL50" s="17"/>
      <c r="HVM50" s="17"/>
      <c r="HVN50" s="17"/>
      <c r="HVO50" s="17"/>
      <c r="HVP50" s="17"/>
      <c r="HVQ50" s="17"/>
      <c r="HVR50" s="17"/>
      <c r="HVS50" s="17"/>
      <c r="HVT50" s="17"/>
      <c r="HVU50" s="17"/>
      <c r="HVV50" s="17"/>
      <c r="HVW50" s="17"/>
      <c r="HVX50" s="17"/>
      <c r="HVY50" s="17"/>
      <c r="HVZ50" s="17"/>
      <c r="HWA50" s="17"/>
      <c r="HWB50" s="17"/>
      <c r="HWC50" s="17"/>
      <c r="HWD50" s="17"/>
      <c r="HWE50" s="17"/>
      <c r="HWF50" s="17"/>
      <c r="HWG50" s="17"/>
      <c r="HWH50" s="17"/>
      <c r="HWI50" s="17"/>
      <c r="HWJ50" s="17"/>
      <c r="HWK50" s="17"/>
      <c r="HWL50" s="17"/>
      <c r="HWM50" s="17"/>
      <c r="HWN50" s="17"/>
      <c r="HWO50" s="17"/>
      <c r="HWP50" s="17"/>
      <c r="HWQ50" s="17"/>
      <c r="HWR50" s="17"/>
      <c r="HWS50" s="17"/>
      <c r="HWT50" s="17"/>
      <c r="HWU50" s="17"/>
      <c r="HWV50" s="17"/>
      <c r="HWW50" s="17"/>
      <c r="HWX50" s="17"/>
      <c r="HWY50" s="17"/>
      <c r="HWZ50" s="17"/>
      <c r="HXA50" s="17"/>
      <c r="HXB50" s="17"/>
      <c r="HXC50" s="17"/>
      <c r="HXD50" s="17"/>
      <c r="HXE50" s="17"/>
      <c r="HXF50" s="17"/>
      <c r="HXG50" s="17"/>
      <c r="HXH50" s="17"/>
      <c r="HXI50" s="17"/>
      <c r="HXJ50" s="17"/>
      <c r="HXK50" s="17"/>
      <c r="HXL50" s="17"/>
      <c r="HXM50" s="17"/>
      <c r="HXN50" s="17"/>
      <c r="HXO50" s="17"/>
      <c r="HXP50" s="17"/>
      <c r="HXQ50" s="17"/>
      <c r="HXR50" s="17"/>
      <c r="HXS50" s="17"/>
      <c r="HXT50" s="17"/>
      <c r="HXU50" s="17"/>
      <c r="HXV50" s="17"/>
      <c r="HXW50" s="17"/>
      <c r="HXX50" s="17"/>
      <c r="HXY50" s="17"/>
      <c r="HXZ50" s="17"/>
      <c r="HYA50" s="17"/>
      <c r="HYB50" s="17"/>
      <c r="HYC50" s="17"/>
      <c r="HYD50" s="17"/>
      <c r="HYE50" s="17"/>
      <c r="HYF50" s="17"/>
      <c r="HYG50" s="17"/>
      <c r="HYH50" s="17"/>
      <c r="HYI50" s="17"/>
      <c r="HYJ50" s="17"/>
      <c r="HYK50" s="17"/>
      <c r="HYL50" s="17"/>
      <c r="HYM50" s="17"/>
      <c r="HYN50" s="17"/>
      <c r="HYO50" s="17"/>
      <c r="HYP50" s="17"/>
      <c r="HYQ50" s="17"/>
      <c r="HYR50" s="17"/>
      <c r="HYS50" s="17"/>
      <c r="HYT50" s="17"/>
      <c r="HYU50" s="17"/>
      <c r="HYV50" s="17"/>
      <c r="HYW50" s="17"/>
      <c r="HYX50" s="17"/>
      <c r="HYY50" s="17"/>
      <c r="HYZ50" s="17"/>
      <c r="HZA50" s="17"/>
      <c r="HZB50" s="17"/>
      <c r="HZC50" s="17"/>
      <c r="HZD50" s="17"/>
      <c r="HZE50" s="17"/>
      <c r="HZF50" s="17"/>
      <c r="HZG50" s="17"/>
      <c r="HZH50" s="17"/>
      <c r="HZI50" s="17"/>
      <c r="HZJ50" s="17"/>
      <c r="HZK50" s="17"/>
      <c r="HZL50" s="17"/>
      <c r="HZM50" s="17"/>
      <c r="HZN50" s="17"/>
      <c r="HZO50" s="17"/>
      <c r="HZP50" s="17"/>
      <c r="HZQ50" s="17"/>
      <c r="HZR50" s="17"/>
      <c r="HZS50" s="17"/>
      <c r="HZT50" s="17"/>
      <c r="HZU50" s="17"/>
      <c r="HZV50" s="17"/>
      <c r="HZW50" s="17"/>
      <c r="HZX50" s="17"/>
      <c r="HZY50" s="17"/>
      <c r="HZZ50" s="17"/>
      <c r="IAA50" s="17"/>
      <c r="IAB50" s="17"/>
      <c r="IAC50" s="17"/>
      <c r="IAD50" s="17"/>
      <c r="IAE50" s="17"/>
      <c r="IAF50" s="17"/>
      <c r="IAG50" s="17"/>
      <c r="IAH50" s="17"/>
      <c r="IAI50" s="17"/>
      <c r="IAJ50" s="17"/>
      <c r="IAK50" s="17"/>
      <c r="IAL50" s="17"/>
      <c r="IAM50" s="17"/>
      <c r="IAN50" s="17"/>
      <c r="IAO50" s="17"/>
      <c r="IAP50" s="17"/>
      <c r="IAQ50" s="17"/>
      <c r="IAR50" s="17"/>
      <c r="IAS50" s="17"/>
      <c r="IAT50" s="17"/>
      <c r="IAU50" s="17"/>
      <c r="IAV50" s="17"/>
      <c r="IAW50" s="17"/>
      <c r="IAX50" s="17"/>
      <c r="IAY50" s="17"/>
      <c r="IAZ50" s="17"/>
      <c r="IBA50" s="17"/>
      <c r="IBB50" s="17"/>
      <c r="IBC50" s="17"/>
      <c r="IBD50" s="17"/>
      <c r="IBE50" s="17"/>
      <c r="IBF50" s="17"/>
      <c r="IBG50" s="17"/>
      <c r="IBH50" s="17"/>
      <c r="IBI50" s="17"/>
      <c r="IBJ50" s="17"/>
      <c r="IBK50" s="17"/>
      <c r="IBL50" s="17"/>
      <c r="IBM50" s="17"/>
      <c r="IBN50" s="17"/>
      <c r="IBO50" s="17"/>
      <c r="IBP50" s="17"/>
      <c r="IBQ50" s="17"/>
      <c r="IBR50" s="17"/>
      <c r="IBS50" s="17"/>
      <c r="IBT50" s="17"/>
      <c r="IBU50" s="17"/>
      <c r="IBV50" s="17"/>
      <c r="IBW50" s="17"/>
      <c r="IBX50" s="17"/>
      <c r="IBY50" s="17"/>
      <c r="IBZ50" s="17"/>
      <c r="ICA50" s="17"/>
      <c r="ICB50" s="17"/>
      <c r="ICC50" s="17"/>
      <c r="ICD50" s="17"/>
      <c r="ICE50" s="17"/>
      <c r="ICF50" s="17"/>
      <c r="ICG50" s="17"/>
      <c r="ICH50" s="17"/>
      <c r="ICI50" s="17"/>
      <c r="ICJ50" s="17"/>
      <c r="ICK50" s="17"/>
      <c r="ICL50" s="17"/>
      <c r="ICM50" s="17"/>
      <c r="ICN50" s="17"/>
      <c r="ICO50" s="17"/>
      <c r="ICP50" s="17"/>
      <c r="ICQ50" s="17"/>
      <c r="ICR50" s="17"/>
      <c r="ICS50" s="17"/>
      <c r="ICT50" s="17"/>
      <c r="ICU50" s="17"/>
      <c r="ICV50" s="17"/>
      <c r="ICW50" s="17"/>
      <c r="ICX50" s="17"/>
      <c r="ICY50" s="17"/>
      <c r="ICZ50" s="17"/>
      <c r="IDA50" s="17"/>
      <c r="IDB50" s="17"/>
      <c r="IDC50" s="17"/>
      <c r="IDD50" s="17"/>
      <c r="IDE50" s="17"/>
      <c r="IDF50" s="17"/>
      <c r="IDG50" s="17"/>
      <c r="IDH50" s="17"/>
      <c r="IDI50" s="17"/>
      <c r="IDJ50" s="17"/>
      <c r="IDK50" s="17"/>
      <c r="IDL50" s="17"/>
      <c r="IDM50" s="17"/>
      <c r="IDN50" s="17"/>
      <c r="IDO50" s="17"/>
      <c r="IDP50" s="17"/>
      <c r="IDQ50" s="17"/>
      <c r="IDR50" s="17"/>
      <c r="IDS50" s="17"/>
      <c r="IDT50" s="17"/>
      <c r="IDU50" s="17"/>
      <c r="IDV50" s="17"/>
      <c r="IDW50" s="17"/>
      <c r="IDX50" s="17"/>
      <c r="IDY50" s="17"/>
      <c r="IDZ50" s="17"/>
      <c r="IEA50" s="17"/>
      <c r="IEB50" s="17"/>
      <c r="IEC50" s="17"/>
      <c r="IED50" s="17"/>
      <c r="IEE50" s="17"/>
      <c r="IEF50" s="17"/>
      <c r="IEG50" s="17"/>
      <c r="IEH50" s="17"/>
      <c r="IEI50" s="17"/>
      <c r="IEJ50" s="17"/>
      <c r="IEK50" s="17"/>
      <c r="IEL50" s="17"/>
      <c r="IEM50" s="17"/>
      <c r="IEN50" s="17"/>
      <c r="IEO50" s="17"/>
      <c r="IEP50" s="17"/>
      <c r="IEQ50" s="17"/>
      <c r="IER50" s="17"/>
      <c r="IES50" s="17"/>
      <c r="IET50" s="17"/>
      <c r="IEU50" s="17"/>
      <c r="IEV50" s="17"/>
      <c r="IEW50" s="17"/>
      <c r="IEX50" s="17"/>
      <c r="IEY50" s="17"/>
      <c r="IEZ50" s="17"/>
      <c r="IFA50" s="17"/>
      <c r="IFB50" s="17"/>
      <c r="IFC50" s="17"/>
      <c r="IFD50" s="17"/>
      <c r="IFE50" s="17"/>
      <c r="IFF50" s="17"/>
      <c r="IFG50" s="17"/>
      <c r="IFH50" s="17"/>
      <c r="IFI50" s="17"/>
      <c r="IFJ50" s="17"/>
      <c r="IFK50" s="17"/>
      <c r="IFL50" s="17"/>
      <c r="IFM50" s="17"/>
      <c r="IFN50" s="17"/>
      <c r="IFO50" s="17"/>
      <c r="IFP50" s="17"/>
      <c r="IFQ50" s="17"/>
      <c r="IFR50" s="17"/>
      <c r="IFS50" s="17"/>
      <c r="IFT50" s="17"/>
      <c r="IFU50" s="17"/>
      <c r="IFV50" s="17"/>
      <c r="IFW50" s="17"/>
      <c r="IFX50" s="17"/>
      <c r="IFY50" s="17"/>
      <c r="IFZ50" s="17"/>
      <c r="IGA50" s="17"/>
      <c r="IGB50" s="17"/>
      <c r="IGC50" s="17"/>
      <c r="IGD50" s="17"/>
      <c r="IGE50" s="17"/>
      <c r="IGF50" s="17"/>
      <c r="IGG50" s="17"/>
      <c r="IGH50" s="17"/>
      <c r="IGI50" s="17"/>
      <c r="IGJ50" s="17"/>
      <c r="IGK50" s="17"/>
      <c r="IGL50" s="17"/>
      <c r="IGM50" s="17"/>
      <c r="IGN50" s="17"/>
      <c r="IGO50" s="17"/>
      <c r="IGP50" s="17"/>
      <c r="IGQ50" s="17"/>
      <c r="IGR50" s="17"/>
      <c r="IGS50" s="17"/>
      <c r="IGT50" s="17"/>
      <c r="IGU50" s="17"/>
      <c r="IGV50" s="17"/>
      <c r="IGW50" s="17"/>
      <c r="IGX50" s="17"/>
      <c r="IGY50" s="17"/>
      <c r="IGZ50" s="17"/>
      <c r="IHA50" s="17"/>
      <c r="IHB50" s="17"/>
      <c r="IHC50" s="17"/>
      <c r="IHD50" s="17"/>
      <c r="IHE50" s="17"/>
      <c r="IHF50" s="17"/>
      <c r="IHG50" s="17"/>
      <c r="IHH50" s="17"/>
      <c r="IHI50" s="17"/>
      <c r="IHJ50" s="17"/>
      <c r="IHK50" s="17"/>
      <c r="IHL50" s="17"/>
      <c r="IHM50" s="17"/>
      <c r="IHN50" s="17"/>
      <c r="IHO50" s="17"/>
      <c r="IHP50" s="17"/>
      <c r="IHQ50" s="17"/>
      <c r="IHR50" s="17"/>
      <c r="IHS50" s="17"/>
      <c r="IHT50" s="17"/>
      <c r="IHU50" s="17"/>
      <c r="IHV50" s="17"/>
      <c r="IHW50" s="17"/>
      <c r="IHX50" s="17"/>
      <c r="IHY50" s="17"/>
      <c r="IHZ50" s="17"/>
      <c r="IIA50" s="17"/>
      <c r="IIB50" s="17"/>
      <c r="IIC50" s="17"/>
      <c r="IID50" s="17"/>
      <c r="IIE50" s="17"/>
      <c r="IIF50" s="17"/>
      <c r="IIG50" s="17"/>
      <c r="IIH50" s="17"/>
      <c r="III50" s="17"/>
      <c r="IIJ50" s="17"/>
      <c r="IIK50" s="17"/>
      <c r="IIL50" s="17"/>
      <c r="IIM50" s="17"/>
      <c r="IIN50" s="17"/>
      <c r="IIO50" s="17"/>
      <c r="IIP50" s="17"/>
      <c r="IIQ50" s="17"/>
      <c r="IIR50" s="17"/>
      <c r="IIS50" s="17"/>
      <c r="IIT50" s="17"/>
      <c r="IIU50" s="17"/>
      <c r="IIV50" s="17"/>
      <c r="IIW50" s="17"/>
      <c r="IIX50" s="17"/>
      <c r="IIY50" s="17"/>
      <c r="IIZ50" s="17"/>
      <c r="IJA50" s="17"/>
      <c r="IJB50" s="17"/>
      <c r="IJC50" s="17"/>
      <c r="IJD50" s="17"/>
      <c r="IJE50" s="17"/>
      <c r="IJF50" s="17"/>
      <c r="IJG50" s="17"/>
      <c r="IJH50" s="17"/>
      <c r="IJI50" s="17"/>
      <c r="IJJ50" s="17"/>
      <c r="IJK50" s="17"/>
      <c r="IJL50" s="17"/>
      <c r="IJM50" s="17"/>
      <c r="IJN50" s="17"/>
      <c r="IJO50" s="17"/>
      <c r="IJP50" s="17"/>
      <c r="IJQ50" s="17"/>
      <c r="IJR50" s="17"/>
      <c r="IJS50" s="17"/>
      <c r="IJT50" s="17"/>
      <c r="IJU50" s="17"/>
      <c r="IJV50" s="17"/>
      <c r="IJW50" s="17"/>
      <c r="IJX50" s="17"/>
      <c r="IJY50" s="17"/>
      <c r="IJZ50" s="17"/>
      <c r="IKA50" s="17"/>
      <c r="IKB50" s="17"/>
      <c r="IKC50" s="17"/>
      <c r="IKD50" s="17"/>
      <c r="IKE50" s="17"/>
      <c r="IKF50" s="17"/>
      <c r="IKG50" s="17"/>
      <c r="IKH50" s="17"/>
      <c r="IKI50" s="17"/>
      <c r="IKJ50" s="17"/>
      <c r="IKK50" s="17"/>
      <c r="IKL50" s="17"/>
      <c r="IKM50" s="17"/>
      <c r="IKN50" s="17"/>
      <c r="IKO50" s="17"/>
      <c r="IKP50" s="17"/>
      <c r="IKQ50" s="17"/>
      <c r="IKR50" s="17"/>
      <c r="IKS50" s="17"/>
      <c r="IKT50" s="17"/>
      <c r="IKU50" s="17"/>
      <c r="IKV50" s="17"/>
      <c r="IKW50" s="17"/>
      <c r="IKX50" s="17"/>
      <c r="IKY50" s="17"/>
      <c r="IKZ50" s="17"/>
      <c r="ILA50" s="17"/>
      <c r="ILB50" s="17"/>
      <c r="ILC50" s="17"/>
      <c r="ILD50" s="17"/>
      <c r="ILE50" s="17"/>
      <c r="ILF50" s="17"/>
      <c r="ILG50" s="17"/>
      <c r="ILH50" s="17"/>
      <c r="ILI50" s="17"/>
      <c r="ILJ50" s="17"/>
      <c r="ILK50" s="17"/>
      <c r="ILL50" s="17"/>
      <c r="ILM50" s="17"/>
      <c r="ILN50" s="17"/>
      <c r="ILO50" s="17"/>
      <c r="ILP50" s="17"/>
      <c r="ILQ50" s="17"/>
      <c r="ILR50" s="17"/>
      <c r="ILS50" s="17"/>
      <c r="ILT50" s="17"/>
      <c r="ILU50" s="17"/>
      <c r="ILV50" s="17"/>
      <c r="ILW50" s="17"/>
      <c r="ILX50" s="17"/>
      <c r="ILY50" s="17"/>
      <c r="ILZ50" s="17"/>
      <c r="IMA50" s="17"/>
      <c r="IMB50" s="17"/>
      <c r="IMC50" s="17"/>
      <c r="IMD50" s="17"/>
      <c r="IME50" s="17"/>
      <c r="IMF50" s="17"/>
      <c r="IMG50" s="17"/>
      <c r="IMH50" s="17"/>
      <c r="IMI50" s="17"/>
      <c r="IMJ50" s="17"/>
      <c r="IMK50" s="17"/>
      <c r="IML50" s="17"/>
      <c r="IMM50" s="17"/>
      <c r="IMN50" s="17"/>
      <c r="IMO50" s="17"/>
      <c r="IMP50" s="17"/>
      <c r="IMQ50" s="17"/>
      <c r="IMR50" s="17"/>
      <c r="IMS50" s="17"/>
      <c r="IMT50" s="17"/>
      <c r="IMU50" s="17"/>
      <c r="IMV50" s="17"/>
      <c r="IMW50" s="17"/>
      <c r="IMX50" s="17"/>
      <c r="IMY50" s="17"/>
      <c r="IMZ50" s="17"/>
      <c r="INA50" s="17"/>
      <c r="INB50" s="17"/>
      <c r="INC50" s="17"/>
      <c r="IND50" s="17"/>
      <c r="INE50" s="17"/>
      <c r="INF50" s="17"/>
      <c r="ING50" s="17"/>
      <c r="INH50" s="17"/>
      <c r="INI50" s="17"/>
      <c r="INJ50" s="17"/>
      <c r="INK50" s="17"/>
      <c r="INL50" s="17"/>
      <c r="INM50" s="17"/>
      <c r="INN50" s="17"/>
      <c r="INO50" s="17"/>
      <c r="INP50" s="17"/>
      <c r="INQ50" s="17"/>
      <c r="INR50" s="17"/>
      <c r="INS50" s="17"/>
      <c r="INT50" s="17"/>
      <c r="INU50" s="17"/>
      <c r="INV50" s="17"/>
      <c r="INW50" s="17"/>
      <c r="INX50" s="17"/>
      <c r="INY50" s="17"/>
      <c r="INZ50" s="17"/>
      <c r="IOA50" s="17"/>
      <c r="IOB50" s="17"/>
      <c r="IOC50" s="17"/>
      <c r="IOD50" s="17"/>
      <c r="IOE50" s="17"/>
      <c r="IOF50" s="17"/>
      <c r="IOG50" s="17"/>
      <c r="IOH50" s="17"/>
      <c r="IOI50" s="17"/>
      <c r="IOJ50" s="17"/>
      <c r="IOK50" s="17"/>
      <c r="IOL50" s="17"/>
      <c r="IOM50" s="17"/>
      <c r="ION50" s="17"/>
      <c r="IOO50" s="17"/>
      <c r="IOP50" s="17"/>
      <c r="IOQ50" s="17"/>
      <c r="IOR50" s="17"/>
      <c r="IOS50" s="17"/>
      <c r="IOT50" s="17"/>
      <c r="IOU50" s="17"/>
      <c r="IOV50" s="17"/>
      <c r="IOW50" s="17"/>
      <c r="IOX50" s="17"/>
      <c r="IOY50" s="17"/>
      <c r="IOZ50" s="17"/>
      <c r="IPA50" s="17"/>
      <c r="IPB50" s="17"/>
      <c r="IPC50" s="17"/>
      <c r="IPD50" s="17"/>
      <c r="IPE50" s="17"/>
      <c r="IPF50" s="17"/>
      <c r="IPG50" s="17"/>
      <c r="IPH50" s="17"/>
      <c r="IPI50" s="17"/>
      <c r="IPJ50" s="17"/>
      <c r="IPK50" s="17"/>
      <c r="IPL50" s="17"/>
      <c r="IPM50" s="17"/>
      <c r="IPN50" s="17"/>
      <c r="IPO50" s="17"/>
      <c r="IPP50" s="17"/>
      <c r="IPQ50" s="17"/>
      <c r="IPR50" s="17"/>
      <c r="IPS50" s="17"/>
      <c r="IPT50" s="17"/>
      <c r="IPU50" s="17"/>
      <c r="IPV50" s="17"/>
      <c r="IPW50" s="17"/>
      <c r="IPX50" s="17"/>
      <c r="IPY50" s="17"/>
      <c r="IPZ50" s="17"/>
      <c r="IQA50" s="17"/>
      <c r="IQB50" s="17"/>
      <c r="IQC50" s="17"/>
      <c r="IQD50" s="17"/>
      <c r="IQE50" s="17"/>
      <c r="IQF50" s="17"/>
      <c r="IQG50" s="17"/>
      <c r="IQH50" s="17"/>
      <c r="IQI50" s="17"/>
      <c r="IQJ50" s="17"/>
      <c r="IQK50" s="17"/>
      <c r="IQL50" s="17"/>
      <c r="IQM50" s="17"/>
      <c r="IQN50" s="17"/>
      <c r="IQO50" s="17"/>
      <c r="IQP50" s="17"/>
      <c r="IQQ50" s="17"/>
      <c r="IQR50" s="17"/>
      <c r="IQS50" s="17"/>
      <c r="IQT50" s="17"/>
      <c r="IQU50" s="17"/>
      <c r="IQV50" s="17"/>
      <c r="IQW50" s="17"/>
      <c r="IQX50" s="17"/>
      <c r="IQY50" s="17"/>
      <c r="IQZ50" s="17"/>
      <c r="IRA50" s="17"/>
      <c r="IRB50" s="17"/>
      <c r="IRC50" s="17"/>
      <c r="IRD50" s="17"/>
      <c r="IRE50" s="17"/>
      <c r="IRF50" s="17"/>
      <c r="IRG50" s="17"/>
      <c r="IRH50" s="17"/>
      <c r="IRI50" s="17"/>
      <c r="IRJ50" s="17"/>
      <c r="IRK50" s="17"/>
      <c r="IRL50" s="17"/>
      <c r="IRM50" s="17"/>
      <c r="IRN50" s="17"/>
      <c r="IRO50" s="17"/>
      <c r="IRP50" s="17"/>
      <c r="IRQ50" s="17"/>
      <c r="IRR50" s="17"/>
      <c r="IRS50" s="17"/>
      <c r="IRT50" s="17"/>
      <c r="IRU50" s="17"/>
      <c r="IRV50" s="17"/>
      <c r="IRW50" s="17"/>
      <c r="IRX50" s="17"/>
      <c r="IRY50" s="17"/>
      <c r="IRZ50" s="17"/>
      <c r="ISA50" s="17"/>
      <c r="ISB50" s="17"/>
      <c r="ISC50" s="17"/>
      <c r="ISD50" s="17"/>
      <c r="ISE50" s="17"/>
      <c r="ISF50" s="17"/>
      <c r="ISG50" s="17"/>
      <c r="ISH50" s="17"/>
      <c r="ISI50" s="17"/>
      <c r="ISJ50" s="17"/>
      <c r="ISK50" s="17"/>
      <c r="ISL50" s="17"/>
      <c r="ISM50" s="17"/>
      <c r="ISN50" s="17"/>
      <c r="ISO50" s="17"/>
      <c r="ISP50" s="17"/>
      <c r="ISQ50" s="17"/>
      <c r="ISR50" s="17"/>
      <c r="ISS50" s="17"/>
      <c r="IST50" s="17"/>
      <c r="ISU50" s="17"/>
      <c r="ISV50" s="17"/>
      <c r="ISW50" s="17"/>
      <c r="ISX50" s="17"/>
      <c r="ISY50" s="17"/>
      <c r="ISZ50" s="17"/>
      <c r="ITA50" s="17"/>
      <c r="ITB50" s="17"/>
      <c r="ITC50" s="17"/>
      <c r="ITD50" s="17"/>
      <c r="ITE50" s="17"/>
      <c r="ITF50" s="17"/>
      <c r="ITG50" s="17"/>
      <c r="ITH50" s="17"/>
      <c r="ITI50" s="17"/>
      <c r="ITJ50" s="17"/>
      <c r="ITK50" s="17"/>
      <c r="ITL50" s="17"/>
      <c r="ITM50" s="17"/>
      <c r="ITN50" s="17"/>
      <c r="ITO50" s="17"/>
      <c r="ITP50" s="17"/>
      <c r="ITQ50" s="17"/>
      <c r="ITR50" s="17"/>
      <c r="ITS50" s="17"/>
      <c r="ITT50" s="17"/>
      <c r="ITU50" s="17"/>
      <c r="ITV50" s="17"/>
      <c r="ITW50" s="17"/>
      <c r="ITX50" s="17"/>
      <c r="ITY50" s="17"/>
      <c r="ITZ50" s="17"/>
      <c r="IUA50" s="17"/>
      <c r="IUB50" s="17"/>
      <c r="IUC50" s="17"/>
      <c r="IUD50" s="17"/>
      <c r="IUE50" s="17"/>
      <c r="IUF50" s="17"/>
      <c r="IUG50" s="17"/>
      <c r="IUH50" s="17"/>
      <c r="IUI50" s="17"/>
      <c r="IUJ50" s="17"/>
      <c r="IUK50" s="17"/>
      <c r="IUL50" s="17"/>
      <c r="IUM50" s="17"/>
      <c r="IUN50" s="17"/>
      <c r="IUO50" s="17"/>
      <c r="IUP50" s="17"/>
      <c r="IUQ50" s="17"/>
      <c r="IUR50" s="17"/>
      <c r="IUS50" s="17"/>
      <c r="IUT50" s="17"/>
      <c r="IUU50" s="17"/>
      <c r="IUV50" s="17"/>
      <c r="IUW50" s="17"/>
      <c r="IUX50" s="17"/>
      <c r="IUY50" s="17"/>
      <c r="IUZ50" s="17"/>
      <c r="IVA50" s="17"/>
      <c r="IVB50" s="17"/>
      <c r="IVC50" s="17"/>
      <c r="IVD50" s="17"/>
      <c r="IVE50" s="17"/>
      <c r="IVF50" s="17"/>
      <c r="IVG50" s="17"/>
      <c r="IVH50" s="17"/>
      <c r="IVI50" s="17"/>
      <c r="IVJ50" s="17"/>
      <c r="IVK50" s="17"/>
      <c r="IVL50" s="17"/>
      <c r="IVM50" s="17"/>
      <c r="IVN50" s="17"/>
      <c r="IVO50" s="17"/>
      <c r="IVP50" s="17"/>
      <c r="IVQ50" s="17"/>
      <c r="IVR50" s="17"/>
      <c r="IVS50" s="17"/>
      <c r="IVT50" s="17"/>
      <c r="IVU50" s="17"/>
      <c r="IVV50" s="17"/>
      <c r="IVW50" s="17"/>
      <c r="IVX50" s="17"/>
      <c r="IVY50" s="17"/>
      <c r="IVZ50" s="17"/>
      <c r="IWA50" s="17"/>
      <c r="IWB50" s="17"/>
      <c r="IWC50" s="17"/>
      <c r="IWD50" s="17"/>
      <c r="IWE50" s="17"/>
      <c r="IWF50" s="17"/>
      <c r="IWG50" s="17"/>
      <c r="IWH50" s="17"/>
      <c r="IWI50" s="17"/>
      <c r="IWJ50" s="17"/>
      <c r="IWK50" s="17"/>
      <c r="IWL50" s="17"/>
      <c r="IWM50" s="17"/>
      <c r="IWN50" s="17"/>
      <c r="IWO50" s="17"/>
      <c r="IWP50" s="17"/>
      <c r="IWQ50" s="17"/>
      <c r="IWR50" s="17"/>
      <c r="IWS50" s="17"/>
      <c r="IWT50" s="17"/>
      <c r="IWU50" s="17"/>
      <c r="IWV50" s="17"/>
      <c r="IWW50" s="17"/>
      <c r="IWX50" s="17"/>
      <c r="IWY50" s="17"/>
      <c r="IWZ50" s="17"/>
      <c r="IXA50" s="17"/>
      <c r="IXB50" s="17"/>
      <c r="IXC50" s="17"/>
      <c r="IXD50" s="17"/>
      <c r="IXE50" s="17"/>
      <c r="IXF50" s="17"/>
      <c r="IXG50" s="17"/>
      <c r="IXH50" s="17"/>
      <c r="IXI50" s="17"/>
      <c r="IXJ50" s="17"/>
      <c r="IXK50" s="17"/>
      <c r="IXL50" s="17"/>
      <c r="IXM50" s="17"/>
      <c r="IXN50" s="17"/>
      <c r="IXO50" s="17"/>
      <c r="IXP50" s="17"/>
      <c r="IXQ50" s="17"/>
      <c r="IXR50" s="17"/>
      <c r="IXS50" s="17"/>
      <c r="IXT50" s="17"/>
      <c r="IXU50" s="17"/>
      <c r="IXV50" s="17"/>
      <c r="IXW50" s="17"/>
      <c r="IXX50" s="17"/>
      <c r="IXY50" s="17"/>
      <c r="IXZ50" s="17"/>
      <c r="IYA50" s="17"/>
      <c r="IYB50" s="17"/>
      <c r="IYC50" s="17"/>
      <c r="IYD50" s="17"/>
      <c r="IYE50" s="17"/>
      <c r="IYF50" s="17"/>
      <c r="IYG50" s="17"/>
      <c r="IYH50" s="17"/>
      <c r="IYI50" s="17"/>
      <c r="IYJ50" s="17"/>
      <c r="IYK50" s="17"/>
      <c r="IYL50" s="17"/>
      <c r="IYM50" s="17"/>
      <c r="IYN50" s="17"/>
      <c r="IYO50" s="17"/>
      <c r="IYP50" s="17"/>
      <c r="IYQ50" s="17"/>
      <c r="IYR50" s="17"/>
      <c r="IYS50" s="17"/>
      <c r="IYT50" s="17"/>
      <c r="IYU50" s="17"/>
      <c r="IYV50" s="17"/>
      <c r="IYW50" s="17"/>
      <c r="IYX50" s="17"/>
      <c r="IYY50" s="17"/>
      <c r="IYZ50" s="17"/>
      <c r="IZA50" s="17"/>
      <c r="IZB50" s="17"/>
      <c r="IZC50" s="17"/>
      <c r="IZD50" s="17"/>
      <c r="IZE50" s="17"/>
      <c r="IZF50" s="17"/>
      <c r="IZG50" s="17"/>
      <c r="IZH50" s="17"/>
      <c r="IZI50" s="17"/>
      <c r="IZJ50" s="17"/>
      <c r="IZK50" s="17"/>
      <c r="IZL50" s="17"/>
      <c r="IZM50" s="17"/>
      <c r="IZN50" s="17"/>
      <c r="IZO50" s="17"/>
      <c r="IZP50" s="17"/>
      <c r="IZQ50" s="17"/>
      <c r="IZR50" s="17"/>
      <c r="IZS50" s="17"/>
      <c r="IZT50" s="17"/>
      <c r="IZU50" s="17"/>
      <c r="IZV50" s="17"/>
      <c r="IZW50" s="17"/>
      <c r="IZX50" s="17"/>
      <c r="IZY50" s="17"/>
      <c r="IZZ50" s="17"/>
      <c r="JAA50" s="17"/>
      <c r="JAB50" s="17"/>
      <c r="JAC50" s="17"/>
      <c r="JAD50" s="17"/>
      <c r="JAE50" s="17"/>
      <c r="JAF50" s="17"/>
      <c r="JAG50" s="17"/>
      <c r="JAH50" s="17"/>
      <c r="JAI50" s="17"/>
      <c r="JAJ50" s="17"/>
      <c r="JAK50" s="17"/>
      <c r="JAL50" s="17"/>
      <c r="JAM50" s="17"/>
      <c r="JAN50" s="17"/>
      <c r="JAO50" s="17"/>
      <c r="JAP50" s="17"/>
      <c r="JAQ50" s="17"/>
      <c r="JAR50" s="17"/>
      <c r="JAS50" s="17"/>
      <c r="JAT50" s="17"/>
      <c r="JAU50" s="17"/>
      <c r="JAV50" s="17"/>
      <c r="JAW50" s="17"/>
      <c r="JAX50" s="17"/>
      <c r="JAY50" s="17"/>
      <c r="JAZ50" s="17"/>
      <c r="JBA50" s="17"/>
      <c r="JBB50" s="17"/>
      <c r="JBC50" s="17"/>
      <c r="JBD50" s="17"/>
      <c r="JBE50" s="17"/>
      <c r="JBF50" s="17"/>
      <c r="JBG50" s="17"/>
      <c r="JBH50" s="17"/>
      <c r="JBI50" s="17"/>
      <c r="JBJ50" s="17"/>
      <c r="JBK50" s="17"/>
      <c r="JBL50" s="17"/>
      <c r="JBM50" s="17"/>
      <c r="JBN50" s="17"/>
      <c r="JBO50" s="17"/>
      <c r="JBP50" s="17"/>
      <c r="JBQ50" s="17"/>
      <c r="JBR50" s="17"/>
      <c r="JBS50" s="17"/>
      <c r="JBT50" s="17"/>
      <c r="JBU50" s="17"/>
      <c r="JBV50" s="17"/>
      <c r="JBW50" s="17"/>
      <c r="JBX50" s="17"/>
      <c r="JBY50" s="17"/>
      <c r="JBZ50" s="17"/>
      <c r="JCA50" s="17"/>
      <c r="JCB50" s="17"/>
      <c r="JCC50" s="17"/>
      <c r="JCD50" s="17"/>
      <c r="JCE50" s="17"/>
      <c r="JCF50" s="17"/>
      <c r="JCG50" s="17"/>
      <c r="JCH50" s="17"/>
      <c r="JCI50" s="17"/>
      <c r="JCJ50" s="17"/>
      <c r="JCK50" s="17"/>
      <c r="JCL50" s="17"/>
      <c r="JCM50" s="17"/>
      <c r="JCN50" s="17"/>
      <c r="JCO50" s="17"/>
      <c r="JCP50" s="17"/>
      <c r="JCQ50" s="17"/>
      <c r="JCR50" s="17"/>
      <c r="JCS50" s="17"/>
      <c r="JCT50" s="17"/>
      <c r="JCU50" s="17"/>
      <c r="JCV50" s="17"/>
      <c r="JCW50" s="17"/>
      <c r="JCX50" s="17"/>
      <c r="JCY50" s="17"/>
      <c r="JCZ50" s="17"/>
      <c r="JDA50" s="17"/>
      <c r="JDB50" s="17"/>
      <c r="JDC50" s="17"/>
      <c r="JDD50" s="17"/>
      <c r="JDE50" s="17"/>
      <c r="JDF50" s="17"/>
      <c r="JDG50" s="17"/>
      <c r="JDH50" s="17"/>
      <c r="JDI50" s="17"/>
      <c r="JDJ50" s="17"/>
      <c r="JDK50" s="17"/>
      <c r="JDL50" s="17"/>
      <c r="JDM50" s="17"/>
      <c r="JDN50" s="17"/>
      <c r="JDO50" s="17"/>
      <c r="JDP50" s="17"/>
      <c r="JDQ50" s="17"/>
      <c r="JDR50" s="17"/>
      <c r="JDS50" s="17"/>
      <c r="JDT50" s="17"/>
      <c r="JDU50" s="17"/>
      <c r="JDV50" s="17"/>
      <c r="JDW50" s="17"/>
      <c r="JDX50" s="17"/>
      <c r="JDY50" s="17"/>
      <c r="JDZ50" s="17"/>
      <c r="JEA50" s="17"/>
      <c r="JEB50" s="17"/>
      <c r="JEC50" s="17"/>
      <c r="JED50" s="17"/>
      <c r="JEE50" s="17"/>
      <c r="JEF50" s="17"/>
      <c r="JEG50" s="17"/>
      <c r="JEH50" s="17"/>
      <c r="JEI50" s="17"/>
      <c r="JEJ50" s="17"/>
      <c r="JEK50" s="17"/>
      <c r="JEL50" s="17"/>
      <c r="JEM50" s="17"/>
      <c r="JEN50" s="17"/>
      <c r="JEO50" s="17"/>
      <c r="JEP50" s="17"/>
      <c r="JEQ50" s="17"/>
      <c r="JER50" s="17"/>
      <c r="JES50" s="17"/>
      <c r="JET50" s="17"/>
      <c r="JEU50" s="17"/>
      <c r="JEV50" s="17"/>
      <c r="JEW50" s="17"/>
      <c r="JEX50" s="17"/>
      <c r="JEY50" s="17"/>
      <c r="JEZ50" s="17"/>
      <c r="JFA50" s="17"/>
      <c r="JFB50" s="17"/>
      <c r="JFC50" s="17"/>
      <c r="JFD50" s="17"/>
      <c r="JFE50" s="17"/>
      <c r="JFF50" s="17"/>
      <c r="JFG50" s="17"/>
      <c r="JFH50" s="17"/>
      <c r="JFI50" s="17"/>
      <c r="JFJ50" s="17"/>
      <c r="JFK50" s="17"/>
      <c r="JFL50" s="17"/>
      <c r="JFM50" s="17"/>
      <c r="JFN50" s="17"/>
      <c r="JFO50" s="17"/>
      <c r="JFP50" s="17"/>
      <c r="JFQ50" s="17"/>
      <c r="JFR50" s="17"/>
      <c r="JFS50" s="17"/>
      <c r="JFT50" s="17"/>
      <c r="JFU50" s="17"/>
      <c r="JFV50" s="17"/>
      <c r="JFW50" s="17"/>
      <c r="JFX50" s="17"/>
      <c r="JFY50" s="17"/>
      <c r="JFZ50" s="17"/>
      <c r="JGA50" s="17"/>
      <c r="JGB50" s="17"/>
      <c r="JGC50" s="17"/>
      <c r="JGD50" s="17"/>
      <c r="JGE50" s="17"/>
      <c r="JGF50" s="17"/>
      <c r="JGG50" s="17"/>
      <c r="JGH50" s="17"/>
      <c r="JGI50" s="17"/>
      <c r="JGJ50" s="17"/>
      <c r="JGK50" s="17"/>
      <c r="JGL50" s="17"/>
      <c r="JGM50" s="17"/>
      <c r="JGN50" s="17"/>
      <c r="JGO50" s="17"/>
      <c r="JGP50" s="17"/>
      <c r="JGQ50" s="17"/>
      <c r="JGR50" s="17"/>
      <c r="JGS50" s="17"/>
      <c r="JGT50" s="17"/>
      <c r="JGU50" s="17"/>
      <c r="JGV50" s="17"/>
      <c r="JGW50" s="17"/>
      <c r="JGX50" s="17"/>
      <c r="JGY50" s="17"/>
      <c r="JGZ50" s="17"/>
      <c r="JHA50" s="17"/>
      <c r="JHB50" s="17"/>
      <c r="JHC50" s="17"/>
      <c r="JHD50" s="17"/>
      <c r="JHE50" s="17"/>
      <c r="JHF50" s="17"/>
      <c r="JHG50" s="17"/>
      <c r="JHH50" s="17"/>
      <c r="JHI50" s="17"/>
      <c r="JHJ50" s="17"/>
      <c r="JHK50" s="17"/>
      <c r="JHL50" s="17"/>
      <c r="JHM50" s="17"/>
      <c r="JHN50" s="17"/>
      <c r="JHO50" s="17"/>
      <c r="JHP50" s="17"/>
      <c r="JHQ50" s="17"/>
      <c r="JHR50" s="17"/>
      <c r="JHS50" s="17"/>
      <c r="JHT50" s="17"/>
      <c r="JHU50" s="17"/>
      <c r="JHV50" s="17"/>
      <c r="JHW50" s="17"/>
      <c r="JHX50" s="17"/>
      <c r="JHY50" s="17"/>
      <c r="JHZ50" s="17"/>
      <c r="JIA50" s="17"/>
      <c r="JIB50" s="17"/>
      <c r="JIC50" s="17"/>
      <c r="JID50" s="17"/>
      <c r="JIE50" s="17"/>
      <c r="JIF50" s="17"/>
      <c r="JIG50" s="17"/>
      <c r="JIH50" s="17"/>
      <c r="JII50" s="17"/>
      <c r="JIJ50" s="17"/>
      <c r="JIK50" s="17"/>
      <c r="JIL50" s="17"/>
      <c r="JIM50" s="17"/>
      <c r="JIN50" s="17"/>
      <c r="JIO50" s="17"/>
      <c r="JIP50" s="17"/>
      <c r="JIQ50" s="17"/>
      <c r="JIR50" s="17"/>
      <c r="JIS50" s="17"/>
      <c r="JIT50" s="17"/>
      <c r="JIU50" s="17"/>
      <c r="JIV50" s="17"/>
      <c r="JIW50" s="17"/>
      <c r="JIX50" s="17"/>
      <c r="JIY50" s="17"/>
      <c r="JIZ50" s="17"/>
      <c r="JJA50" s="17"/>
      <c r="JJB50" s="17"/>
      <c r="JJC50" s="17"/>
      <c r="JJD50" s="17"/>
      <c r="JJE50" s="17"/>
      <c r="JJF50" s="17"/>
      <c r="JJG50" s="17"/>
      <c r="JJH50" s="17"/>
      <c r="JJI50" s="17"/>
      <c r="JJJ50" s="17"/>
      <c r="JJK50" s="17"/>
      <c r="JJL50" s="17"/>
      <c r="JJM50" s="17"/>
      <c r="JJN50" s="17"/>
      <c r="JJO50" s="17"/>
      <c r="JJP50" s="17"/>
      <c r="JJQ50" s="17"/>
      <c r="JJR50" s="17"/>
      <c r="JJS50" s="17"/>
      <c r="JJT50" s="17"/>
      <c r="JJU50" s="17"/>
      <c r="JJV50" s="17"/>
      <c r="JJW50" s="17"/>
      <c r="JJX50" s="17"/>
      <c r="JJY50" s="17"/>
      <c r="JJZ50" s="17"/>
      <c r="JKA50" s="17"/>
      <c r="JKB50" s="17"/>
      <c r="JKC50" s="17"/>
      <c r="JKD50" s="17"/>
      <c r="JKE50" s="17"/>
      <c r="JKF50" s="17"/>
      <c r="JKG50" s="17"/>
      <c r="JKH50" s="17"/>
      <c r="JKI50" s="17"/>
      <c r="JKJ50" s="17"/>
      <c r="JKK50" s="17"/>
      <c r="JKL50" s="17"/>
      <c r="JKM50" s="17"/>
      <c r="JKN50" s="17"/>
      <c r="JKO50" s="17"/>
      <c r="JKP50" s="17"/>
      <c r="JKQ50" s="17"/>
      <c r="JKR50" s="17"/>
      <c r="JKS50" s="17"/>
      <c r="JKT50" s="17"/>
      <c r="JKU50" s="17"/>
      <c r="JKV50" s="17"/>
      <c r="JKW50" s="17"/>
      <c r="JKX50" s="17"/>
      <c r="JKY50" s="17"/>
      <c r="JKZ50" s="17"/>
      <c r="JLA50" s="17"/>
      <c r="JLB50" s="17"/>
      <c r="JLC50" s="17"/>
      <c r="JLD50" s="17"/>
      <c r="JLE50" s="17"/>
      <c r="JLF50" s="17"/>
      <c r="JLG50" s="17"/>
      <c r="JLH50" s="17"/>
      <c r="JLI50" s="17"/>
      <c r="JLJ50" s="17"/>
      <c r="JLK50" s="17"/>
      <c r="JLL50" s="17"/>
      <c r="JLM50" s="17"/>
      <c r="JLN50" s="17"/>
      <c r="JLO50" s="17"/>
      <c r="JLP50" s="17"/>
      <c r="JLQ50" s="17"/>
      <c r="JLR50" s="17"/>
      <c r="JLS50" s="17"/>
      <c r="JLT50" s="17"/>
      <c r="JLU50" s="17"/>
      <c r="JLV50" s="17"/>
      <c r="JLW50" s="17"/>
      <c r="JLX50" s="17"/>
      <c r="JLY50" s="17"/>
      <c r="JLZ50" s="17"/>
      <c r="JMA50" s="17"/>
      <c r="JMB50" s="17"/>
      <c r="JMC50" s="17"/>
      <c r="JMD50" s="17"/>
      <c r="JME50" s="17"/>
      <c r="JMF50" s="17"/>
      <c r="JMG50" s="17"/>
      <c r="JMH50" s="17"/>
      <c r="JMI50" s="17"/>
      <c r="JMJ50" s="17"/>
      <c r="JMK50" s="17"/>
      <c r="JML50" s="17"/>
      <c r="JMM50" s="17"/>
      <c r="JMN50" s="17"/>
      <c r="JMO50" s="17"/>
      <c r="JMP50" s="17"/>
      <c r="JMQ50" s="17"/>
      <c r="JMR50" s="17"/>
      <c r="JMS50" s="17"/>
      <c r="JMT50" s="17"/>
      <c r="JMU50" s="17"/>
      <c r="JMV50" s="17"/>
      <c r="JMW50" s="17"/>
      <c r="JMX50" s="17"/>
      <c r="JMY50" s="17"/>
      <c r="JMZ50" s="17"/>
      <c r="JNA50" s="17"/>
      <c r="JNB50" s="17"/>
      <c r="JNC50" s="17"/>
      <c r="JND50" s="17"/>
      <c r="JNE50" s="17"/>
      <c r="JNF50" s="17"/>
      <c r="JNG50" s="17"/>
      <c r="JNH50" s="17"/>
      <c r="JNI50" s="17"/>
      <c r="JNJ50" s="17"/>
      <c r="JNK50" s="17"/>
      <c r="JNL50" s="17"/>
      <c r="JNM50" s="17"/>
      <c r="JNN50" s="17"/>
      <c r="JNO50" s="17"/>
      <c r="JNP50" s="17"/>
      <c r="JNQ50" s="17"/>
      <c r="JNR50" s="17"/>
      <c r="JNS50" s="17"/>
      <c r="JNT50" s="17"/>
      <c r="JNU50" s="17"/>
      <c r="JNV50" s="17"/>
      <c r="JNW50" s="17"/>
      <c r="JNX50" s="17"/>
      <c r="JNY50" s="17"/>
      <c r="JNZ50" s="17"/>
      <c r="JOA50" s="17"/>
      <c r="JOB50" s="17"/>
      <c r="JOC50" s="17"/>
      <c r="JOD50" s="17"/>
      <c r="JOE50" s="17"/>
      <c r="JOF50" s="17"/>
      <c r="JOG50" s="17"/>
      <c r="JOH50" s="17"/>
      <c r="JOI50" s="17"/>
      <c r="JOJ50" s="17"/>
      <c r="JOK50" s="17"/>
      <c r="JOL50" s="17"/>
      <c r="JOM50" s="17"/>
      <c r="JON50" s="17"/>
      <c r="JOO50" s="17"/>
      <c r="JOP50" s="17"/>
      <c r="JOQ50" s="17"/>
      <c r="JOR50" s="17"/>
      <c r="JOS50" s="17"/>
      <c r="JOT50" s="17"/>
      <c r="JOU50" s="17"/>
      <c r="JOV50" s="17"/>
      <c r="JOW50" s="17"/>
      <c r="JOX50" s="17"/>
      <c r="JOY50" s="17"/>
      <c r="JOZ50" s="17"/>
      <c r="JPA50" s="17"/>
      <c r="JPB50" s="17"/>
      <c r="JPC50" s="17"/>
      <c r="JPD50" s="17"/>
      <c r="JPE50" s="17"/>
      <c r="JPF50" s="17"/>
      <c r="JPG50" s="17"/>
      <c r="JPH50" s="17"/>
      <c r="JPI50" s="17"/>
      <c r="JPJ50" s="17"/>
      <c r="JPK50" s="17"/>
      <c r="JPL50" s="17"/>
      <c r="JPM50" s="17"/>
      <c r="JPN50" s="17"/>
      <c r="JPO50" s="17"/>
      <c r="JPP50" s="17"/>
      <c r="JPQ50" s="17"/>
      <c r="JPR50" s="17"/>
      <c r="JPS50" s="17"/>
      <c r="JPT50" s="17"/>
      <c r="JPU50" s="17"/>
      <c r="JPV50" s="17"/>
      <c r="JPW50" s="17"/>
      <c r="JPX50" s="17"/>
      <c r="JPY50" s="17"/>
      <c r="JPZ50" s="17"/>
      <c r="JQA50" s="17"/>
      <c r="JQB50" s="17"/>
      <c r="JQC50" s="17"/>
      <c r="JQD50" s="17"/>
      <c r="JQE50" s="17"/>
      <c r="JQF50" s="17"/>
      <c r="JQG50" s="17"/>
      <c r="JQH50" s="17"/>
      <c r="JQI50" s="17"/>
      <c r="JQJ50" s="17"/>
      <c r="JQK50" s="17"/>
      <c r="JQL50" s="17"/>
      <c r="JQM50" s="17"/>
      <c r="JQN50" s="17"/>
      <c r="JQO50" s="17"/>
      <c r="JQP50" s="17"/>
      <c r="JQQ50" s="17"/>
      <c r="JQR50" s="17"/>
      <c r="JQS50" s="17"/>
      <c r="JQT50" s="17"/>
      <c r="JQU50" s="17"/>
      <c r="JQV50" s="17"/>
      <c r="JQW50" s="17"/>
      <c r="JQX50" s="17"/>
      <c r="JQY50" s="17"/>
      <c r="JQZ50" s="17"/>
      <c r="JRA50" s="17"/>
      <c r="JRB50" s="17"/>
      <c r="JRC50" s="17"/>
      <c r="JRD50" s="17"/>
      <c r="JRE50" s="17"/>
      <c r="JRF50" s="17"/>
      <c r="JRG50" s="17"/>
      <c r="JRH50" s="17"/>
      <c r="JRI50" s="17"/>
      <c r="JRJ50" s="17"/>
      <c r="JRK50" s="17"/>
      <c r="JRL50" s="17"/>
      <c r="JRM50" s="17"/>
      <c r="JRN50" s="17"/>
      <c r="JRO50" s="17"/>
      <c r="JRP50" s="17"/>
      <c r="JRQ50" s="17"/>
      <c r="JRR50" s="17"/>
      <c r="JRS50" s="17"/>
      <c r="JRT50" s="17"/>
      <c r="JRU50" s="17"/>
      <c r="JRV50" s="17"/>
      <c r="JRW50" s="17"/>
      <c r="JRX50" s="17"/>
      <c r="JRY50" s="17"/>
      <c r="JRZ50" s="17"/>
      <c r="JSA50" s="17"/>
      <c r="JSB50" s="17"/>
      <c r="JSC50" s="17"/>
      <c r="JSD50" s="17"/>
      <c r="JSE50" s="17"/>
      <c r="JSF50" s="17"/>
      <c r="JSG50" s="17"/>
      <c r="JSH50" s="17"/>
      <c r="JSI50" s="17"/>
      <c r="JSJ50" s="17"/>
      <c r="JSK50" s="17"/>
      <c r="JSL50" s="17"/>
      <c r="JSM50" s="17"/>
      <c r="JSN50" s="17"/>
      <c r="JSO50" s="17"/>
      <c r="JSP50" s="17"/>
      <c r="JSQ50" s="17"/>
      <c r="JSR50" s="17"/>
      <c r="JSS50" s="17"/>
      <c r="JST50" s="17"/>
      <c r="JSU50" s="17"/>
      <c r="JSV50" s="17"/>
      <c r="JSW50" s="17"/>
      <c r="JSX50" s="17"/>
      <c r="JSY50" s="17"/>
      <c r="JSZ50" s="17"/>
      <c r="JTA50" s="17"/>
      <c r="JTB50" s="17"/>
      <c r="JTC50" s="17"/>
      <c r="JTD50" s="17"/>
      <c r="JTE50" s="17"/>
      <c r="JTF50" s="17"/>
      <c r="JTG50" s="17"/>
      <c r="JTH50" s="17"/>
      <c r="JTI50" s="17"/>
      <c r="JTJ50" s="17"/>
      <c r="JTK50" s="17"/>
      <c r="JTL50" s="17"/>
      <c r="JTM50" s="17"/>
      <c r="JTN50" s="17"/>
      <c r="JTO50" s="17"/>
      <c r="JTP50" s="17"/>
      <c r="JTQ50" s="17"/>
      <c r="JTR50" s="17"/>
      <c r="JTS50" s="17"/>
      <c r="JTT50" s="17"/>
      <c r="JTU50" s="17"/>
      <c r="JTV50" s="17"/>
      <c r="JTW50" s="17"/>
      <c r="JTX50" s="17"/>
      <c r="JTY50" s="17"/>
      <c r="JTZ50" s="17"/>
      <c r="JUA50" s="17"/>
      <c r="JUB50" s="17"/>
      <c r="JUC50" s="17"/>
      <c r="JUD50" s="17"/>
      <c r="JUE50" s="17"/>
      <c r="JUF50" s="17"/>
      <c r="JUG50" s="17"/>
      <c r="JUH50" s="17"/>
      <c r="JUI50" s="17"/>
      <c r="JUJ50" s="17"/>
      <c r="JUK50" s="17"/>
      <c r="JUL50" s="17"/>
      <c r="JUM50" s="17"/>
      <c r="JUN50" s="17"/>
      <c r="JUO50" s="17"/>
      <c r="JUP50" s="17"/>
      <c r="JUQ50" s="17"/>
      <c r="JUR50" s="17"/>
      <c r="JUS50" s="17"/>
      <c r="JUT50" s="17"/>
      <c r="JUU50" s="17"/>
      <c r="JUV50" s="17"/>
      <c r="JUW50" s="17"/>
      <c r="JUX50" s="17"/>
      <c r="JUY50" s="17"/>
      <c r="JUZ50" s="17"/>
      <c r="JVA50" s="17"/>
      <c r="JVB50" s="17"/>
      <c r="JVC50" s="17"/>
      <c r="JVD50" s="17"/>
      <c r="JVE50" s="17"/>
      <c r="JVF50" s="17"/>
      <c r="JVG50" s="17"/>
      <c r="JVH50" s="17"/>
      <c r="JVI50" s="17"/>
      <c r="JVJ50" s="17"/>
      <c r="JVK50" s="17"/>
      <c r="JVL50" s="17"/>
      <c r="JVM50" s="17"/>
      <c r="JVN50" s="17"/>
      <c r="JVO50" s="17"/>
      <c r="JVP50" s="17"/>
      <c r="JVQ50" s="17"/>
      <c r="JVR50" s="17"/>
      <c r="JVS50" s="17"/>
      <c r="JVT50" s="17"/>
      <c r="JVU50" s="17"/>
      <c r="JVV50" s="17"/>
      <c r="JVW50" s="17"/>
      <c r="JVX50" s="17"/>
      <c r="JVY50" s="17"/>
      <c r="JVZ50" s="17"/>
      <c r="JWA50" s="17"/>
      <c r="JWB50" s="17"/>
      <c r="JWC50" s="17"/>
      <c r="JWD50" s="17"/>
      <c r="JWE50" s="17"/>
      <c r="JWF50" s="17"/>
      <c r="JWG50" s="17"/>
      <c r="JWH50" s="17"/>
      <c r="JWI50" s="17"/>
      <c r="JWJ50" s="17"/>
      <c r="JWK50" s="17"/>
      <c r="JWL50" s="17"/>
      <c r="JWM50" s="17"/>
      <c r="JWN50" s="17"/>
      <c r="JWO50" s="17"/>
      <c r="JWP50" s="17"/>
      <c r="JWQ50" s="17"/>
      <c r="JWR50" s="17"/>
      <c r="JWS50" s="17"/>
      <c r="JWT50" s="17"/>
      <c r="JWU50" s="17"/>
      <c r="JWV50" s="17"/>
      <c r="JWW50" s="17"/>
      <c r="JWX50" s="17"/>
      <c r="JWY50" s="17"/>
      <c r="JWZ50" s="17"/>
      <c r="JXA50" s="17"/>
      <c r="JXB50" s="17"/>
      <c r="JXC50" s="17"/>
      <c r="JXD50" s="17"/>
      <c r="JXE50" s="17"/>
      <c r="JXF50" s="17"/>
      <c r="JXG50" s="17"/>
      <c r="JXH50" s="17"/>
      <c r="JXI50" s="17"/>
      <c r="JXJ50" s="17"/>
      <c r="JXK50" s="17"/>
      <c r="JXL50" s="17"/>
      <c r="JXM50" s="17"/>
      <c r="JXN50" s="17"/>
      <c r="JXO50" s="17"/>
      <c r="JXP50" s="17"/>
      <c r="JXQ50" s="17"/>
      <c r="JXR50" s="17"/>
      <c r="JXS50" s="17"/>
      <c r="JXT50" s="17"/>
      <c r="JXU50" s="17"/>
      <c r="JXV50" s="17"/>
      <c r="JXW50" s="17"/>
      <c r="JXX50" s="17"/>
      <c r="JXY50" s="17"/>
      <c r="JXZ50" s="17"/>
      <c r="JYA50" s="17"/>
      <c r="JYB50" s="17"/>
      <c r="JYC50" s="17"/>
      <c r="JYD50" s="17"/>
      <c r="JYE50" s="17"/>
      <c r="JYF50" s="17"/>
      <c r="JYG50" s="17"/>
      <c r="JYH50" s="17"/>
      <c r="JYI50" s="17"/>
      <c r="JYJ50" s="17"/>
      <c r="JYK50" s="17"/>
      <c r="JYL50" s="17"/>
      <c r="JYM50" s="17"/>
      <c r="JYN50" s="17"/>
      <c r="JYO50" s="17"/>
      <c r="JYP50" s="17"/>
      <c r="JYQ50" s="17"/>
      <c r="JYR50" s="17"/>
      <c r="JYS50" s="17"/>
      <c r="JYT50" s="17"/>
      <c r="JYU50" s="17"/>
      <c r="JYV50" s="17"/>
      <c r="JYW50" s="17"/>
      <c r="JYX50" s="17"/>
      <c r="JYY50" s="17"/>
      <c r="JYZ50" s="17"/>
      <c r="JZA50" s="17"/>
      <c r="JZB50" s="17"/>
      <c r="JZC50" s="17"/>
      <c r="JZD50" s="17"/>
      <c r="JZE50" s="17"/>
      <c r="JZF50" s="17"/>
      <c r="JZG50" s="17"/>
      <c r="JZH50" s="17"/>
      <c r="JZI50" s="17"/>
      <c r="JZJ50" s="17"/>
      <c r="JZK50" s="17"/>
      <c r="JZL50" s="17"/>
      <c r="JZM50" s="17"/>
      <c r="JZN50" s="17"/>
      <c r="JZO50" s="17"/>
      <c r="JZP50" s="17"/>
      <c r="JZQ50" s="17"/>
      <c r="JZR50" s="17"/>
      <c r="JZS50" s="17"/>
      <c r="JZT50" s="17"/>
      <c r="JZU50" s="17"/>
      <c r="JZV50" s="17"/>
      <c r="JZW50" s="17"/>
      <c r="JZX50" s="17"/>
      <c r="JZY50" s="17"/>
      <c r="JZZ50" s="17"/>
      <c r="KAA50" s="17"/>
      <c r="KAB50" s="17"/>
      <c r="KAC50" s="17"/>
      <c r="KAD50" s="17"/>
      <c r="KAE50" s="17"/>
      <c r="KAF50" s="17"/>
      <c r="KAG50" s="17"/>
      <c r="KAH50" s="17"/>
      <c r="KAI50" s="17"/>
      <c r="KAJ50" s="17"/>
      <c r="KAK50" s="17"/>
      <c r="KAL50" s="17"/>
      <c r="KAM50" s="17"/>
      <c r="KAN50" s="17"/>
      <c r="KAO50" s="17"/>
      <c r="KAP50" s="17"/>
      <c r="KAQ50" s="17"/>
      <c r="KAR50" s="17"/>
      <c r="KAS50" s="17"/>
      <c r="KAT50" s="17"/>
      <c r="KAU50" s="17"/>
      <c r="KAV50" s="17"/>
      <c r="KAW50" s="17"/>
      <c r="KAX50" s="17"/>
      <c r="KAY50" s="17"/>
      <c r="KAZ50" s="17"/>
      <c r="KBA50" s="17"/>
      <c r="KBB50" s="17"/>
      <c r="KBC50" s="17"/>
      <c r="KBD50" s="17"/>
      <c r="KBE50" s="17"/>
      <c r="KBF50" s="17"/>
      <c r="KBG50" s="17"/>
      <c r="KBH50" s="17"/>
      <c r="KBI50" s="17"/>
      <c r="KBJ50" s="17"/>
      <c r="KBK50" s="17"/>
      <c r="KBL50" s="17"/>
      <c r="KBM50" s="17"/>
      <c r="KBN50" s="17"/>
      <c r="KBO50" s="17"/>
      <c r="KBP50" s="17"/>
      <c r="KBQ50" s="17"/>
      <c r="KBR50" s="17"/>
      <c r="KBS50" s="17"/>
      <c r="KBT50" s="17"/>
      <c r="KBU50" s="17"/>
      <c r="KBV50" s="17"/>
      <c r="KBW50" s="17"/>
      <c r="KBX50" s="17"/>
      <c r="KBY50" s="17"/>
      <c r="KBZ50" s="17"/>
      <c r="KCA50" s="17"/>
      <c r="KCB50" s="17"/>
      <c r="KCC50" s="17"/>
      <c r="KCD50" s="17"/>
      <c r="KCE50" s="17"/>
      <c r="KCF50" s="17"/>
      <c r="KCG50" s="17"/>
      <c r="KCH50" s="17"/>
      <c r="KCI50" s="17"/>
      <c r="KCJ50" s="17"/>
      <c r="KCK50" s="17"/>
      <c r="KCL50" s="17"/>
      <c r="KCM50" s="17"/>
      <c r="KCN50" s="17"/>
      <c r="KCO50" s="17"/>
      <c r="KCP50" s="17"/>
      <c r="KCQ50" s="17"/>
      <c r="KCR50" s="17"/>
      <c r="KCS50" s="17"/>
      <c r="KCT50" s="17"/>
      <c r="KCU50" s="17"/>
      <c r="KCV50" s="17"/>
      <c r="KCW50" s="17"/>
      <c r="KCX50" s="17"/>
      <c r="KCY50" s="17"/>
      <c r="KCZ50" s="17"/>
      <c r="KDA50" s="17"/>
      <c r="KDB50" s="17"/>
      <c r="KDC50" s="17"/>
      <c r="KDD50" s="17"/>
      <c r="KDE50" s="17"/>
      <c r="KDF50" s="17"/>
      <c r="KDG50" s="17"/>
      <c r="KDH50" s="17"/>
      <c r="KDI50" s="17"/>
      <c r="KDJ50" s="17"/>
      <c r="KDK50" s="17"/>
      <c r="KDL50" s="17"/>
      <c r="KDM50" s="17"/>
      <c r="KDN50" s="17"/>
      <c r="KDO50" s="17"/>
      <c r="KDP50" s="17"/>
      <c r="KDQ50" s="17"/>
      <c r="KDR50" s="17"/>
      <c r="KDS50" s="17"/>
      <c r="KDT50" s="17"/>
      <c r="KDU50" s="17"/>
      <c r="KDV50" s="17"/>
      <c r="KDW50" s="17"/>
      <c r="KDX50" s="17"/>
      <c r="KDY50" s="17"/>
      <c r="KDZ50" s="17"/>
      <c r="KEA50" s="17"/>
      <c r="KEB50" s="17"/>
      <c r="KEC50" s="17"/>
      <c r="KED50" s="17"/>
      <c r="KEE50" s="17"/>
      <c r="KEF50" s="17"/>
      <c r="KEG50" s="17"/>
      <c r="KEH50" s="17"/>
      <c r="KEI50" s="17"/>
      <c r="KEJ50" s="17"/>
      <c r="KEK50" s="17"/>
      <c r="KEL50" s="17"/>
      <c r="KEM50" s="17"/>
      <c r="KEN50" s="17"/>
      <c r="KEO50" s="17"/>
      <c r="KEP50" s="17"/>
      <c r="KEQ50" s="17"/>
      <c r="KER50" s="17"/>
      <c r="KES50" s="17"/>
      <c r="KET50" s="17"/>
      <c r="KEU50" s="17"/>
      <c r="KEV50" s="17"/>
      <c r="KEW50" s="17"/>
      <c r="KEX50" s="17"/>
      <c r="KEY50" s="17"/>
      <c r="KEZ50" s="17"/>
      <c r="KFA50" s="17"/>
      <c r="KFB50" s="17"/>
      <c r="KFC50" s="17"/>
      <c r="KFD50" s="17"/>
      <c r="KFE50" s="17"/>
      <c r="KFF50" s="17"/>
      <c r="KFG50" s="17"/>
      <c r="KFH50" s="17"/>
      <c r="KFI50" s="17"/>
      <c r="KFJ50" s="17"/>
      <c r="KFK50" s="17"/>
      <c r="KFL50" s="17"/>
      <c r="KFM50" s="17"/>
      <c r="KFN50" s="17"/>
      <c r="KFO50" s="17"/>
      <c r="KFP50" s="17"/>
      <c r="KFQ50" s="17"/>
      <c r="KFR50" s="17"/>
      <c r="KFS50" s="17"/>
      <c r="KFT50" s="17"/>
      <c r="KFU50" s="17"/>
      <c r="KFV50" s="17"/>
      <c r="KFW50" s="17"/>
      <c r="KFX50" s="17"/>
      <c r="KFY50" s="17"/>
      <c r="KFZ50" s="17"/>
      <c r="KGA50" s="17"/>
      <c r="KGB50" s="17"/>
      <c r="KGC50" s="17"/>
      <c r="KGD50" s="17"/>
      <c r="KGE50" s="17"/>
      <c r="KGF50" s="17"/>
      <c r="KGG50" s="17"/>
      <c r="KGH50" s="17"/>
      <c r="KGI50" s="17"/>
      <c r="KGJ50" s="17"/>
      <c r="KGK50" s="17"/>
      <c r="KGL50" s="17"/>
      <c r="KGM50" s="17"/>
      <c r="KGN50" s="17"/>
      <c r="KGO50" s="17"/>
      <c r="KGP50" s="17"/>
      <c r="KGQ50" s="17"/>
      <c r="KGR50" s="17"/>
      <c r="KGS50" s="17"/>
      <c r="KGT50" s="17"/>
      <c r="KGU50" s="17"/>
      <c r="KGV50" s="17"/>
      <c r="KGW50" s="17"/>
      <c r="KGX50" s="17"/>
      <c r="KGY50" s="17"/>
      <c r="KGZ50" s="17"/>
      <c r="KHA50" s="17"/>
      <c r="KHB50" s="17"/>
      <c r="KHC50" s="17"/>
      <c r="KHD50" s="17"/>
      <c r="KHE50" s="17"/>
      <c r="KHF50" s="17"/>
      <c r="KHG50" s="17"/>
      <c r="KHH50" s="17"/>
      <c r="KHI50" s="17"/>
      <c r="KHJ50" s="17"/>
      <c r="KHK50" s="17"/>
      <c r="KHL50" s="17"/>
      <c r="KHM50" s="17"/>
      <c r="KHN50" s="17"/>
      <c r="KHO50" s="17"/>
      <c r="KHP50" s="17"/>
      <c r="KHQ50" s="17"/>
      <c r="KHR50" s="17"/>
      <c r="KHS50" s="17"/>
      <c r="KHT50" s="17"/>
      <c r="KHU50" s="17"/>
      <c r="KHV50" s="17"/>
      <c r="KHW50" s="17"/>
      <c r="KHX50" s="17"/>
      <c r="KHY50" s="17"/>
      <c r="KHZ50" s="17"/>
      <c r="KIA50" s="17"/>
      <c r="KIB50" s="17"/>
      <c r="KIC50" s="17"/>
      <c r="KID50" s="17"/>
      <c r="KIE50" s="17"/>
      <c r="KIF50" s="17"/>
      <c r="KIG50" s="17"/>
      <c r="KIH50" s="17"/>
      <c r="KII50" s="17"/>
      <c r="KIJ50" s="17"/>
      <c r="KIK50" s="17"/>
      <c r="KIL50" s="17"/>
      <c r="KIM50" s="17"/>
      <c r="KIN50" s="17"/>
      <c r="KIO50" s="17"/>
      <c r="KIP50" s="17"/>
      <c r="KIQ50" s="17"/>
      <c r="KIR50" s="17"/>
      <c r="KIS50" s="17"/>
      <c r="KIT50" s="17"/>
      <c r="KIU50" s="17"/>
      <c r="KIV50" s="17"/>
      <c r="KIW50" s="17"/>
      <c r="KIX50" s="17"/>
      <c r="KIY50" s="17"/>
      <c r="KIZ50" s="17"/>
      <c r="KJA50" s="17"/>
      <c r="KJB50" s="17"/>
      <c r="KJC50" s="17"/>
      <c r="KJD50" s="17"/>
      <c r="KJE50" s="17"/>
      <c r="KJF50" s="17"/>
      <c r="KJG50" s="17"/>
      <c r="KJH50" s="17"/>
      <c r="KJI50" s="17"/>
      <c r="KJJ50" s="17"/>
      <c r="KJK50" s="17"/>
      <c r="KJL50" s="17"/>
      <c r="KJM50" s="17"/>
      <c r="KJN50" s="17"/>
      <c r="KJO50" s="17"/>
      <c r="KJP50" s="17"/>
      <c r="KJQ50" s="17"/>
      <c r="KJR50" s="17"/>
      <c r="KJS50" s="17"/>
      <c r="KJT50" s="17"/>
      <c r="KJU50" s="17"/>
      <c r="KJV50" s="17"/>
      <c r="KJW50" s="17"/>
      <c r="KJX50" s="17"/>
      <c r="KJY50" s="17"/>
      <c r="KJZ50" s="17"/>
      <c r="KKA50" s="17"/>
      <c r="KKB50" s="17"/>
      <c r="KKC50" s="17"/>
      <c r="KKD50" s="17"/>
      <c r="KKE50" s="17"/>
      <c r="KKF50" s="17"/>
      <c r="KKG50" s="17"/>
      <c r="KKH50" s="17"/>
      <c r="KKI50" s="17"/>
      <c r="KKJ50" s="17"/>
      <c r="KKK50" s="17"/>
      <c r="KKL50" s="17"/>
      <c r="KKM50" s="17"/>
      <c r="KKN50" s="17"/>
      <c r="KKO50" s="17"/>
      <c r="KKP50" s="17"/>
      <c r="KKQ50" s="17"/>
      <c r="KKR50" s="17"/>
      <c r="KKS50" s="17"/>
      <c r="KKT50" s="17"/>
      <c r="KKU50" s="17"/>
      <c r="KKV50" s="17"/>
      <c r="KKW50" s="17"/>
      <c r="KKX50" s="17"/>
      <c r="KKY50" s="17"/>
      <c r="KKZ50" s="17"/>
      <c r="KLA50" s="17"/>
      <c r="KLB50" s="17"/>
      <c r="KLC50" s="17"/>
      <c r="KLD50" s="17"/>
      <c r="KLE50" s="17"/>
      <c r="KLF50" s="17"/>
      <c r="KLG50" s="17"/>
      <c r="KLH50" s="17"/>
      <c r="KLI50" s="17"/>
      <c r="KLJ50" s="17"/>
      <c r="KLK50" s="17"/>
      <c r="KLL50" s="17"/>
      <c r="KLM50" s="17"/>
      <c r="KLN50" s="17"/>
      <c r="KLO50" s="17"/>
      <c r="KLP50" s="17"/>
      <c r="KLQ50" s="17"/>
      <c r="KLR50" s="17"/>
      <c r="KLS50" s="17"/>
      <c r="KLT50" s="17"/>
      <c r="KLU50" s="17"/>
      <c r="KLV50" s="17"/>
      <c r="KLW50" s="17"/>
      <c r="KLX50" s="17"/>
      <c r="KLY50" s="17"/>
      <c r="KLZ50" s="17"/>
      <c r="KMA50" s="17"/>
      <c r="KMB50" s="17"/>
      <c r="KMC50" s="17"/>
      <c r="KMD50" s="17"/>
      <c r="KME50" s="17"/>
      <c r="KMF50" s="17"/>
      <c r="KMG50" s="17"/>
      <c r="KMH50" s="17"/>
      <c r="KMI50" s="17"/>
      <c r="KMJ50" s="17"/>
      <c r="KMK50" s="17"/>
      <c r="KML50" s="17"/>
      <c r="KMM50" s="17"/>
      <c r="KMN50" s="17"/>
      <c r="KMO50" s="17"/>
      <c r="KMP50" s="17"/>
      <c r="KMQ50" s="17"/>
      <c r="KMR50" s="17"/>
      <c r="KMS50" s="17"/>
      <c r="KMT50" s="17"/>
      <c r="KMU50" s="17"/>
      <c r="KMV50" s="17"/>
      <c r="KMW50" s="17"/>
      <c r="KMX50" s="17"/>
      <c r="KMY50" s="17"/>
      <c r="KMZ50" s="17"/>
      <c r="KNA50" s="17"/>
      <c r="KNB50" s="17"/>
      <c r="KNC50" s="17"/>
      <c r="KND50" s="17"/>
      <c r="KNE50" s="17"/>
      <c r="KNF50" s="17"/>
      <c r="KNG50" s="17"/>
      <c r="KNH50" s="17"/>
      <c r="KNI50" s="17"/>
      <c r="KNJ50" s="17"/>
      <c r="KNK50" s="17"/>
      <c r="KNL50" s="17"/>
      <c r="KNM50" s="17"/>
      <c r="KNN50" s="17"/>
      <c r="KNO50" s="17"/>
      <c r="KNP50" s="17"/>
      <c r="KNQ50" s="17"/>
      <c r="KNR50" s="17"/>
      <c r="KNS50" s="17"/>
      <c r="KNT50" s="17"/>
      <c r="KNU50" s="17"/>
      <c r="KNV50" s="17"/>
      <c r="KNW50" s="17"/>
      <c r="KNX50" s="17"/>
      <c r="KNY50" s="17"/>
      <c r="KNZ50" s="17"/>
      <c r="KOA50" s="17"/>
      <c r="KOB50" s="17"/>
      <c r="KOC50" s="17"/>
      <c r="KOD50" s="17"/>
      <c r="KOE50" s="17"/>
      <c r="KOF50" s="17"/>
      <c r="KOG50" s="17"/>
      <c r="KOH50" s="17"/>
      <c r="KOI50" s="17"/>
      <c r="KOJ50" s="17"/>
      <c r="KOK50" s="17"/>
      <c r="KOL50" s="17"/>
      <c r="KOM50" s="17"/>
      <c r="KON50" s="17"/>
      <c r="KOO50" s="17"/>
      <c r="KOP50" s="17"/>
      <c r="KOQ50" s="17"/>
      <c r="KOR50" s="17"/>
      <c r="KOS50" s="17"/>
      <c r="KOT50" s="17"/>
      <c r="KOU50" s="17"/>
      <c r="KOV50" s="17"/>
      <c r="KOW50" s="17"/>
      <c r="KOX50" s="17"/>
      <c r="KOY50" s="17"/>
      <c r="KOZ50" s="17"/>
      <c r="KPA50" s="17"/>
      <c r="KPB50" s="17"/>
      <c r="KPC50" s="17"/>
      <c r="KPD50" s="17"/>
      <c r="KPE50" s="17"/>
      <c r="KPF50" s="17"/>
      <c r="KPG50" s="17"/>
      <c r="KPH50" s="17"/>
      <c r="KPI50" s="17"/>
      <c r="KPJ50" s="17"/>
      <c r="KPK50" s="17"/>
      <c r="KPL50" s="17"/>
      <c r="KPM50" s="17"/>
      <c r="KPN50" s="17"/>
      <c r="KPO50" s="17"/>
      <c r="KPP50" s="17"/>
      <c r="KPQ50" s="17"/>
      <c r="KPR50" s="17"/>
      <c r="KPS50" s="17"/>
      <c r="KPT50" s="17"/>
      <c r="KPU50" s="17"/>
      <c r="KPV50" s="17"/>
      <c r="KPW50" s="17"/>
      <c r="KPX50" s="17"/>
      <c r="KPY50" s="17"/>
      <c r="KPZ50" s="17"/>
      <c r="KQA50" s="17"/>
      <c r="KQB50" s="17"/>
      <c r="KQC50" s="17"/>
      <c r="KQD50" s="17"/>
      <c r="KQE50" s="17"/>
      <c r="KQF50" s="17"/>
      <c r="KQG50" s="17"/>
      <c r="KQH50" s="17"/>
      <c r="KQI50" s="17"/>
      <c r="KQJ50" s="17"/>
      <c r="KQK50" s="17"/>
      <c r="KQL50" s="17"/>
      <c r="KQM50" s="17"/>
      <c r="KQN50" s="17"/>
      <c r="KQO50" s="17"/>
      <c r="KQP50" s="17"/>
      <c r="KQQ50" s="17"/>
      <c r="KQR50" s="17"/>
      <c r="KQS50" s="17"/>
      <c r="KQT50" s="17"/>
      <c r="KQU50" s="17"/>
      <c r="KQV50" s="17"/>
      <c r="KQW50" s="17"/>
      <c r="KQX50" s="17"/>
      <c r="KQY50" s="17"/>
      <c r="KQZ50" s="17"/>
      <c r="KRA50" s="17"/>
      <c r="KRB50" s="17"/>
      <c r="KRC50" s="17"/>
      <c r="KRD50" s="17"/>
      <c r="KRE50" s="17"/>
      <c r="KRF50" s="17"/>
      <c r="KRG50" s="17"/>
      <c r="KRH50" s="17"/>
      <c r="KRI50" s="17"/>
      <c r="KRJ50" s="17"/>
      <c r="KRK50" s="17"/>
      <c r="KRL50" s="17"/>
      <c r="KRM50" s="17"/>
      <c r="KRN50" s="17"/>
      <c r="KRO50" s="17"/>
      <c r="KRP50" s="17"/>
      <c r="KRQ50" s="17"/>
      <c r="KRR50" s="17"/>
      <c r="KRS50" s="17"/>
      <c r="KRT50" s="17"/>
      <c r="KRU50" s="17"/>
      <c r="KRV50" s="17"/>
      <c r="KRW50" s="17"/>
      <c r="KRX50" s="17"/>
      <c r="KRY50" s="17"/>
      <c r="KRZ50" s="17"/>
      <c r="KSA50" s="17"/>
      <c r="KSB50" s="17"/>
      <c r="KSC50" s="17"/>
      <c r="KSD50" s="17"/>
      <c r="KSE50" s="17"/>
      <c r="KSF50" s="17"/>
      <c r="KSG50" s="17"/>
      <c r="KSH50" s="17"/>
      <c r="KSI50" s="17"/>
      <c r="KSJ50" s="17"/>
      <c r="KSK50" s="17"/>
      <c r="KSL50" s="17"/>
      <c r="KSM50" s="17"/>
      <c r="KSN50" s="17"/>
      <c r="KSO50" s="17"/>
      <c r="KSP50" s="17"/>
      <c r="KSQ50" s="17"/>
      <c r="KSR50" s="17"/>
      <c r="KSS50" s="17"/>
      <c r="KST50" s="17"/>
      <c r="KSU50" s="17"/>
      <c r="KSV50" s="17"/>
      <c r="KSW50" s="17"/>
      <c r="KSX50" s="17"/>
      <c r="KSY50" s="17"/>
      <c r="KSZ50" s="17"/>
      <c r="KTA50" s="17"/>
      <c r="KTB50" s="17"/>
      <c r="KTC50" s="17"/>
      <c r="KTD50" s="17"/>
      <c r="KTE50" s="17"/>
      <c r="KTF50" s="17"/>
      <c r="KTG50" s="17"/>
      <c r="KTH50" s="17"/>
      <c r="KTI50" s="17"/>
      <c r="KTJ50" s="17"/>
      <c r="KTK50" s="17"/>
      <c r="KTL50" s="17"/>
      <c r="KTM50" s="17"/>
      <c r="KTN50" s="17"/>
      <c r="KTO50" s="17"/>
      <c r="KTP50" s="17"/>
      <c r="KTQ50" s="17"/>
      <c r="KTR50" s="17"/>
      <c r="KTS50" s="17"/>
      <c r="KTT50" s="17"/>
      <c r="KTU50" s="17"/>
      <c r="KTV50" s="17"/>
      <c r="KTW50" s="17"/>
      <c r="KTX50" s="17"/>
      <c r="KTY50" s="17"/>
      <c r="KTZ50" s="17"/>
      <c r="KUA50" s="17"/>
      <c r="KUB50" s="17"/>
      <c r="KUC50" s="17"/>
      <c r="KUD50" s="17"/>
      <c r="KUE50" s="17"/>
      <c r="KUF50" s="17"/>
      <c r="KUG50" s="17"/>
      <c r="KUH50" s="17"/>
      <c r="KUI50" s="17"/>
      <c r="KUJ50" s="17"/>
      <c r="KUK50" s="17"/>
      <c r="KUL50" s="17"/>
      <c r="KUM50" s="17"/>
      <c r="KUN50" s="17"/>
      <c r="KUO50" s="17"/>
      <c r="KUP50" s="17"/>
      <c r="KUQ50" s="17"/>
      <c r="KUR50" s="17"/>
      <c r="KUS50" s="17"/>
      <c r="KUT50" s="17"/>
      <c r="KUU50" s="17"/>
      <c r="KUV50" s="17"/>
      <c r="KUW50" s="17"/>
      <c r="KUX50" s="17"/>
      <c r="KUY50" s="17"/>
      <c r="KUZ50" s="17"/>
      <c r="KVA50" s="17"/>
      <c r="KVB50" s="17"/>
      <c r="KVC50" s="17"/>
      <c r="KVD50" s="17"/>
      <c r="KVE50" s="17"/>
      <c r="KVF50" s="17"/>
      <c r="KVG50" s="17"/>
      <c r="KVH50" s="17"/>
      <c r="KVI50" s="17"/>
      <c r="KVJ50" s="17"/>
      <c r="KVK50" s="17"/>
      <c r="KVL50" s="17"/>
      <c r="KVM50" s="17"/>
      <c r="KVN50" s="17"/>
      <c r="KVO50" s="17"/>
      <c r="KVP50" s="17"/>
      <c r="KVQ50" s="17"/>
      <c r="KVR50" s="17"/>
      <c r="KVS50" s="17"/>
      <c r="KVT50" s="17"/>
      <c r="KVU50" s="17"/>
      <c r="KVV50" s="17"/>
      <c r="KVW50" s="17"/>
      <c r="KVX50" s="17"/>
      <c r="KVY50" s="17"/>
      <c r="KVZ50" s="17"/>
      <c r="KWA50" s="17"/>
      <c r="KWB50" s="17"/>
      <c r="KWC50" s="17"/>
      <c r="KWD50" s="17"/>
      <c r="KWE50" s="17"/>
      <c r="KWF50" s="17"/>
      <c r="KWG50" s="17"/>
      <c r="KWH50" s="17"/>
      <c r="KWI50" s="17"/>
      <c r="KWJ50" s="17"/>
      <c r="KWK50" s="17"/>
      <c r="KWL50" s="17"/>
      <c r="KWM50" s="17"/>
      <c r="KWN50" s="17"/>
      <c r="KWO50" s="17"/>
      <c r="KWP50" s="17"/>
      <c r="KWQ50" s="17"/>
      <c r="KWR50" s="17"/>
      <c r="KWS50" s="17"/>
      <c r="KWT50" s="17"/>
      <c r="KWU50" s="17"/>
      <c r="KWV50" s="17"/>
      <c r="KWW50" s="17"/>
      <c r="KWX50" s="17"/>
      <c r="KWY50" s="17"/>
      <c r="KWZ50" s="17"/>
      <c r="KXA50" s="17"/>
      <c r="KXB50" s="17"/>
      <c r="KXC50" s="17"/>
      <c r="KXD50" s="17"/>
      <c r="KXE50" s="17"/>
      <c r="KXF50" s="17"/>
      <c r="KXG50" s="17"/>
      <c r="KXH50" s="17"/>
      <c r="KXI50" s="17"/>
      <c r="KXJ50" s="17"/>
      <c r="KXK50" s="17"/>
      <c r="KXL50" s="17"/>
      <c r="KXM50" s="17"/>
      <c r="KXN50" s="17"/>
      <c r="KXO50" s="17"/>
      <c r="KXP50" s="17"/>
      <c r="KXQ50" s="17"/>
      <c r="KXR50" s="17"/>
      <c r="KXS50" s="17"/>
      <c r="KXT50" s="17"/>
      <c r="KXU50" s="17"/>
      <c r="KXV50" s="17"/>
      <c r="KXW50" s="17"/>
      <c r="KXX50" s="17"/>
      <c r="KXY50" s="17"/>
      <c r="KXZ50" s="17"/>
      <c r="KYA50" s="17"/>
      <c r="KYB50" s="17"/>
      <c r="KYC50" s="17"/>
      <c r="KYD50" s="17"/>
      <c r="KYE50" s="17"/>
      <c r="KYF50" s="17"/>
      <c r="KYG50" s="17"/>
      <c r="KYH50" s="17"/>
      <c r="KYI50" s="17"/>
      <c r="KYJ50" s="17"/>
      <c r="KYK50" s="17"/>
      <c r="KYL50" s="17"/>
      <c r="KYM50" s="17"/>
      <c r="KYN50" s="17"/>
      <c r="KYO50" s="17"/>
      <c r="KYP50" s="17"/>
      <c r="KYQ50" s="17"/>
      <c r="KYR50" s="17"/>
      <c r="KYS50" s="17"/>
      <c r="KYT50" s="17"/>
      <c r="KYU50" s="17"/>
      <c r="KYV50" s="17"/>
      <c r="KYW50" s="17"/>
      <c r="KYX50" s="17"/>
      <c r="KYY50" s="17"/>
      <c r="KYZ50" s="17"/>
      <c r="KZA50" s="17"/>
      <c r="KZB50" s="17"/>
      <c r="KZC50" s="17"/>
      <c r="KZD50" s="17"/>
      <c r="KZE50" s="17"/>
      <c r="KZF50" s="17"/>
      <c r="KZG50" s="17"/>
      <c r="KZH50" s="17"/>
      <c r="KZI50" s="17"/>
      <c r="KZJ50" s="17"/>
      <c r="KZK50" s="17"/>
      <c r="KZL50" s="17"/>
      <c r="KZM50" s="17"/>
      <c r="KZN50" s="17"/>
      <c r="KZO50" s="17"/>
      <c r="KZP50" s="17"/>
      <c r="KZQ50" s="17"/>
      <c r="KZR50" s="17"/>
      <c r="KZS50" s="17"/>
      <c r="KZT50" s="17"/>
      <c r="KZU50" s="17"/>
      <c r="KZV50" s="17"/>
      <c r="KZW50" s="17"/>
      <c r="KZX50" s="17"/>
      <c r="KZY50" s="17"/>
      <c r="KZZ50" s="17"/>
      <c r="LAA50" s="17"/>
      <c r="LAB50" s="17"/>
      <c r="LAC50" s="17"/>
      <c r="LAD50" s="17"/>
      <c r="LAE50" s="17"/>
      <c r="LAF50" s="17"/>
      <c r="LAG50" s="17"/>
      <c r="LAH50" s="17"/>
      <c r="LAI50" s="17"/>
      <c r="LAJ50" s="17"/>
      <c r="LAK50" s="17"/>
      <c r="LAL50" s="17"/>
      <c r="LAM50" s="17"/>
      <c r="LAN50" s="17"/>
      <c r="LAO50" s="17"/>
      <c r="LAP50" s="17"/>
      <c r="LAQ50" s="17"/>
      <c r="LAR50" s="17"/>
      <c r="LAS50" s="17"/>
      <c r="LAT50" s="17"/>
      <c r="LAU50" s="17"/>
      <c r="LAV50" s="17"/>
      <c r="LAW50" s="17"/>
      <c r="LAX50" s="17"/>
      <c r="LAY50" s="17"/>
      <c r="LAZ50" s="17"/>
      <c r="LBA50" s="17"/>
      <c r="LBB50" s="17"/>
      <c r="LBC50" s="17"/>
      <c r="LBD50" s="17"/>
      <c r="LBE50" s="17"/>
      <c r="LBF50" s="17"/>
      <c r="LBG50" s="17"/>
      <c r="LBH50" s="17"/>
      <c r="LBI50" s="17"/>
      <c r="LBJ50" s="17"/>
      <c r="LBK50" s="17"/>
      <c r="LBL50" s="17"/>
      <c r="LBM50" s="17"/>
      <c r="LBN50" s="17"/>
      <c r="LBO50" s="17"/>
      <c r="LBP50" s="17"/>
      <c r="LBQ50" s="17"/>
      <c r="LBR50" s="17"/>
      <c r="LBS50" s="17"/>
      <c r="LBT50" s="17"/>
      <c r="LBU50" s="17"/>
      <c r="LBV50" s="17"/>
      <c r="LBW50" s="17"/>
      <c r="LBX50" s="17"/>
      <c r="LBY50" s="17"/>
      <c r="LBZ50" s="17"/>
      <c r="LCA50" s="17"/>
      <c r="LCB50" s="17"/>
      <c r="LCC50" s="17"/>
      <c r="LCD50" s="17"/>
      <c r="LCE50" s="17"/>
      <c r="LCF50" s="17"/>
      <c r="LCG50" s="17"/>
      <c r="LCH50" s="17"/>
      <c r="LCI50" s="17"/>
      <c r="LCJ50" s="17"/>
      <c r="LCK50" s="17"/>
      <c r="LCL50" s="17"/>
      <c r="LCM50" s="17"/>
      <c r="LCN50" s="17"/>
      <c r="LCO50" s="17"/>
      <c r="LCP50" s="17"/>
      <c r="LCQ50" s="17"/>
      <c r="LCR50" s="17"/>
      <c r="LCS50" s="17"/>
      <c r="LCT50" s="17"/>
      <c r="LCU50" s="17"/>
      <c r="LCV50" s="17"/>
      <c r="LCW50" s="17"/>
      <c r="LCX50" s="17"/>
      <c r="LCY50" s="17"/>
      <c r="LCZ50" s="17"/>
      <c r="LDA50" s="17"/>
      <c r="LDB50" s="17"/>
      <c r="LDC50" s="17"/>
      <c r="LDD50" s="17"/>
      <c r="LDE50" s="17"/>
      <c r="LDF50" s="17"/>
      <c r="LDG50" s="17"/>
      <c r="LDH50" s="17"/>
      <c r="LDI50" s="17"/>
      <c r="LDJ50" s="17"/>
      <c r="LDK50" s="17"/>
      <c r="LDL50" s="17"/>
      <c r="LDM50" s="17"/>
      <c r="LDN50" s="17"/>
      <c r="LDO50" s="17"/>
      <c r="LDP50" s="17"/>
      <c r="LDQ50" s="17"/>
      <c r="LDR50" s="17"/>
      <c r="LDS50" s="17"/>
      <c r="LDT50" s="17"/>
      <c r="LDU50" s="17"/>
      <c r="LDV50" s="17"/>
      <c r="LDW50" s="17"/>
      <c r="LDX50" s="17"/>
      <c r="LDY50" s="17"/>
      <c r="LDZ50" s="17"/>
      <c r="LEA50" s="17"/>
      <c r="LEB50" s="17"/>
      <c r="LEC50" s="17"/>
      <c r="LED50" s="17"/>
      <c r="LEE50" s="17"/>
      <c r="LEF50" s="17"/>
      <c r="LEG50" s="17"/>
      <c r="LEH50" s="17"/>
      <c r="LEI50" s="17"/>
      <c r="LEJ50" s="17"/>
      <c r="LEK50" s="17"/>
      <c r="LEL50" s="17"/>
      <c r="LEM50" s="17"/>
      <c r="LEN50" s="17"/>
      <c r="LEO50" s="17"/>
      <c r="LEP50" s="17"/>
      <c r="LEQ50" s="17"/>
      <c r="LER50" s="17"/>
      <c r="LES50" s="17"/>
      <c r="LET50" s="17"/>
      <c r="LEU50" s="17"/>
      <c r="LEV50" s="17"/>
      <c r="LEW50" s="17"/>
      <c r="LEX50" s="17"/>
      <c r="LEY50" s="17"/>
      <c r="LEZ50" s="17"/>
      <c r="LFA50" s="17"/>
      <c r="LFB50" s="17"/>
      <c r="LFC50" s="17"/>
      <c r="LFD50" s="17"/>
      <c r="LFE50" s="17"/>
      <c r="LFF50" s="17"/>
      <c r="LFG50" s="17"/>
      <c r="LFH50" s="17"/>
      <c r="LFI50" s="17"/>
      <c r="LFJ50" s="17"/>
      <c r="LFK50" s="17"/>
      <c r="LFL50" s="17"/>
      <c r="LFM50" s="17"/>
      <c r="LFN50" s="17"/>
      <c r="LFO50" s="17"/>
      <c r="LFP50" s="17"/>
      <c r="LFQ50" s="17"/>
      <c r="LFR50" s="17"/>
      <c r="LFS50" s="17"/>
      <c r="LFT50" s="17"/>
      <c r="LFU50" s="17"/>
      <c r="LFV50" s="17"/>
      <c r="LFW50" s="17"/>
      <c r="LFX50" s="17"/>
      <c r="LFY50" s="17"/>
      <c r="LFZ50" s="17"/>
      <c r="LGA50" s="17"/>
      <c r="LGB50" s="17"/>
      <c r="LGC50" s="17"/>
      <c r="LGD50" s="17"/>
      <c r="LGE50" s="17"/>
      <c r="LGF50" s="17"/>
      <c r="LGG50" s="17"/>
      <c r="LGH50" s="17"/>
      <c r="LGI50" s="17"/>
      <c r="LGJ50" s="17"/>
      <c r="LGK50" s="17"/>
      <c r="LGL50" s="17"/>
      <c r="LGM50" s="17"/>
      <c r="LGN50" s="17"/>
      <c r="LGO50" s="17"/>
      <c r="LGP50" s="17"/>
      <c r="LGQ50" s="17"/>
      <c r="LGR50" s="17"/>
      <c r="LGS50" s="17"/>
      <c r="LGT50" s="17"/>
      <c r="LGU50" s="17"/>
      <c r="LGV50" s="17"/>
      <c r="LGW50" s="17"/>
      <c r="LGX50" s="17"/>
      <c r="LGY50" s="17"/>
      <c r="LGZ50" s="17"/>
      <c r="LHA50" s="17"/>
      <c r="LHB50" s="17"/>
      <c r="LHC50" s="17"/>
      <c r="LHD50" s="17"/>
      <c r="LHE50" s="17"/>
      <c r="LHF50" s="17"/>
      <c r="LHG50" s="17"/>
      <c r="LHH50" s="17"/>
      <c r="LHI50" s="17"/>
      <c r="LHJ50" s="17"/>
      <c r="LHK50" s="17"/>
      <c r="LHL50" s="17"/>
      <c r="LHM50" s="17"/>
      <c r="LHN50" s="17"/>
      <c r="LHO50" s="17"/>
      <c r="LHP50" s="17"/>
      <c r="LHQ50" s="17"/>
      <c r="LHR50" s="17"/>
      <c r="LHS50" s="17"/>
      <c r="LHT50" s="17"/>
      <c r="LHU50" s="17"/>
      <c r="LHV50" s="17"/>
      <c r="LHW50" s="17"/>
      <c r="LHX50" s="17"/>
      <c r="LHY50" s="17"/>
      <c r="LHZ50" s="17"/>
      <c r="LIA50" s="17"/>
      <c r="LIB50" s="17"/>
      <c r="LIC50" s="17"/>
      <c r="LID50" s="17"/>
      <c r="LIE50" s="17"/>
      <c r="LIF50" s="17"/>
      <c r="LIG50" s="17"/>
      <c r="LIH50" s="17"/>
      <c r="LII50" s="17"/>
      <c r="LIJ50" s="17"/>
      <c r="LIK50" s="17"/>
      <c r="LIL50" s="17"/>
      <c r="LIM50" s="17"/>
      <c r="LIN50" s="17"/>
      <c r="LIO50" s="17"/>
      <c r="LIP50" s="17"/>
      <c r="LIQ50" s="17"/>
      <c r="LIR50" s="17"/>
      <c r="LIS50" s="17"/>
      <c r="LIT50" s="17"/>
      <c r="LIU50" s="17"/>
      <c r="LIV50" s="17"/>
      <c r="LIW50" s="17"/>
      <c r="LIX50" s="17"/>
      <c r="LIY50" s="17"/>
      <c r="LIZ50" s="17"/>
      <c r="LJA50" s="17"/>
      <c r="LJB50" s="17"/>
      <c r="LJC50" s="17"/>
      <c r="LJD50" s="17"/>
      <c r="LJE50" s="17"/>
      <c r="LJF50" s="17"/>
      <c r="LJG50" s="17"/>
      <c r="LJH50" s="17"/>
      <c r="LJI50" s="17"/>
      <c r="LJJ50" s="17"/>
      <c r="LJK50" s="17"/>
      <c r="LJL50" s="17"/>
      <c r="LJM50" s="17"/>
      <c r="LJN50" s="17"/>
      <c r="LJO50" s="17"/>
      <c r="LJP50" s="17"/>
      <c r="LJQ50" s="17"/>
      <c r="LJR50" s="17"/>
      <c r="LJS50" s="17"/>
      <c r="LJT50" s="17"/>
      <c r="LJU50" s="17"/>
      <c r="LJV50" s="17"/>
      <c r="LJW50" s="17"/>
      <c r="LJX50" s="17"/>
      <c r="LJY50" s="17"/>
      <c r="LJZ50" s="17"/>
      <c r="LKA50" s="17"/>
      <c r="LKB50" s="17"/>
      <c r="LKC50" s="17"/>
      <c r="LKD50" s="17"/>
      <c r="LKE50" s="17"/>
      <c r="LKF50" s="17"/>
      <c r="LKG50" s="17"/>
      <c r="LKH50" s="17"/>
      <c r="LKI50" s="17"/>
      <c r="LKJ50" s="17"/>
      <c r="LKK50" s="17"/>
      <c r="LKL50" s="17"/>
      <c r="LKM50" s="17"/>
      <c r="LKN50" s="17"/>
      <c r="LKO50" s="17"/>
      <c r="LKP50" s="17"/>
      <c r="LKQ50" s="17"/>
      <c r="LKR50" s="17"/>
      <c r="LKS50" s="17"/>
      <c r="LKT50" s="17"/>
      <c r="LKU50" s="17"/>
      <c r="LKV50" s="17"/>
      <c r="LKW50" s="17"/>
      <c r="LKX50" s="17"/>
      <c r="LKY50" s="17"/>
      <c r="LKZ50" s="17"/>
      <c r="LLA50" s="17"/>
      <c r="LLB50" s="17"/>
      <c r="LLC50" s="17"/>
      <c r="LLD50" s="17"/>
      <c r="LLE50" s="17"/>
      <c r="LLF50" s="17"/>
      <c r="LLG50" s="17"/>
      <c r="LLH50" s="17"/>
      <c r="LLI50" s="17"/>
      <c r="LLJ50" s="17"/>
      <c r="LLK50" s="17"/>
      <c r="LLL50" s="17"/>
      <c r="LLM50" s="17"/>
      <c r="LLN50" s="17"/>
      <c r="LLO50" s="17"/>
      <c r="LLP50" s="17"/>
      <c r="LLQ50" s="17"/>
      <c r="LLR50" s="17"/>
      <c r="LLS50" s="17"/>
      <c r="LLT50" s="17"/>
      <c r="LLU50" s="17"/>
      <c r="LLV50" s="17"/>
      <c r="LLW50" s="17"/>
      <c r="LLX50" s="17"/>
      <c r="LLY50" s="17"/>
      <c r="LLZ50" s="17"/>
      <c r="LMA50" s="17"/>
      <c r="LMB50" s="17"/>
      <c r="LMC50" s="17"/>
      <c r="LMD50" s="17"/>
      <c r="LME50" s="17"/>
      <c r="LMF50" s="17"/>
      <c r="LMG50" s="17"/>
      <c r="LMH50" s="17"/>
      <c r="LMI50" s="17"/>
      <c r="LMJ50" s="17"/>
      <c r="LMK50" s="17"/>
      <c r="LML50" s="17"/>
      <c r="LMM50" s="17"/>
      <c r="LMN50" s="17"/>
      <c r="LMO50" s="17"/>
      <c r="LMP50" s="17"/>
      <c r="LMQ50" s="17"/>
      <c r="LMR50" s="17"/>
      <c r="LMS50" s="17"/>
      <c r="LMT50" s="17"/>
      <c r="LMU50" s="17"/>
      <c r="LMV50" s="17"/>
      <c r="LMW50" s="17"/>
      <c r="LMX50" s="17"/>
      <c r="LMY50" s="17"/>
      <c r="LMZ50" s="17"/>
      <c r="LNA50" s="17"/>
      <c r="LNB50" s="17"/>
      <c r="LNC50" s="17"/>
      <c r="LND50" s="17"/>
      <c r="LNE50" s="17"/>
      <c r="LNF50" s="17"/>
      <c r="LNG50" s="17"/>
      <c r="LNH50" s="17"/>
      <c r="LNI50" s="17"/>
      <c r="LNJ50" s="17"/>
      <c r="LNK50" s="17"/>
      <c r="LNL50" s="17"/>
      <c r="LNM50" s="17"/>
      <c r="LNN50" s="17"/>
      <c r="LNO50" s="17"/>
      <c r="LNP50" s="17"/>
      <c r="LNQ50" s="17"/>
      <c r="LNR50" s="17"/>
      <c r="LNS50" s="17"/>
      <c r="LNT50" s="17"/>
      <c r="LNU50" s="17"/>
      <c r="LNV50" s="17"/>
      <c r="LNW50" s="17"/>
      <c r="LNX50" s="17"/>
      <c r="LNY50" s="17"/>
      <c r="LNZ50" s="17"/>
      <c r="LOA50" s="17"/>
      <c r="LOB50" s="17"/>
      <c r="LOC50" s="17"/>
      <c r="LOD50" s="17"/>
      <c r="LOE50" s="17"/>
      <c r="LOF50" s="17"/>
      <c r="LOG50" s="17"/>
      <c r="LOH50" s="17"/>
      <c r="LOI50" s="17"/>
      <c r="LOJ50" s="17"/>
      <c r="LOK50" s="17"/>
      <c r="LOL50" s="17"/>
      <c r="LOM50" s="17"/>
      <c r="LON50" s="17"/>
      <c r="LOO50" s="17"/>
      <c r="LOP50" s="17"/>
      <c r="LOQ50" s="17"/>
      <c r="LOR50" s="17"/>
      <c r="LOS50" s="17"/>
      <c r="LOT50" s="17"/>
      <c r="LOU50" s="17"/>
      <c r="LOV50" s="17"/>
      <c r="LOW50" s="17"/>
      <c r="LOX50" s="17"/>
      <c r="LOY50" s="17"/>
      <c r="LOZ50" s="17"/>
      <c r="LPA50" s="17"/>
      <c r="LPB50" s="17"/>
      <c r="LPC50" s="17"/>
      <c r="LPD50" s="17"/>
      <c r="LPE50" s="17"/>
      <c r="LPF50" s="17"/>
      <c r="LPG50" s="17"/>
      <c r="LPH50" s="17"/>
      <c r="LPI50" s="17"/>
      <c r="LPJ50" s="17"/>
      <c r="LPK50" s="17"/>
      <c r="LPL50" s="17"/>
      <c r="LPM50" s="17"/>
      <c r="LPN50" s="17"/>
      <c r="LPO50" s="17"/>
      <c r="LPP50" s="17"/>
      <c r="LPQ50" s="17"/>
      <c r="LPR50" s="17"/>
      <c r="LPS50" s="17"/>
      <c r="LPT50" s="17"/>
      <c r="LPU50" s="17"/>
      <c r="LPV50" s="17"/>
      <c r="LPW50" s="17"/>
      <c r="LPX50" s="17"/>
      <c r="LPY50" s="17"/>
      <c r="LPZ50" s="17"/>
      <c r="LQA50" s="17"/>
      <c r="LQB50" s="17"/>
      <c r="LQC50" s="17"/>
      <c r="LQD50" s="17"/>
      <c r="LQE50" s="17"/>
      <c r="LQF50" s="17"/>
      <c r="LQG50" s="17"/>
      <c r="LQH50" s="17"/>
      <c r="LQI50" s="17"/>
      <c r="LQJ50" s="17"/>
      <c r="LQK50" s="17"/>
      <c r="LQL50" s="17"/>
      <c r="LQM50" s="17"/>
      <c r="LQN50" s="17"/>
      <c r="LQO50" s="17"/>
      <c r="LQP50" s="17"/>
      <c r="LQQ50" s="17"/>
      <c r="LQR50" s="17"/>
      <c r="LQS50" s="17"/>
      <c r="LQT50" s="17"/>
      <c r="LQU50" s="17"/>
      <c r="LQV50" s="17"/>
      <c r="LQW50" s="17"/>
      <c r="LQX50" s="17"/>
      <c r="LQY50" s="17"/>
      <c r="LQZ50" s="17"/>
      <c r="LRA50" s="17"/>
      <c r="LRB50" s="17"/>
      <c r="LRC50" s="17"/>
      <c r="LRD50" s="17"/>
      <c r="LRE50" s="17"/>
      <c r="LRF50" s="17"/>
      <c r="LRG50" s="17"/>
      <c r="LRH50" s="17"/>
      <c r="LRI50" s="17"/>
      <c r="LRJ50" s="17"/>
      <c r="LRK50" s="17"/>
      <c r="LRL50" s="17"/>
      <c r="LRM50" s="17"/>
      <c r="LRN50" s="17"/>
      <c r="LRO50" s="17"/>
      <c r="LRP50" s="17"/>
      <c r="LRQ50" s="17"/>
      <c r="LRR50" s="17"/>
      <c r="LRS50" s="17"/>
      <c r="LRT50" s="17"/>
      <c r="LRU50" s="17"/>
      <c r="LRV50" s="17"/>
      <c r="LRW50" s="17"/>
      <c r="LRX50" s="17"/>
      <c r="LRY50" s="17"/>
      <c r="LRZ50" s="17"/>
      <c r="LSA50" s="17"/>
      <c r="LSB50" s="17"/>
      <c r="LSC50" s="17"/>
      <c r="LSD50" s="17"/>
      <c r="LSE50" s="17"/>
      <c r="LSF50" s="17"/>
      <c r="LSG50" s="17"/>
      <c r="LSH50" s="17"/>
      <c r="LSI50" s="17"/>
      <c r="LSJ50" s="17"/>
      <c r="LSK50" s="17"/>
      <c r="LSL50" s="17"/>
      <c r="LSM50" s="17"/>
      <c r="LSN50" s="17"/>
      <c r="LSO50" s="17"/>
      <c r="LSP50" s="17"/>
      <c r="LSQ50" s="17"/>
      <c r="LSR50" s="17"/>
      <c r="LSS50" s="17"/>
      <c r="LST50" s="17"/>
      <c r="LSU50" s="17"/>
      <c r="LSV50" s="17"/>
      <c r="LSW50" s="17"/>
      <c r="LSX50" s="17"/>
      <c r="LSY50" s="17"/>
      <c r="LSZ50" s="17"/>
      <c r="LTA50" s="17"/>
      <c r="LTB50" s="17"/>
      <c r="LTC50" s="17"/>
      <c r="LTD50" s="17"/>
      <c r="LTE50" s="17"/>
      <c r="LTF50" s="17"/>
      <c r="LTG50" s="17"/>
      <c r="LTH50" s="17"/>
      <c r="LTI50" s="17"/>
      <c r="LTJ50" s="17"/>
      <c r="LTK50" s="17"/>
      <c r="LTL50" s="17"/>
      <c r="LTM50" s="17"/>
      <c r="LTN50" s="17"/>
      <c r="LTO50" s="17"/>
      <c r="LTP50" s="17"/>
      <c r="LTQ50" s="17"/>
      <c r="LTR50" s="17"/>
      <c r="LTS50" s="17"/>
      <c r="LTT50" s="17"/>
      <c r="LTU50" s="17"/>
      <c r="LTV50" s="17"/>
      <c r="LTW50" s="17"/>
      <c r="LTX50" s="17"/>
      <c r="LTY50" s="17"/>
      <c r="LTZ50" s="17"/>
      <c r="LUA50" s="17"/>
      <c r="LUB50" s="17"/>
      <c r="LUC50" s="17"/>
      <c r="LUD50" s="17"/>
      <c r="LUE50" s="17"/>
      <c r="LUF50" s="17"/>
      <c r="LUG50" s="17"/>
      <c r="LUH50" s="17"/>
      <c r="LUI50" s="17"/>
      <c r="LUJ50" s="17"/>
      <c r="LUK50" s="17"/>
      <c r="LUL50" s="17"/>
      <c r="LUM50" s="17"/>
      <c r="LUN50" s="17"/>
      <c r="LUO50" s="17"/>
      <c r="LUP50" s="17"/>
      <c r="LUQ50" s="17"/>
      <c r="LUR50" s="17"/>
      <c r="LUS50" s="17"/>
      <c r="LUT50" s="17"/>
      <c r="LUU50" s="17"/>
      <c r="LUV50" s="17"/>
      <c r="LUW50" s="17"/>
      <c r="LUX50" s="17"/>
      <c r="LUY50" s="17"/>
      <c r="LUZ50" s="17"/>
      <c r="LVA50" s="17"/>
      <c r="LVB50" s="17"/>
      <c r="LVC50" s="17"/>
      <c r="LVD50" s="17"/>
      <c r="LVE50" s="17"/>
      <c r="LVF50" s="17"/>
      <c r="LVG50" s="17"/>
      <c r="LVH50" s="17"/>
      <c r="LVI50" s="17"/>
      <c r="LVJ50" s="17"/>
      <c r="LVK50" s="17"/>
      <c r="LVL50" s="17"/>
      <c r="LVM50" s="17"/>
      <c r="LVN50" s="17"/>
      <c r="LVO50" s="17"/>
      <c r="LVP50" s="17"/>
      <c r="LVQ50" s="17"/>
      <c r="LVR50" s="17"/>
      <c r="LVS50" s="17"/>
      <c r="LVT50" s="17"/>
      <c r="LVU50" s="17"/>
      <c r="LVV50" s="17"/>
      <c r="LVW50" s="17"/>
      <c r="LVX50" s="17"/>
      <c r="LVY50" s="17"/>
      <c r="LVZ50" s="17"/>
      <c r="LWA50" s="17"/>
      <c r="LWB50" s="17"/>
      <c r="LWC50" s="17"/>
      <c r="LWD50" s="17"/>
      <c r="LWE50" s="17"/>
      <c r="LWF50" s="17"/>
      <c r="LWG50" s="17"/>
      <c r="LWH50" s="17"/>
      <c r="LWI50" s="17"/>
      <c r="LWJ50" s="17"/>
      <c r="LWK50" s="17"/>
      <c r="LWL50" s="17"/>
      <c r="LWM50" s="17"/>
      <c r="LWN50" s="17"/>
      <c r="LWO50" s="17"/>
      <c r="LWP50" s="17"/>
      <c r="LWQ50" s="17"/>
      <c r="LWR50" s="17"/>
      <c r="LWS50" s="17"/>
      <c r="LWT50" s="17"/>
      <c r="LWU50" s="17"/>
      <c r="LWV50" s="17"/>
      <c r="LWW50" s="17"/>
      <c r="LWX50" s="17"/>
      <c r="LWY50" s="17"/>
      <c r="LWZ50" s="17"/>
      <c r="LXA50" s="17"/>
      <c r="LXB50" s="17"/>
      <c r="LXC50" s="17"/>
      <c r="LXD50" s="17"/>
      <c r="LXE50" s="17"/>
      <c r="LXF50" s="17"/>
      <c r="LXG50" s="17"/>
      <c r="LXH50" s="17"/>
      <c r="LXI50" s="17"/>
      <c r="LXJ50" s="17"/>
      <c r="LXK50" s="17"/>
      <c r="LXL50" s="17"/>
      <c r="LXM50" s="17"/>
      <c r="LXN50" s="17"/>
      <c r="LXO50" s="17"/>
      <c r="LXP50" s="17"/>
      <c r="LXQ50" s="17"/>
      <c r="LXR50" s="17"/>
      <c r="LXS50" s="17"/>
      <c r="LXT50" s="17"/>
      <c r="LXU50" s="17"/>
      <c r="LXV50" s="17"/>
      <c r="LXW50" s="17"/>
      <c r="LXX50" s="17"/>
      <c r="LXY50" s="17"/>
      <c r="LXZ50" s="17"/>
      <c r="LYA50" s="17"/>
      <c r="LYB50" s="17"/>
      <c r="LYC50" s="17"/>
      <c r="LYD50" s="17"/>
      <c r="LYE50" s="17"/>
      <c r="LYF50" s="17"/>
      <c r="LYG50" s="17"/>
      <c r="LYH50" s="17"/>
      <c r="LYI50" s="17"/>
      <c r="LYJ50" s="17"/>
      <c r="LYK50" s="17"/>
      <c r="LYL50" s="17"/>
      <c r="LYM50" s="17"/>
      <c r="LYN50" s="17"/>
      <c r="LYO50" s="17"/>
      <c r="LYP50" s="17"/>
      <c r="LYQ50" s="17"/>
      <c r="LYR50" s="17"/>
      <c r="LYS50" s="17"/>
      <c r="LYT50" s="17"/>
      <c r="LYU50" s="17"/>
      <c r="LYV50" s="17"/>
      <c r="LYW50" s="17"/>
      <c r="LYX50" s="17"/>
      <c r="LYY50" s="17"/>
      <c r="LYZ50" s="17"/>
      <c r="LZA50" s="17"/>
      <c r="LZB50" s="17"/>
      <c r="LZC50" s="17"/>
      <c r="LZD50" s="17"/>
      <c r="LZE50" s="17"/>
      <c r="LZF50" s="17"/>
      <c r="LZG50" s="17"/>
      <c r="LZH50" s="17"/>
      <c r="LZI50" s="17"/>
      <c r="LZJ50" s="17"/>
      <c r="LZK50" s="17"/>
      <c r="LZL50" s="17"/>
      <c r="LZM50" s="17"/>
      <c r="LZN50" s="17"/>
      <c r="LZO50" s="17"/>
      <c r="LZP50" s="17"/>
      <c r="LZQ50" s="17"/>
      <c r="LZR50" s="17"/>
      <c r="LZS50" s="17"/>
      <c r="LZT50" s="17"/>
      <c r="LZU50" s="17"/>
      <c r="LZV50" s="17"/>
      <c r="LZW50" s="17"/>
      <c r="LZX50" s="17"/>
      <c r="LZY50" s="17"/>
      <c r="LZZ50" s="17"/>
      <c r="MAA50" s="17"/>
      <c r="MAB50" s="17"/>
      <c r="MAC50" s="17"/>
      <c r="MAD50" s="17"/>
      <c r="MAE50" s="17"/>
      <c r="MAF50" s="17"/>
      <c r="MAG50" s="17"/>
      <c r="MAH50" s="17"/>
      <c r="MAI50" s="17"/>
      <c r="MAJ50" s="17"/>
      <c r="MAK50" s="17"/>
      <c r="MAL50" s="17"/>
      <c r="MAM50" s="17"/>
      <c r="MAN50" s="17"/>
      <c r="MAO50" s="17"/>
      <c r="MAP50" s="17"/>
      <c r="MAQ50" s="17"/>
      <c r="MAR50" s="17"/>
      <c r="MAS50" s="17"/>
      <c r="MAT50" s="17"/>
      <c r="MAU50" s="17"/>
      <c r="MAV50" s="17"/>
      <c r="MAW50" s="17"/>
      <c r="MAX50" s="17"/>
      <c r="MAY50" s="17"/>
      <c r="MAZ50" s="17"/>
      <c r="MBA50" s="17"/>
      <c r="MBB50" s="17"/>
      <c r="MBC50" s="17"/>
      <c r="MBD50" s="17"/>
      <c r="MBE50" s="17"/>
      <c r="MBF50" s="17"/>
      <c r="MBG50" s="17"/>
      <c r="MBH50" s="17"/>
      <c r="MBI50" s="17"/>
      <c r="MBJ50" s="17"/>
      <c r="MBK50" s="17"/>
      <c r="MBL50" s="17"/>
      <c r="MBM50" s="17"/>
      <c r="MBN50" s="17"/>
      <c r="MBO50" s="17"/>
      <c r="MBP50" s="17"/>
      <c r="MBQ50" s="17"/>
      <c r="MBR50" s="17"/>
      <c r="MBS50" s="17"/>
      <c r="MBT50" s="17"/>
      <c r="MBU50" s="17"/>
      <c r="MBV50" s="17"/>
      <c r="MBW50" s="17"/>
      <c r="MBX50" s="17"/>
      <c r="MBY50" s="17"/>
      <c r="MBZ50" s="17"/>
      <c r="MCA50" s="17"/>
      <c r="MCB50" s="17"/>
      <c r="MCC50" s="17"/>
      <c r="MCD50" s="17"/>
      <c r="MCE50" s="17"/>
      <c r="MCF50" s="17"/>
      <c r="MCG50" s="17"/>
      <c r="MCH50" s="17"/>
      <c r="MCI50" s="17"/>
      <c r="MCJ50" s="17"/>
      <c r="MCK50" s="17"/>
      <c r="MCL50" s="17"/>
      <c r="MCM50" s="17"/>
      <c r="MCN50" s="17"/>
      <c r="MCO50" s="17"/>
      <c r="MCP50" s="17"/>
      <c r="MCQ50" s="17"/>
      <c r="MCR50" s="17"/>
      <c r="MCS50" s="17"/>
      <c r="MCT50" s="17"/>
      <c r="MCU50" s="17"/>
      <c r="MCV50" s="17"/>
      <c r="MCW50" s="17"/>
      <c r="MCX50" s="17"/>
      <c r="MCY50" s="17"/>
      <c r="MCZ50" s="17"/>
      <c r="MDA50" s="17"/>
      <c r="MDB50" s="17"/>
      <c r="MDC50" s="17"/>
      <c r="MDD50" s="17"/>
      <c r="MDE50" s="17"/>
      <c r="MDF50" s="17"/>
      <c r="MDG50" s="17"/>
      <c r="MDH50" s="17"/>
      <c r="MDI50" s="17"/>
      <c r="MDJ50" s="17"/>
      <c r="MDK50" s="17"/>
      <c r="MDL50" s="17"/>
      <c r="MDM50" s="17"/>
      <c r="MDN50" s="17"/>
      <c r="MDO50" s="17"/>
      <c r="MDP50" s="17"/>
      <c r="MDQ50" s="17"/>
      <c r="MDR50" s="17"/>
      <c r="MDS50" s="17"/>
      <c r="MDT50" s="17"/>
      <c r="MDU50" s="17"/>
      <c r="MDV50" s="17"/>
      <c r="MDW50" s="17"/>
      <c r="MDX50" s="17"/>
      <c r="MDY50" s="17"/>
      <c r="MDZ50" s="17"/>
      <c r="MEA50" s="17"/>
      <c r="MEB50" s="17"/>
      <c r="MEC50" s="17"/>
      <c r="MED50" s="17"/>
      <c r="MEE50" s="17"/>
      <c r="MEF50" s="17"/>
      <c r="MEG50" s="17"/>
      <c r="MEH50" s="17"/>
      <c r="MEI50" s="17"/>
      <c r="MEJ50" s="17"/>
      <c r="MEK50" s="17"/>
      <c r="MEL50" s="17"/>
      <c r="MEM50" s="17"/>
      <c r="MEN50" s="17"/>
      <c r="MEO50" s="17"/>
      <c r="MEP50" s="17"/>
      <c r="MEQ50" s="17"/>
      <c r="MER50" s="17"/>
      <c r="MES50" s="17"/>
      <c r="MET50" s="17"/>
      <c r="MEU50" s="17"/>
      <c r="MEV50" s="17"/>
      <c r="MEW50" s="17"/>
      <c r="MEX50" s="17"/>
      <c r="MEY50" s="17"/>
      <c r="MEZ50" s="17"/>
      <c r="MFA50" s="17"/>
      <c r="MFB50" s="17"/>
      <c r="MFC50" s="17"/>
      <c r="MFD50" s="17"/>
      <c r="MFE50" s="17"/>
      <c r="MFF50" s="17"/>
      <c r="MFG50" s="17"/>
      <c r="MFH50" s="17"/>
      <c r="MFI50" s="17"/>
      <c r="MFJ50" s="17"/>
      <c r="MFK50" s="17"/>
      <c r="MFL50" s="17"/>
      <c r="MFM50" s="17"/>
      <c r="MFN50" s="17"/>
      <c r="MFO50" s="17"/>
      <c r="MFP50" s="17"/>
      <c r="MFQ50" s="17"/>
      <c r="MFR50" s="17"/>
      <c r="MFS50" s="17"/>
      <c r="MFT50" s="17"/>
      <c r="MFU50" s="17"/>
      <c r="MFV50" s="17"/>
      <c r="MFW50" s="17"/>
      <c r="MFX50" s="17"/>
      <c r="MFY50" s="17"/>
      <c r="MFZ50" s="17"/>
      <c r="MGA50" s="17"/>
      <c r="MGB50" s="17"/>
      <c r="MGC50" s="17"/>
      <c r="MGD50" s="17"/>
      <c r="MGE50" s="17"/>
      <c r="MGF50" s="17"/>
      <c r="MGG50" s="17"/>
      <c r="MGH50" s="17"/>
      <c r="MGI50" s="17"/>
      <c r="MGJ50" s="17"/>
      <c r="MGK50" s="17"/>
      <c r="MGL50" s="17"/>
      <c r="MGM50" s="17"/>
      <c r="MGN50" s="17"/>
      <c r="MGO50" s="17"/>
      <c r="MGP50" s="17"/>
      <c r="MGQ50" s="17"/>
      <c r="MGR50" s="17"/>
      <c r="MGS50" s="17"/>
      <c r="MGT50" s="17"/>
      <c r="MGU50" s="17"/>
      <c r="MGV50" s="17"/>
      <c r="MGW50" s="17"/>
      <c r="MGX50" s="17"/>
      <c r="MGY50" s="17"/>
      <c r="MGZ50" s="17"/>
      <c r="MHA50" s="17"/>
      <c r="MHB50" s="17"/>
      <c r="MHC50" s="17"/>
      <c r="MHD50" s="17"/>
      <c r="MHE50" s="17"/>
      <c r="MHF50" s="17"/>
      <c r="MHG50" s="17"/>
      <c r="MHH50" s="17"/>
      <c r="MHI50" s="17"/>
      <c r="MHJ50" s="17"/>
      <c r="MHK50" s="17"/>
      <c r="MHL50" s="17"/>
      <c r="MHM50" s="17"/>
      <c r="MHN50" s="17"/>
      <c r="MHO50" s="17"/>
      <c r="MHP50" s="17"/>
      <c r="MHQ50" s="17"/>
      <c r="MHR50" s="17"/>
      <c r="MHS50" s="17"/>
      <c r="MHT50" s="17"/>
      <c r="MHU50" s="17"/>
      <c r="MHV50" s="17"/>
      <c r="MHW50" s="17"/>
      <c r="MHX50" s="17"/>
      <c r="MHY50" s="17"/>
      <c r="MHZ50" s="17"/>
      <c r="MIA50" s="17"/>
      <c r="MIB50" s="17"/>
      <c r="MIC50" s="17"/>
      <c r="MID50" s="17"/>
      <c r="MIE50" s="17"/>
      <c r="MIF50" s="17"/>
      <c r="MIG50" s="17"/>
      <c r="MIH50" s="17"/>
      <c r="MII50" s="17"/>
      <c r="MIJ50" s="17"/>
      <c r="MIK50" s="17"/>
      <c r="MIL50" s="17"/>
      <c r="MIM50" s="17"/>
      <c r="MIN50" s="17"/>
      <c r="MIO50" s="17"/>
      <c r="MIP50" s="17"/>
      <c r="MIQ50" s="17"/>
      <c r="MIR50" s="17"/>
      <c r="MIS50" s="17"/>
      <c r="MIT50" s="17"/>
      <c r="MIU50" s="17"/>
      <c r="MIV50" s="17"/>
      <c r="MIW50" s="17"/>
      <c r="MIX50" s="17"/>
      <c r="MIY50" s="17"/>
      <c r="MIZ50" s="17"/>
      <c r="MJA50" s="17"/>
      <c r="MJB50" s="17"/>
      <c r="MJC50" s="17"/>
      <c r="MJD50" s="17"/>
      <c r="MJE50" s="17"/>
      <c r="MJF50" s="17"/>
      <c r="MJG50" s="17"/>
      <c r="MJH50" s="17"/>
      <c r="MJI50" s="17"/>
      <c r="MJJ50" s="17"/>
      <c r="MJK50" s="17"/>
      <c r="MJL50" s="17"/>
      <c r="MJM50" s="17"/>
      <c r="MJN50" s="17"/>
      <c r="MJO50" s="17"/>
      <c r="MJP50" s="17"/>
      <c r="MJQ50" s="17"/>
      <c r="MJR50" s="17"/>
      <c r="MJS50" s="17"/>
      <c r="MJT50" s="17"/>
      <c r="MJU50" s="17"/>
      <c r="MJV50" s="17"/>
      <c r="MJW50" s="17"/>
      <c r="MJX50" s="17"/>
      <c r="MJY50" s="17"/>
      <c r="MJZ50" s="17"/>
      <c r="MKA50" s="17"/>
      <c r="MKB50" s="17"/>
      <c r="MKC50" s="17"/>
      <c r="MKD50" s="17"/>
      <c r="MKE50" s="17"/>
      <c r="MKF50" s="17"/>
      <c r="MKG50" s="17"/>
      <c r="MKH50" s="17"/>
      <c r="MKI50" s="17"/>
      <c r="MKJ50" s="17"/>
      <c r="MKK50" s="17"/>
      <c r="MKL50" s="17"/>
      <c r="MKM50" s="17"/>
      <c r="MKN50" s="17"/>
      <c r="MKO50" s="17"/>
      <c r="MKP50" s="17"/>
      <c r="MKQ50" s="17"/>
      <c r="MKR50" s="17"/>
      <c r="MKS50" s="17"/>
      <c r="MKT50" s="17"/>
      <c r="MKU50" s="17"/>
      <c r="MKV50" s="17"/>
      <c r="MKW50" s="17"/>
      <c r="MKX50" s="17"/>
      <c r="MKY50" s="17"/>
      <c r="MKZ50" s="17"/>
      <c r="MLA50" s="17"/>
      <c r="MLB50" s="17"/>
      <c r="MLC50" s="17"/>
      <c r="MLD50" s="17"/>
      <c r="MLE50" s="17"/>
      <c r="MLF50" s="17"/>
      <c r="MLG50" s="17"/>
      <c r="MLH50" s="17"/>
      <c r="MLI50" s="17"/>
      <c r="MLJ50" s="17"/>
      <c r="MLK50" s="17"/>
      <c r="MLL50" s="17"/>
      <c r="MLM50" s="17"/>
      <c r="MLN50" s="17"/>
      <c r="MLO50" s="17"/>
      <c r="MLP50" s="17"/>
      <c r="MLQ50" s="17"/>
      <c r="MLR50" s="17"/>
      <c r="MLS50" s="17"/>
      <c r="MLT50" s="17"/>
      <c r="MLU50" s="17"/>
      <c r="MLV50" s="17"/>
      <c r="MLW50" s="17"/>
      <c r="MLX50" s="17"/>
      <c r="MLY50" s="17"/>
      <c r="MLZ50" s="17"/>
      <c r="MMA50" s="17"/>
      <c r="MMB50" s="17"/>
      <c r="MMC50" s="17"/>
      <c r="MMD50" s="17"/>
      <c r="MME50" s="17"/>
      <c r="MMF50" s="17"/>
      <c r="MMG50" s="17"/>
      <c r="MMH50" s="17"/>
      <c r="MMI50" s="17"/>
      <c r="MMJ50" s="17"/>
      <c r="MMK50" s="17"/>
      <c r="MML50" s="17"/>
      <c r="MMM50" s="17"/>
      <c r="MMN50" s="17"/>
      <c r="MMO50" s="17"/>
      <c r="MMP50" s="17"/>
      <c r="MMQ50" s="17"/>
      <c r="MMR50" s="17"/>
      <c r="MMS50" s="17"/>
      <c r="MMT50" s="17"/>
      <c r="MMU50" s="17"/>
      <c r="MMV50" s="17"/>
      <c r="MMW50" s="17"/>
      <c r="MMX50" s="17"/>
      <c r="MMY50" s="17"/>
      <c r="MMZ50" s="17"/>
      <c r="MNA50" s="17"/>
      <c r="MNB50" s="17"/>
      <c r="MNC50" s="17"/>
      <c r="MND50" s="17"/>
      <c r="MNE50" s="17"/>
      <c r="MNF50" s="17"/>
      <c r="MNG50" s="17"/>
      <c r="MNH50" s="17"/>
      <c r="MNI50" s="17"/>
      <c r="MNJ50" s="17"/>
      <c r="MNK50" s="17"/>
      <c r="MNL50" s="17"/>
      <c r="MNM50" s="17"/>
      <c r="MNN50" s="17"/>
      <c r="MNO50" s="17"/>
      <c r="MNP50" s="17"/>
      <c r="MNQ50" s="17"/>
      <c r="MNR50" s="17"/>
      <c r="MNS50" s="17"/>
      <c r="MNT50" s="17"/>
      <c r="MNU50" s="17"/>
      <c r="MNV50" s="17"/>
      <c r="MNW50" s="17"/>
      <c r="MNX50" s="17"/>
      <c r="MNY50" s="17"/>
      <c r="MNZ50" s="17"/>
      <c r="MOA50" s="17"/>
      <c r="MOB50" s="17"/>
      <c r="MOC50" s="17"/>
      <c r="MOD50" s="17"/>
      <c r="MOE50" s="17"/>
      <c r="MOF50" s="17"/>
      <c r="MOG50" s="17"/>
      <c r="MOH50" s="17"/>
      <c r="MOI50" s="17"/>
      <c r="MOJ50" s="17"/>
      <c r="MOK50" s="17"/>
      <c r="MOL50" s="17"/>
      <c r="MOM50" s="17"/>
      <c r="MON50" s="17"/>
      <c r="MOO50" s="17"/>
      <c r="MOP50" s="17"/>
      <c r="MOQ50" s="17"/>
      <c r="MOR50" s="17"/>
      <c r="MOS50" s="17"/>
      <c r="MOT50" s="17"/>
      <c r="MOU50" s="17"/>
      <c r="MOV50" s="17"/>
      <c r="MOW50" s="17"/>
      <c r="MOX50" s="17"/>
      <c r="MOY50" s="17"/>
      <c r="MOZ50" s="17"/>
      <c r="MPA50" s="17"/>
      <c r="MPB50" s="17"/>
      <c r="MPC50" s="17"/>
      <c r="MPD50" s="17"/>
      <c r="MPE50" s="17"/>
      <c r="MPF50" s="17"/>
      <c r="MPG50" s="17"/>
      <c r="MPH50" s="17"/>
      <c r="MPI50" s="17"/>
      <c r="MPJ50" s="17"/>
      <c r="MPK50" s="17"/>
      <c r="MPL50" s="17"/>
      <c r="MPM50" s="17"/>
      <c r="MPN50" s="17"/>
      <c r="MPO50" s="17"/>
      <c r="MPP50" s="17"/>
      <c r="MPQ50" s="17"/>
      <c r="MPR50" s="17"/>
      <c r="MPS50" s="17"/>
      <c r="MPT50" s="17"/>
      <c r="MPU50" s="17"/>
      <c r="MPV50" s="17"/>
      <c r="MPW50" s="17"/>
      <c r="MPX50" s="17"/>
      <c r="MPY50" s="17"/>
      <c r="MPZ50" s="17"/>
      <c r="MQA50" s="17"/>
      <c r="MQB50" s="17"/>
      <c r="MQC50" s="17"/>
      <c r="MQD50" s="17"/>
      <c r="MQE50" s="17"/>
      <c r="MQF50" s="17"/>
      <c r="MQG50" s="17"/>
      <c r="MQH50" s="17"/>
      <c r="MQI50" s="17"/>
      <c r="MQJ50" s="17"/>
      <c r="MQK50" s="17"/>
      <c r="MQL50" s="17"/>
      <c r="MQM50" s="17"/>
      <c r="MQN50" s="17"/>
      <c r="MQO50" s="17"/>
      <c r="MQP50" s="17"/>
      <c r="MQQ50" s="17"/>
      <c r="MQR50" s="17"/>
      <c r="MQS50" s="17"/>
      <c r="MQT50" s="17"/>
      <c r="MQU50" s="17"/>
      <c r="MQV50" s="17"/>
      <c r="MQW50" s="17"/>
      <c r="MQX50" s="17"/>
      <c r="MQY50" s="17"/>
      <c r="MQZ50" s="17"/>
      <c r="MRA50" s="17"/>
      <c r="MRB50" s="17"/>
      <c r="MRC50" s="17"/>
      <c r="MRD50" s="17"/>
      <c r="MRE50" s="17"/>
      <c r="MRF50" s="17"/>
      <c r="MRG50" s="17"/>
      <c r="MRH50" s="17"/>
      <c r="MRI50" s="17"/>
      <c r="MRJ50" s="17"/>
      <c r="MRK50" s="17"/>
      <c r="MRL50" s="17"/>
      <c r="MRM50" s="17"/>
      <c r="MRN50" s="17"/>
      <c r="MRO50" s="17"/>
      <c r="MRP50" s="17"/>
      <c r="MRQ50" s="17"/>
      <c r="MRR50" s="17"/>
      <c r="MRS50" s="17"/>
      <c r="MRT50" s="17"/>
      <c r="MRU50" s="17"/>
      <c r="MRV50" s="17"/>
      <c r="MRW50" s="17"/>
      <c r="MRX50" s="17"/>
      <c r="MRY50" s="17"/>
      <c r="MRZ50" s="17"/>
      <c r="MSA50" s="17"/>
      <c r="MSB50" s="17"/>
      <c r="MSC50" s="17"/>
      <c r="MSD50" s="17"/>
      <c r="MSE50" s="17"/>
      <c r="MSF50" s="17"/>
      <c r="MSG50" s="17"/>
      <c r="MSH50" s="17"/>
      <c r="MSI50" s="17"/>
      <c r="MSJ50" s="17"/>
      <c r="MSK50" s="17"/>
      <c r="MSL50" s="17"/>
      <c r="MSM50" s="17"/>
      <c r="MSN50" s="17"/>
      <c r="MSO50" s="17"/>
      <c r="MSP50" s="17"/>
      <c r="MSQ50" s="17"/>
      <c r="MSR50" s="17"/>
      <c r="MSS50" s="17"/>
      <c r="MST50" s="17"/>
      <c r="MSU50" s="17"/>
      <c r="MSV50" s="17"/>
      <c r="MSW50" s="17"/>
      <c r="MSX50" s="17"/>
      <c r="MSY50" s="17"/>
      <c r="MSZ50" s="17"/>
      <c r="MTA50" s="17"/>
      <c r="MTB50" s="17"/>
      <c r="MTC50" s="17"/>
      <c r="MTD50" s="17"/>
      <c r="MTE50" s="17"/>
      <c r="MTF50" s="17"/>
      <c r="MTG50" s="17"/>
      <c r="MTH50" s="17"/>
      <c r="MTI50" s="17"/>
      <c r="MTJ50" s="17"/>
      <c r="MTK50" s="17"/>
      <c r="MTL50" s="17"/>
      <c r="MTM50" s="17"/>
      <c r="MTN50" s="17"/>
      <c r="MTO50" s="17"/>
      <c r="MTP50" s="17"/>
      <c r="MTQ50" s="17"/>
      <c r="MTR50" s="17"/>
      <c r="MTS50" s="17"/>
      <c r="MTT50" s="17"/>
      <c r="MTU50" s="17"/>
      <c r="MTV50" s="17"/>
      <c r="MTW50" s="17"/>
      <c r="MTX50" s="17"/>
      <c r="MTY50" s="17"/>
      <c r="MTZ50" s="17"/>
      <c r="MUA50" s="17"/>
      <c r="MUB50" s="17"/>
      <c r="MUC50" s="17"/>
      <c r="MUD50" s="17"/>
      <c r="MUE50" s="17"/>
      <c r="MUF50" s="17"/>
      <c r="MUG50" s="17"/>
      <c r="MUH50" s="17"/>
      <c r="MUI50" s="17"/>
      <c r="MUJ50" s="17"/>
      <c r="MUK50" s="17"/>
      <c r="MUL50" s="17"/>
      <c r="MUM50" s="17"/>
      <c r="MUN50" s="17"/>
      <c r="MUO50" s="17"/>
      <c r="MUP50" s="17"/>
      <c r="MUQ50" s="17"/>
      <c r="MUR50" s="17"/>
      <c r="MUS50" s="17"/>
      <c r="MUT50" s="17"/>
      <c r="MUU50" s="17"/>
      <c r="MUV50" s="17"/>
      <c r="MUW50" s="17"/>
      <c r="MUX50" s="17"/>
      <c r="MUY50" s="17"/>
      <c r="MUZ50" s="17"/>
      <c r="MVA50" s="17"/>
      <c r="MVB50" s="17"/>
      <c r="MVC50" s="17"/>
      <c r="MVD50" s="17"/>
      <c r="MVE50" s="17"/>
      <c r="MVF50" s="17"/>
      <c r="MVG50" s="17"/>
      <c r="MVH50" s="17"/>
      <c r="MVI50" s="17"/>
      <c r="MVJ50" s="17"/>
      <c r="MVK50" s="17"/>
      <c r="MVL50" s="17"/>
      <c r="MVM50" s="17"/>
      <c r="MVN50" s="17"/>
      <c r="MVO50" s="17"/>
      <c r="MVP50" s="17"/>
      <c r="MVQ50" s="17"/>
      <c r="MVR50" s="17"/>
      <c r="MVS50" s="17"/>
      <c r="MVT50" s="17"/>
      <c r="MVU50" s="17"/>
      <c r="MVV50" s="17"/>
      <c r="MVW50" s="17"/>
      <c r="MVX50" s="17"/>
      <c r="MVY50" s="17"/>
      <c r="MVZ50" s="17"/>
      <c r="MWA50" s="17"/>
      <c r="MWB50" s="17"/>
      <c r="MWC50" s="17"/>
      <c r="MWD50" s="17"/>
      <c r="MWE50" s="17"/>
      <c r="MWF50" s="17"/>
      <c r="MWG50" s="17"/>
      <c r="MWH50" s="17"/>
      <c r="MWI50" s="17"/>
      <c r="MWJ50" s="17"/>
      <c r="MWK50" s="17"/>
      <c r="MWL50" s="17"/>
      <c r="MWM50" s="17"/>
      <c r="MWN50" s="17"/>
      <c r="MWO50" s="17"/>
      <c r="MWP50" s="17"/>
      <c r="MWQ50" s="17"/>
      <c r="MWR50" s="17"/>
      <c r="MWS50" s="17"/>
      <c r="MWT50" s="17"/>
      <c r="MWU50" s="17"/>
      <c r="MWV50" s="17"/>
      <c r="MWW50" s="17"/>
      <c r="MWX50" s="17"/>
      <c r="MWY50" s="17"/>
      <c r="MWZ50" s="17"/>
      <c r="MXA50" s="17"/>
      <c r="MXB50" s="17"/>
      <c r="MXC50" s="17"/>
      <c r="MXD50" s="17"/>
      <c r="MXE50" s="17"/>
      <c r="MXF50" s="17"/>
      <c r="MXG50" s="17"/>
      <c r="MXH50" s="17"/>
      <c r="MXI50" s="17"/>
      <c r="MXJ50" s="17"/>
      <c r="MXK50" s="17"/>
      <c r="MXL50" s="17"/>
      <c r="MXM50" s="17"/>
      <c r="MXN50" s="17"/>
      <c r="MXO50" s="17"/>
      <c r="MXP50" s="17"/>
      <c r="MXQ50" s="17"/>
      <c r="MXR50" s="17"/>
      <c r="MXS50" s="17"/>
      <c r="MXT50" s="17"/>
      <c r="MXU50" s="17"/>
      <c r="MXV50" s="17"/>
      <c r="MXW50" s="17"/>
      <c r="MXX50" s="17"/>
      <c r="MXY50" s="17"/>
      <c r="MXZ50" s="17"/>
      <c r="MYA50" s="17"/>
      <c r="MYB50" s="17"/>
      <c r="MYC50" s="17"/>
      <c r="MYD50" s="17"/>
      <c r="MYE50" s="17"/>
      <c r="MYF50" s="17"/>
      <c r="MYG50" s="17"/>
      <c r="MYH50" s="17"/>
      <c r="MYI50" s="17"/>
      <c r="MYJ50" s="17"/>
      <c r="MYK50" s="17"/>
      <c r="MYL50" s="17"/>
      <c r="MYM50" s="17"/>
      <c r="MYN50" s="17"/>
      <c r="MYO50" s="17"/>
      <c r="MYP50" s="17"/>
      <c r="MYQ50" s="17"/>
      <c r="MYR50" s="17"/>
      <c r="MYS50" s="17"/>
      <c r="MYT50" s="17"/>
      <c r="MYU50" s="17"/>
      <c r="MYV50" s="17"/>
      <c r="MYW50" s="17"/>
      <c r="MYX50" s="17"/>
      <c r="MYY50" s="17"/>
      <c r="MYZ50" s="17"/>
      <c r="MZA50" s="17"/>
      <c r="MZB50" s="17"/>
      <c r="MZC50" s="17"/>
      <c r="MZD50" s="17"/>
      <c r="MZE50" s="17"/>
      <c r="MZF50" s="17"/>
      <c r="MZG50" s="17"/>
      <c r="MZH50" s="17"/>
      <c r="MZI50" s="17"/>
      <c r="MZJ50" s="17"/>
      <c r="MZK50" s="17"/>
      <c r="MZL50" s="17"/>
      <c r="MZM50" s="17"/>
      <c r="MZN50" s="17"/>
      <c r="MZO50" s="17"/>
      <c r="MZP50" s="17"/>
      <c r="MZQ50" s="17"/>
      <c r="MZR50" s="17"/>
      <c r="MZS50" s="17"/>
      <c r="MZT50" s="17"/>
      <c r="MZU50" s="17"/>
      <c r="MZV50" s="17"/>
      <c r="MZW50" s="17"/>
      <c r="MZX50" s="17"/>
      <c r="MZY50" s="17"/>
      <c r="MZZ50" s="17"/>
      <c r="NAA50" s="17"/>
      <c r="NAB50" s="17"/>
      <c r="NAC50" s="17"/>
      <c r="NAD50" s="17"/>
      <c r="NAE50" s="17"/>
      <c r="NAF50" s="17"/>
      <c r="NAG50" s="17"/>
      <c r="NAH50" s="17"/>
      <c r="NAI50" s="17"/>
      <c r="NAJ50" s="17"/>
      <c r="NAK50" s="17"/>
      <c r="NAL50" s="17"/>
      <c r="NAM50" s="17"/>
      <c r="NAN50" s="17"/>
      <c r="NAO50" s="17"/>
      <c r="NAP50" s="17"/>
      <c r="NAQ50" s="17"/>
      <c r="NAR50" s="17"/>
      <c r="NAS50" s="17"/>
      <c r="NAT50" s="17"/>
      <c r="NAU50" s="17"/>
      <c r="NAV50" s="17"/>
      <c r="NAW50" s="17"/>
      <c r="NAX50" s="17"/>
      <c r="NAY50" s="17"/>
      <c r="NAZ50" s="17"/>
      <c r="NBA50" s="17"/>
      <c r="NBB50" s="17"/>
      <c r="NBC50" s="17"/>
      <c r="NBD50" s="17"/>
      <c r="NBE50" s="17"/>
      <c r="NBF50" s="17"/>
      <c r="NBG50" s="17"/>
      <c r="NBH50" s="17"/>
      <c r="NBI50" s="17"/>
      <c r="NBJ50" s="17"/>
      <c r="NBK50" s="17"/>
      <c r="NBL50" s="17"/>
      <c r="NBM50" s="17"/>
      <c r="NBN50" s="17"/>
      <c r="NBO50" s="17"/>
      <c r="NBP50" s="17"/>
      <c r="NBQ50" s="17"/>
      <c r="NBR50" s="17"/>
      <c r="NBS50" s="17"/>
      <c r="NBT50" s="17"/>
      <c r="NBU50" s="17"/>
      <c r="NBV50" s="17"/>
      <c r="NBW50" s="17"/>
      <c r="NBX50" s="17"/>
      <c r="NBY50" s="17"/>
      <c r="NBZ50" s="17"/>
      <c r="NCA50" s="17"/>
      <c r="NCB50" s="17"/>
      <c r="NCC50" s="17"/>
      <c r="NCD50" s="17"/>
      <c r="NCE50" s="17"/>
      <c r="NCF50" s="17"/>
      <c r="NCG50" s="17"/>
      <c r="NCH50" s="17"/>
      <c r="NCI50" s="17"/>
      <c r="NCJ50" s="17"/>
      <c r="NCK50" s="17"/>
      <c r="NCL50" s="17"/>
      <c r="NCM50" s="17"/>
      <c r="NCN50" s="17"/>
      <c r="NCO50" s="17"/>
      <c r="NCP50" s="17"/>
      <c r="NCQ50" s="17"/>
      <c r="NCR50" s="17"/>
      <c r="NCS50" s="17"/>
      <c r="NCT50" s="17"/>
      <c r="NCU50" s="17"/>
      <c r="NCV50" s="17"/>
      <c r="NCW50" s="17"/>
      <c r="NCX50" s="17"/>
      <c r="NCY50" s="17"/>
      <c r="NCZ50" s="17"/>
      <c r="NDA50" s="17"/>
      <c r="NDB50" s="17"/>
      <c r="NDC50" s="17"/>
      <c r="NDD50" s="17"/>
      <c r="NDE50" s="17"/>
      <c r="NDF50" s="17"/>
      <c r="NDG50" s="17"/>
      <c r="NDH50" s="17"/>
      <c r="NDI50" s="17"/>
      <c r="NDJ50" s="17"/>
      <c r="NDK50" s="17"/>
      <c r="NDL50" s="17"/>
      <c r="NDM50" s="17"/>
      <c r="NDN50" s="17"/>
      <c r="NDO50" s="17"/>
      <c r="NDP50" s="17"/>
      <c r="NDQ50" s="17"/>
      <c r="NDR50" s="17"/>
      <c r="NDS50" s="17"/>
      <c r="NDT50" s="17"/>
      <c r="NDU50" s="17"/>
      <c r="NDV50" s="17"/>
      <c r="NDW50" s="17"/>
      <c r="NDX50" s="17"/>
      <c r="NDY50" s="17"/>
      <c r="NDZ50" s="17"/>
      <c r="NEA50" s="17"/>
      <c r="NEB50" s="17"/>
      <c r="NEC50" s="17"/>
      <c r="NED50" s="17"/>
      <c r="NEE50" s="17"/>
      <c r="NEF50" s="17"/>
      <c r="NEG50" s="17"/>
      <c r="NEH50" s="17"/>
      <c r="NEI50" s="17"/>
      <c r="NEJ50" s="17"/>
      <c r="NEK50" s="17"/>
      <c r="NEL50" s="17"/>
      <c r="NEM50" s="17"/>
      <c r="NEN50" s="17"/>
      <c r="NEO50" s="17"/>
      <c r="NEP50" s="17"/>
      <c r="NEQ50" s="17"/>
      <c r="NER50" s="17"/>
      <c r="NES50" s="17"/>
      <c r="NET50" s="17"/>
      <c r="NEU50" s="17"/>
      <c r="NEV50" s="17"/>
      <c r="NEW50" s="17"/>
      <c r="NEX50" s="17"/>
      <c r="NEY50" s="17"/>
      <c r="NEZ50" s="17"/>
      <c r="NFA50" s="17"/>
      <c r="NFB50" s="17"/>
      <c r="NFC50" s="17"/>
      <c r="NFD50" s="17"/>
      <c r="NFE50" s="17"/>
      <c r="NFF50" s="17"/>
      <c r="NFG50" s="17"/>
      <c r="NFH50" s="17"/>
      <c r="NFI50" s="17"/>
      <c r="NFJ50" s="17"/>
      <c r="NFK50" s="17"/>
      <c r="NFL50" s="17"/>
      <c r="NFM50" s="17"/>
      <c r="NFN50" s="17"/>
      <c r="NFO50" s="17"/>
      <c r="NFP50" s="17"/>
      <c r="NFQ50" s="17"/>
      <c r="NFR50" s="17"/>
      <c r="NFS50" s="17"/>
      <c r="NFT50" s="17"/>
      <c r="NFU50" s="17"/>
      <c r="NFV50" s="17"/>
      <c r="NFW50" s="17"/>
      <c r="NFX50" s="17"/>
      <c r="NFY50" s="17"/>
      <c r="NFZ50" s="17"/>
      <c r="NGA50" s="17"/>
      <c r="NGB50" s="17"/>
      <c r="NGC50" s="17"/>
      <c r="NGD50" s="17"/>
      <c r="NGE50" s="17"/>
      <c r="NGF50" s="17"/>
      <c r="NGG50" s="17"/>
      <c r="NGH50" s="17"/>
      <c r="NGI50" s="17"/>
      <c r="NGJ50" s="17"/>
      <c r="NGK50" s="17"/>
      <c r="NGL50" s="17"/>
      <c r="NGM50" s="17"/>
      <c r="NGN50" s="17"/>
      <c r="NGO50" s="17"/>
      <c r="NGP50" s="17"/>
      <c r="NGQ50" s="17"/>
      <c r="NGR50" s="17"/>
      <c r="NGS50" s="17"/>
      <c r="NGT50" s="17"/>
      <c r="NGU50" s="17"/>
      <c r="NGV50" s="17"/>
      <c r="NGW50" s="17"/>
      <c r="NGX50" s="17"/>
      <c r="NGY50" s="17"/>
      <c r="NGZ50" s="17"/>
      <c r="NHA50" s="17"/>
      <c r="NHB50" s="17"/>
      <c r="NHC50" s="17"/>
      <c r="NHD50" s="17"/>
      <c r="NHE50" s="17"/>
      <c r="NHF50" s="17"/>
      <c r="NHG50" s="17"/>
      <c r="NHH50" s="17"/>
      <c r="NHI50" s="17"/>
      <c r="NHJ50" s="17"/>
      <c r="NHK50" s="17"/>
      <c r="NHL50" s="17"/>
      <c r="NHM50" s="17"/>
      <c r="NHN50" s="17"/>
      <c r="NHO50" s="17"/>
      <c r="NHP50" s="17"/>
      <c r="NHQ50" s="17"/>
      <c r="NHR50" s="17"/>
      <c r="NHS50" s="17"/>
      <c r="NHT50" s="17"/>
      <c r="NHU50" s="17"/>
      <c r="NHV50" s="17"/>
      <c r="NHW50" s="17"/>
      <c r="NHX50" s="17"/>
      <c r="NHY50" s="17"/>
      <c r="NHZ50" s="17"/>
      <c r="NIA50" s="17"/>
      <c r="NIB50" s="17"/>
      <c r="NIC50" s="17"/>
      <c r="NID50" s="17"/>
      <c r="NIE50" s="17"/>
      <c r="NIF50" s="17"/>
      <c r="NIG50" s="17"/>
      <c r="NIH50" s="17"/>
      <c r="NII50" s="17"/>
      <c r="NIJ50" s="17"/>
      <c r="NIK50" s="17"/>
      <c r="NIL50" s="17"/>
      <c r="NIM50" s="17"/>
      <c r="NIN50" s="17"/>
      <c r="NIO50" s="17"/>
      <c r="NIP50" s="17"/>
      <c r="NIQ50" s="17"/>
      <c r="NIR50" s="17"/>
      <c r="NIS50" s="17"/>
      <c r="NIT50" s="17"/>
      <c r="NIU50" s="17"/>
      <c r="NIV50" s="17"/>
      <c r="NIW50" s="17"/>
      <c r="NIX50" s="17"/>
      <c r="NIY50" s="17"/>
      <c r="NIZ50" s="17"/>
      <c r="NJA50" s="17"/>
      <c r="NJB50" s="17"/>
      <c r="NJC50" s="17"/>
      <c r="NJD50" s="17"/>
      <c r="NJE50" s="17"/>
      <c r="NJF50" s="17"/>
      <c r="NJG50" s="17"/>
      <c r="NJH50" s="17"/>
      <c r="NJI50" s="17"/>
      <c r="NJJ50" s="17"/>
      <c r="NJK50" s="17"/>
      <c r="NJL50" s="17"/>
      <c r="NJM50" s="17"/>
      <c r="NJN50" s="17"/>
      <c r="NJO50" s="17"/>
      <c r="NJP50" s="17"/>
      <c r="NJQ50" s="17"/>
      <c r="NJR50" s="17"/>
      <c r="NJS50" s="17"/>
      <c r="NJT50" s="17"/>
      <c r="NJU50" s="17"/>
      <c r="NJV50" s="17"/>
      <c r="NJW50" s="17"/>
      <c r="NJX50" s="17"/>
      <c r="NJY50" s="17"/>
      <c r="NJZ50" s="17"/>
      <c r="NKA50" s="17"/>
      <c r="NKB50" s="17"/>
      <c r="NKC50" s="17"/>
      <c r="NKD50" s="17"/>
      <c r="NKE50" s="17"/>
      <c r="NKF50" s="17"/>
      <c r="NKG50" s="17"/>
      <c r="NKH50" s="17"/>
      <c r="NKI50" s="17"/>
      <c r="NKJ50" s="17"/>
      <c r="NKK50" s="17"/>
      <c r="NKL50" s="17"/>
      <c r="NKM50" s="17"/>
      <c r="NKN50" s="17"/>
      <c r="NKO50" s="17"/>
      <c r="NKP50" s="17"/>
      <c r="NKQ50" s="17"/>
      <c r="NKR50" s="17"/>
      <c r="NKS50" s="17"/>
      <c r="NKT50" s="17"/>
      <c r="NKU50" s="17"/>
      <c r="NKV50" s="17"/>
      <c r="NKW50" s="17"/>
      <c r="NKX50" s="17"/>
      <c r="NKY50" s="17"/>
      <c r="NKZ50" s="17"/>
      <c r="NLA50" s="17"/>
      <c r="NLB50" s="17"/>
      <c r="NLC50" s="17"/>
      <c r="NLD50" s="17"/>
      <c r="NLE50" s="17"/>
      <c r="NLF50" s="17"/>
      <c r="NLG50" s="17"/>
      <c r="NLH50" s="17"/>
      <c r="NLI50" s="17"/>
      <c r="NLJ50" s="17"/>
      <c r="NLK50" s="17"/>
      <c r="NLL50" s="17"/>
      <c r="NLM50" s="17"/>
      <c r="NLN50" s="17"/>
      <c r="NLO50" s="17"/>
      <c r="NLP50" s="17"/>
      <c r="NLQ50" s="17"/>
      <c r="NLR50" s="17"/>
      <c r="NLS50" s="17"/>
      <c r="NLT50" s="17"/>
      <c r="NLU50" s="17"/>
      <c r="NLV50" s="17"/>
      <c r="NLW50" s="17"/>
      <c r="NLX50" s="17"/>
      <c r="NLY50" s="17"/>
      <c r="NLZ50" s="17"/>
      <c r="NMA50" s="17"/>
      <c r="NMB50" s="17"/>
      <c r="NMC50" s="17"/>
      <c r="NMD50" s="17"/>
      <c r="NME50" s="17"/>
      <c r="NMF50" s="17"/>
      <c r="NMG50" s="17"/>
      <c r="NMH50" s="17"/>
      <c r="NMI50" s="17"/>
      <c r="NMJ50" s="17"/>
      <c r="NMK50" s="17"/>
      <c r="NML50" s="17"/>
      <c r="NMM50" s="17"/>
      <c r="NMN50" s="17"/>
      <c r="NMO50" s="17"/>
      <c r="NMP50" s="17"/>
      <c r="NMQ50" s="17"/>
      <c r="NMR50" s="17"/>
      <c r="NMS50" s="17"/>
      <c r="NMT50" s="17"/>
      <c r="NMU50" s="17"/>
      <c r="NMV50" s="17"/>
      <c r="NMW50" s="17"/>
      <c r="NMX50" s="17"/>
      <c r="NMY50" s="17"/>
      <c r="NMZ50" s="17"/>
      <c r="NNA50" s="17"/>
      <c r="NNB50" s="17"/>
      <c r="NNC50" s="17"/>
      <c r="NND50" s="17"/>
      <c r="NNE50" s="17"/>
      <c r="NNF50" s="17"/>
      <c r="NNG50" s="17"/>
      <c r="NNH50" s="17"/>
      <c r="NNI50" s="17"/>
      <c r="NNJ50" s="17"/>
      <c r="NNK50" s="17"/>
      <c r="NNL50" s="17"/>
      <c r="NNM50" s="17"/>
      <c r="NNN50" s="17"/>
      <c r="NNO50" s="17"/>
      <c r="NNP50" s="17"/>
      <c r="NNQ50" s="17"/>
      <c r="NNR50" s="17"/>
      <c r="NNS50" s="17"/>
      <c r="NNT50" s="17"/>
      <c r="NNU50" s="17"/>
      <c r="NNV50" s="17"/>
      <c r="NNW50" s="17"/>
      <c r="NNX50" s="17"/>
      <c r="NNY50" s="17"/>
      <c r="NNZ50" s="17"/>
      <c r="NOA50" s="17"/>
      <c r="NOB50" s="17"/>
      <c r="NOC50" s="17"/>
      <c r="NOD50" s="17"/>
      <c r="NOE50" s="17"/>
      <c r="NOF50" s="17"/>
      <c r="NOG50" s="17"/>
      <c r="NOH50" s="17"/>
      <c r="NOI50" s="17"/>
      <c r="NOJ50" s="17"/>
      <c r="NOK50" s="17"/>
      <c r="NOL50" s="17"/>
      <c r="NOM50" s="17"/>
      <c r="NON50" s="17"/>
      <c r="NOO50" s="17"/>
      <c r="NOP50" s="17"/>
      <c r="NOQ50" s="17"/>
      <c r="NOR50" s="17"/>
      <c r="NOS50" s="17"/>
      <c r="NOT50" s="17"/>
      <c r="NOU50" s="17"/>
      <c r="NOV50" s="17"/>
      <c r="NOW50" s="17"/>
      <c r="NOX50" s="17"/>
      <c r="NOY50" s="17"/>
      <c r="NOZ50" s="17"/>
      <c r="NPA50" s="17"/>
      <c r="NPB50" s="17"/>
      <c r="NPC50" s="17"/>
      <c r="NPD50" s="17"/>
      <c r="NPE50" s="17"/>
      <c r="NPF50" s="17"/>
      <c r="NPG50" s="17"/>
      <c r="NPH50" s="17"/>
      <c r="NPI50" s="17"/>
      <c r="NPJ50" s="17"/>
      <c r="NPK50" s="17"/>
      <c r="NPL50" s="17"/>
      <c r="NPM50" s="17"/>
      <c r="NPN50" s="17"/>
      <c r="NPO50" s="17"/>
      <c r="NPP50" s="17"/>
      <c r="NPQ50" s="17"/>
      <c r="NPR50" s="17"/>
      <c r="NPS50" s="17"/>
      <c r="NPT50" s="17"/>
      <c r="NPU50" s="17"/>
      <c r="NPV50" s="17"/>
      <c r="NPW50" s="17"/>
      <c r="NPX50" s="17"/>
      <c r="NPY50" s="17"/>
      <c r="NPZ50" s="17"/>
      <c r="NQA50" s="17"/>
      <c r="NQB50" s="17"/>
      <c r="NQC50" s="17"/>
      <c r="NQD50" s="17"/>
      <c r="NQE50" s="17"/>
      <c r="NQF50" s="17"/>
      <c r="NQG50" s="17"/>
      <c r="NQH50" s="17"/>
      <c r="NQI50" s="17"/>
      <c r="NQJ50" s="17"/>
      <c r="NQK50" s="17"/>
      <c r="NQL50" s="17"/>
      <c r="NQM50" s="17"/>
      <c r="NQN50" s="17"/>
      <c r="NQO50" s="17"/>
      <c r="NQP50" s="17"/>
      <c r="NQQ50" s="17"/>
      <c r="NQR50" s="17"/>
      <c r="NQS50" s="17"/>
      <c r="NQT50" s="17"/>
      <c r="NQU50" s="17"/>
      <c r="NQV50" s="17"/>
      <c r="NQW50" s="17"/>
      <c r="NQX50" s="17"/>
      <c r="NQY50" s="17"/>
      <c r="NQZ50" s="17"/>
      <c r="NRA50" s="17"/>
      <c r="NRB50" s="17"/>
      <c r="NRC50" s="17"/>
      <c r="NRD50" s="17"/>
      <c r="NRE50" s="17"/>
      <c r="NRF50" s="17"/>
      <c r="NRG50" s="17"/>
      <c r="NRH50" s="17"/>
      <c r="NRI50" s="17"/>
      <c r="NRJ50" s="17"/>
      <c r="NRK50" s="17"/>
      <c r="NRL50" s="17"/>
      <c r="NRM50" s="17"/>
      <c r="NRN50" s="17"/>
      <c r="NRO50" s="17"/>
      <c r="NRP50" s="17"/>
      <c r="NRQ50" s="17"/>
      <c r="NRR50" s="17"/>
      <c r="NRS50" s="17"/>
      <c r="NRT50" s="17"/>
      <c r="NRU50" s="17"/>
      <c r="NRV50" s="17"/>
      <c r="NRW50" s="17"/>
      <c r="NRX50" s="17"/>
      <c r="NRY50" s="17"/>
      <c r="NRZ50" s="17"/>
      <c r="NSA50" s="17"/>
      <c r="NSB50" s="17"/>
      <c r="NSC50" s="17"/>
      <c r="NSD50" s="17"/>
      <c r="NSE50" s="17"/>
      <c r="NSF50" s="17"/>
      <c r="NSG50" s="17"/>
      <c r="NSH50" s="17"/>
      <c r="NSI50" s="17"/>
      <c r="NSJ50" s="17"/>
      <c r="NSK50" s="17"/>
      <c r="NSL50" s="17"/>
      <c r="NSM50" s="17"/>
      <c r="NSN50" s="17"/>
      <c r="NSO50" s="17"/>
      <c r="NSP50" s="17"/>
      <c r="NSQ50" s="17"/>
      <c r="NSR50" s="17"/>
      <c r="NSS50" s="17"/>
      <c r="NST50" s="17"/>
      <c r="NSU50" s="17"/>
      <c r="NSV50" s="17"/>
      <c r="NSW50" s="17"/>
      <c r="NSX50" s="17"/>
      <c r="NSY50" s="17"/>
      <c r="NSZ50" s="17"/>
      <c r="NTA50" s="17"/>
      <c r="NTB50" s="17"/>
      <c r="NTC50" s="17"/>
      <c r="NTD50" s="17"/>
      <c r="NTE50" s="17"/>
      <c r="NTF50" s="17"/>
      <c r="NTG50" s="17"/>
      <c r="NTH50" s="17"/>
      <c r="NTI50" s="17"/>
      <c r="NTJ50" s="17"/>
      <c r="NTK50" s="17"/>
      <c r="NTL50" s="17"/>
      <c r="NTM50" s="17"/>
      <c r="NTN50" s="17"/>
      <c r="NTO50" s="17"/>
      <c r="NTP50" s="17"/>
      <c r="NTQ50" s="17"/>
      <c r="NTR50" s="17"/>
      <c r="NTS50" s="17"/>
      <c r="NTT50" s="17"/>
      <c r="NTU50" s="17"/>
      <c r="NTV50" s="17"/>
      <c r="NTW50" s="17"/>
      <c r="NTX50" s="17"/>
      <c r="NTY50" s="17"/>
      <c r="NTZ50" s="17"/>
      <c r="NUA50" s="17"/>
      <c r="NUB50" s="17"/>
      <c r="NUC50" s="17"/>
      <c r="NUD50" s="17"/>
      <c r="NUE50" s="17"/>
      <c r="NUF50" s="17"/>
      <c r="NUG50" s="17"/>
      <c r="NUH50" s="17"/>
      <c r="NUI50" s="17"/>
      <c r="NUJ50" s="17"/>
      <c r="NUK50" s="17"/>
      <c r="NUL50" s="17"/>
      <c r="NUM50" s="17"/>
      <c r="NUN50" s="17"/>
      <c r="NUO50" s="17"/>
      <c r="NUP50" s="17"/>
      <c r="NUQ50" s="17"/>
      <c r="NUR50" s="17"/>
      <c r="NUS50" s="17"/>
      <c r="NUT50" s="17"/>
      <c r="NUU50" s="17"/>
      <c r="NUV50" s="17"/>
      <c r="NUW50" s="17"/>
      <c r="NUX50" s="17"/>
      <c r="NUY50" s="17"/>
      <c r="NUZ50" s="17"/>
      <c r="NVA50" s="17"/>
      <c r="NVB50" s="17"/>
      <c r="NVC50" s="17"/>
      <c r="NVD50" s="17"/>
      <c r="NVE50" s="17"/>
      <c r="NVF50" s="17"/>
      <c r="NVG50" s="17"/>
      <c r="NVH50" s="17"/>
      <c r="NVI50" s="17"/>
      <c r="NVJ50" s="17"/>
      <c r="NVK50" s="17"/>
      <c r="NVL50" s="17"/>
      <c r="NVM50" s="17"/>
      <c r="NVN50" s="17"/>
      <c r="NVO50" s="17"/>
      <c r="NVP50" s="17"/>
      <c r="NVQ50" s="17"/>
      <c r="NVR50" s="17"/>
      <c r="NVS50" s="17"/>
      <c r="NVT50" s="17"/>
      <c r="NVU50" s="17"/>
      <c r="NVV50" s="17"/>
      <c r="NVW50" s="17"/>
      <c r="NVX50" s="17"/>
      <c r="NVY50" s="17"/>
      <c r="NVZ50" s="17"/>
      <c r="NWA50" s="17"/>
      <c r="NWB50" s="17"/>
      <c r="NWC50" s="17"/>
      <c r="NWD50" s="17"/>
      <c r="NWE50" s="17"/>
      <c r="NWF50" s="17"/>
      <c r="NWG50" s="17"/>
      <c r="NWH50" s="17"/>
      <c r="NWI50" s="17"/>
      <c r="NWJ50" s="17"/>
      <c r="NWK50" s="17"/>
      <c r="NWL50" s="17"/>
      <c r="NWM50" s="17"/>
      <c r="NWN50" s="17"/>
      <c r="NWO50" s="17"/>
      <c r="NWP50" s="17"/>
      <c r="NWQ50" s="17"/>
      <c r="NWR50" s="17"/>
      <c r="NWS50" s="17"/>
      <c r="NWT50" s="17"/>
      <c r="NWU50" s="17"/>
      <c r="NWV50" s="17"/>
      <c r="NWW50" s="17"/>
      <c r="NWX50" s="17"/>
      <c r="NWY50" s="17"/>
      <c r="NWZ50" s="17"/>
      <c r="NXA50" s="17"/>
      <c r="NXB50" s="17"/>
      <c r="NXC50" s="17"/>
      <c r="NXD50" s="17"/>
      <c r="NXE50" s="17"/>
      <c r="NXF50" s="17"/>
      <c r="NXG50" s="17"/>
      <c r="NXH50" s="17"/>
      <c r="NXI50" s="17"/>
      <c r="NXJ50" s="17"/>
      <c r="NXK50" s="17"/>
      <c r="NXL50" s="17"/>
      <c r="NXM50" s="17"/>
      <c r="NXN50" s="17"/>
      <c r="NXO50" s="17"/>
      <c r="NXP50" s="17"/>
      <c r="NXQ50" s="17"/>
      <c r="NXR50" s="17"/>
      <c r="NXS50" s="17"/>
      <c r="NXT50" s="17"/>
      <c r="NXU50" s="17"/>
      <c r="NXV50" s="17"/>
      <c r="NXW50" s="17"/>
      <c r="NXX50" s="17"/>
      <c r="NXY50" s="17"/>
      <c r="NXZ50" s="17"/>
      <c r="NYA50" s="17"/>
      <c r="NYB50" s="17"/>
      <c r="NYC50" s="17"/>
      <c r="NYD50" s="17"/>
      <c r="NYE50" s="17"/>
      <c r="NYF50" s="17"/>
      <c r="NYG50" s="17"/>
      <c r="NYH50" s="17"/>
      <c r="NYI50" s="17"/>
      <c r="NYJ50" s="17"/>
      <c r="NYK50" s="17"/>
      <c r="NYL50" s="17"/>
      <c r="NYM50" s="17"/>
      <c r="NYN50" s="17"/>
      <c r="NYO50" s="17"/>
      <c r="NYP50" s="17"/>
      <c r="NYQ50" s="17"/>
      <c r="NYR50" s="17"/>
      <c r="NYS50" s="17"/>
      <c r="NYT50" s="17"/>
      <c r="NYU50" s="17"/>
      <c r="NYV50" s="17"/>
      <c r="NYW50" s="17"/>
      <c r="NYX50" s="17"/>
      <c r="NYY50" s="17"/>
      <c r="NYZ50" s="17"/>
      <c r="NZA50" s="17"/>
      <c r="NZB50" s="17"/>
      <c r="NZC50" s="17"/>
      <c r="NZD50" s="17"/>
      <c r="NZE50" s="17"/>
      <c r="NZF50" s="17"/>
      <c r="NZG50" s="17"/>
      <c r="NZH50" s="17"/>
      <c r="NZI50" s="17"/>
      <c r="NZJ50" s="17"/>
      <c r="NZK50" s="17"/>
      <c r="NZL50" s="17"/>
      <c r="NZM50" s="17"/>
      <c r="NZN50" s="17"/>
      <c r="NZO50" s="17"/>
      <c r="NZP50" s="17"/>
      <c r="NZQ50" s="17"/>
      <c r="NZR50" s="17"/>
      <c r="NZS50" s="17"/>
      <c r="NZT50" s="17"/>
      <c r="NZU50" s="17"/>
      <c r="NZV50" s="17"/>
      <c r="NZW50" s="17"/>
      <c r="NZX50" s="17"/>
      <c r="NZY50" s="17"/>
      <c r="NZZ50" s="17"/>
      <c r="OAA50" s="17"/>
      <c r="OAB50" s="17"/>
      <c r="OAC50" s="17"/>
      <c r="OAD50" s="17"/>
      <c r="OAE50" s="17"/>
      <c r="OAF50" s="17"/>
      <c r="OAG50" s="17"/>
      <c r="OAH50" s="17"/>
      <c r="OAI50" s="17"/>
      <c r="OAJ50" s="17"/>
      <c r="OAK50" s="17"/>
      <c r="OAL50" s="17"/>
      <c r="OAM50" s="17"/>
      <c r="OAN50" s="17"/>
      <c r="OAO50" s="17"/>
      <c r="OAP50" s="17"/>
      <c r="OAQ50" s="17"/>
      <c r="OAR50" s="17"/>
      <c r="OAS50" s="17"/>
      <c r="OAT50" s="17"/>
      <c r="OAU50" s="17"/>
      <c r="OAV50" s="17"/>
      <c r="OAW50" s="17"/>
      <c r="OAX50" s="17"/>
      <c r="OAY50" s="17"/>
      <c r="OAZ50" s="17"/>
      <c r="OBA50" s="17"/>
      <c r="OBB50" s="17"/>
      <c r="OBC50" s="17"/>
      <c r="OBD50" s="17"/>
      <c r="OBE50" s="17"/>
      <c r="OBF50" s="17"/>
      <c r="OBG50" s="17"/>
      <c r="OBH50" s="17"/>
      <c r="OBI50" s="17"/>
      <c r="OBJ50" s="17"/>
      <c r="OBK50" s="17"/>
      <c r="OBL50" s="17"/>
      <c r="OBM50" s="17"/>
      <c r="OBN50" s="17"/>
      <c r="OBO50" s="17"/>
      <c r="OBP50" s="17"/>
      <c r="OBQ50" s="17"/>
      <c r="OBR50" s="17"/>
      <c r="OBS50" s="17"/>
      <c r="OBT50" s="17"/>
      <c r="OBU50" s="17"/>
      <c r="OBV50" s="17"/>
      <c r="OBW50" s="17"/>
      <c r="OBX50" s="17"/>
      <c r="OBY50" s="17"/>
      <c r="OBZ50" s="17"/>
      <c r="OCA50" s="17"/>
      <c r="OCB50" s="17"/>
      <c r="OCC50" s="17"/>
      <c r="OCD50" s="17"/>
      <c r="OCE50" s="17"/>
      <c r="OCF50" s="17"/>
      <c r="OCG50" s="17"/>
      <c r="OCH50" s="17"/>
      <c r="OCI50" s="17"/>
      <c r="OCJ50" s="17"/>
      <c r="OCK50" s="17"/>
      <c r="OCL50" s="17"/>
      <c r="OCM50" s="17"/>
      <c r="OCN50" s="17"/>
      <c r="OCO50" s="17"/>
      <c r="OCP50" s="17"/>
      <c r="OCQ50" s="17"/>
      <c r="OCR50" s="17"/>
      <c r="OCS50" s="17"/>
      <c r="OCT50" s="17"/>
      <c r="OCU50" s="17"/>
      <c r="OCV50" s="17"/>
      <c r="OCW50" s="17"/>
      <c r="OCX50" s="17"/>
      <c r="OCY50" s="17"/>
      <c r="OCZ50" s="17"/>
      <c r="ODA50" s="17"/>
      <c r="ODB50" s="17"/>
      <c r="ODC50" s="17"/>
      <c r="ODD50" s="17"/>
      <c r="ODE50" s="17"/>
      <c r="ODF50" s="17"/>
      <c r="ODG50" s="17"/>
      <c r="ODH50" s="17"/>
      <c r="ODI50" s="17"/>
      <c r="ODJ50" s="17"/>
      <c r="ODK50" s="17"/>
      <c r="ODL50" s="17"/>
      <c r="ODM50" s="17"/>
      <c r="ODN50" s="17"/>
      <c r="ODO50" s="17"/>
      <c r="ODP50" s="17"/>
      <c r="ODQ50" s="17"/>
      <c r="ODR50" s="17"/>
      <c r="ODS50" s="17"/>
      <c r="ODT50" s="17"/>
      <c r="ODU50" s="17"/>
      <c r="ODV50" s="17"/>
      <c r="ODW50" s="17"/>
      <c r="ODX50" s="17"/>
      <c r="ODY50" s="17"/>
      <c r="ODZ50" s="17"/>
      <c r="OEA50" s="17"/>
      <c r="OEB50" s="17"/>
      <c r="OEC50" s="17"/>
      <c r="OED50" s="17"/>
      <c r="OEE50" s="17"/>
      <c r="OEF50" s="17"/>
      <c r="OEG50" s="17"/>
      <c r="OEH50" s="17"/>
      <c r="OEI50" s="17"/>
      <c r="OEJ50" s="17"/>
      <c r="OEK50" s="17"/>
      <c r="OEL50" s="17"/>
      <c r="OEM50" s="17"/>
      <c r="OEN50" s="17"/>
      <c r="OEO50" s="17"/>
      <c r="OEP50" s="17"/>
      <c r="OEQ50" s="17"/>
      <c r="OER50" s="17"/>
      <c r="OES50" s="17"/>
      <c r="OET50" s="17"/>
      <c r="OEU50" s="17"/>
      <c r="OEV50" s="17"/>
      <c r="OEW50" s="17"/>
      <c r="OEX50" s="17"/>
      <c r="OEY50" s="17"/>
      <c r="OEZ50" s="17"/>
      <c r="OFA50" s="17"/>
      <c r="OFB50" s="17"/>
      <c r="OFC50" s="17"/>
      <c r="OFD50" s="17"/>
      <c r="OFE50" s="17"/>
      <c r="OFF50" s="17"/>
      <c r="OFG50" s="17"/>
      <c r="OFH50" s="17"/>
      <c r="OFI50" s="17"/>
      <c r="OFJ50" s="17"/>
      <c r="OFK50" s="17"/>
      <c r="OFL50" s="17"/>
      <c r="OFM50" s="17"/>
      <c r="OFN50" s="17"/>
      <c r="OFO50" s="17"/>
      <c r="OFP50" s="17"/>
      <c r="OFQ50" s="17"/>
      <c r="OFR50" s="17"/>
      <c r="OFS50" s="17"/>
      <c r="OFT50" s="17"/>
      <c r="OFU50" s="17"/>
      <c r="OFV50" s="17"/>
      <c r="OFW50" s="17"/>
      <c r="OFX50" s="17"/>
      <c r="OFY50" s="17"/>
      <c r="OFZ50" s="17"/>
      <c r="OGA50" s="17"/>
      <c r="OGB50" s="17"/>
      <c r="OGC50" s="17"/>
      <c r="OGD50" s="17"/>
      <c r="OGE50" s="17"/>
      <c r="OGF50" s="17"/>
      <c r="OGG50" s="17"/>
      <c r="OGH50" s="17"/>
      <c r="OGI50" s="17"/>
      <c r="OGJ50" s="17"/>
      <c r="OGK50" s="17"/>
      <c r="OGL50" s="17"/>
      <c r="OGM50" s="17"/>
      <c r="OGN50" s="17"/>
      <c r="OGO50" s="17"/>
      <c r="OGP50" s="17"/>
      <c r="OGQ50" s="17"/>
      <c r="OGR50" s="17"/>
      <c r="OGS50" s="17"/>
      <c r="OGT50" s="17"/>
      <c r="OGU50" s="17"/>
      <c r="OGV50" s="17"/>
      <c r="OGW50" s="17"/>
      <c r="OGX50" s="17"/>
      <c r="OGY50" s="17"/>
      <c r="OGZ50" s="17"/>
      <c r="OHA50" s="17"/>
      <c r="OHB50" s="17"/>
      <c r="OHC50" s="17"/>
      <c r="OHD50" s="17"/>
      <c r="OHE50" s="17"/>
      <c r="OHF50" s="17"/>
      <c r="OHG50" s="17"/>
      <c r="OHH50" s="17"/>
      <c r="OHI50" s="17"/>
      <c r="OHJ50" s="17"/>
      <c r="OHK50" s="17"/>
      <c r="OHL50" s="17"/>
      <c r="OHM50" s="17"/>
      <c r="OHN50" s="17"/>
      <c r="OHO50" s="17"/>
      <c r="OHP50" s="17"/>
      <c r="OHQ50" s="17"/>
      <c r="OHR50" s="17"/>
      <c r="OHS50" s="17"/>
      <c r="OHT50" s="17"/>
      <c r="OHU50" s="17"/>
      <c r="OHV50" s="17"/>
      <c r="OHW50" s="17"/>
      <c r="OHX50" s="17"/>
      <c r="OHY50" s="17"/>
      <c r="OHZ50" s="17"/>
      <c r="OIA50" s="17"/>
      <c r="OIB50" s="17"/>
      <c r="OIC50" s="17"/>
      <c r="OID50" s="17"/>
      <c r="OIE50" s="17"/>
      <c r="OIF50" s="17"/>
      <c r="OIG50" s="17"/>
      <c r="OIH50" s="17"/>
      <c r="OII50" s="17"/>
      <c r="OIJ50" s="17"/>
      <c r="OIK50" s="17"/>
      <c r="OIL50" s="17"/>
      <c r="OIM50" s="17"/>
      <c r="OIN50" s="17"/>
      <c r="OIO50" s="17"/>
      <c r="OIP50" s="17"/>
      <c r="OIQ50" s="17"/>
      <c r="OIR50" s="17"/>
      <c r="OIS50" s="17"/>
      <c r="OIT50" s="17"/>
      <c r="OIU50" s="17"/>
      <c r="OIV50" s="17"/>
      <c r="OIW50" s="17"/>
      <c r="OIX50" s="17"/>
      <c r="OIY50" s="17"/>
      <c r="OIZ50" s="17"/>
      <c r="OJA50" s="17"/>
      <c r="OJB50" s="17"/>
      <c r="OJC50" s="17"/>
      <c r="OJD50" s="17"/>
      <c r="OJE50" s="17"/>
      <c r="OJF50" s="17"/>
      <c r="OJG50" s="17"/>
      <c r="OJH50" s="17"/>
      <c r="OJI50" s="17"/>
      <c r="OJJ50" s="17"/>
      <c r="OJK50" s="17"/>
      <c r="OJL50" s="17"/>
      <c r="OJM50" s="17"/>
      <c r="OJN50" s="17"/>
      <c r="OJO50" s="17"/>
      <c r="OJP50" s="17"/>
      <c r="OJQ50" s="17"/>
      <c r="OJR50" s="17"/>
      <c r="OJS50" s="17"/>
      <c r="OJT50" s="17"/>
      <c r="OJU50" s="17"/>
      <c r="OJV50" s="17"/>
      <c r="OJW50" s="17"/>
      <c r="OJX50" s="17"/>
      <c r="OJY50" s="17"/>
      <c r="OJZ50" s="17"/>
      <c r="OKA50" s="17"/>
      <c r="OKB50" s="17"/>
      <c r="OKC50" s="17"/>
      <c r="OKD50" s="17"/>
      <c r="OKE50" s="17"/>
      <c r="OKF50" s="17"/>
      <c r="OKG50" s="17"/>
      <c r="OKH50" s="17"/>
      <c r="OKI50" s="17"/>
      <c r="OKJ50" s="17"/>
      <c r="OKK50" s="17"/>
      <c r="OKL50" s="17"/>
      <c r="OKM50" s="17"/>
      <c r="OKN50" s="17"/>
      <c r="OKO50" s="17"/>
      <c r="OKP50" s="17"/>
      <c r="OKQ50" s="17"/>
      <c r="OKR50" s="17"/>
      <c r="OKS50" s="17"/>
      <c r="OKT50" s="17"/>
      <c r="OKU50" s="17"/>
      <c r="OKV50" s="17"/>
      <c r="OKW50" s="17"/>
      <c r="OKX50" s="17"/>
      <c r="OKY50" s="17"/>
      <c r="OKZ50" s="17"/>
      <c r="OLA50" s="17"/>
      <c r="OLB50" s="17"/>
      <c r="OLC50" s="17"/>
      <c r="OLD50" s="17"/>
      <c r="OLE50" s="17"/>
      <c r="OLF50" s="17"/>
      <c r="OLG50" s="17"/>
      <c r="OLH50" s="17"/>
      <c r="OLI50" s="17"/>
      <c r="OLJ50" s="17"/>
      <c r="OLK50" s="17"/>
      <c r="OLL50" s="17"/>
      <c r="OLM50" s="17"/>
      <c r="OLN50" s="17"/>
      <c r="OLO50" s="17"/>
      <c r="OLP50" s="17"/>
      <c r="OLQ50" s="17"/>
      <c r="OLR50" s="17"/>
      <c r="OLS50" s="17"/>
      <c r="OLT50" s="17"/>
      <c r="OLU50" s="17"/>
      <c r="OLV50" s="17"/>
      <c r="OLW50" s="17"/>
      <c r="OLX50" s="17"/>
      <c r="OLY50" s="17"/>
      <c r="OLZ50" s="17"/>
      <c r="OMA50" s="17"/>
      <c r="OMB50" s="17"/>
      <c r="OMC50" s="17"/>
      <c r="OMD50" s="17"/>
      <c r="OME50" s="17"/>
      <c r="OMF50" s="17"/>
      <c r="OMG50" s="17"/>
      <c r="OMH50" s="17"/>
      <c r="OMI50" s="17"/>
      <c r="OMJ50" s="17"/>
      <c r="OMK50" s="17"/>
      <c r="OML50" s="17"/>
      <c r="OMM50" s="17"/>
      <c r="OMN50" s="17"/>
      <c r="OMO50" s="17"/>
      <c r="OMP50" s="17"/>
      <c r="OMQ50" s="17"/>
      <c r="OMR50" s="17"/>
      <c r="OMS50" s="17"/>
      <c r="OMT50" s="17"/>
      <c r="OMU50" s="17"/>
      <c r="OMV50" s="17"/>
      <c r="OMW50" s="17"/>
      <c r="OMX50" s="17"/>
      <c r="OMY50" s="17"/>
      <c r="OMZ50" s="17"/>
      <c r="ONA50" s="17"/>
      <c r="ONB50" s="17"/>
      <c r="ONC50" s="17"/>
      <c r="OND50" s="17"/>
      <c r="ONE50" s="17"/>
      <c r="ONF50" s="17"/>
      <c r="ONG50" s="17"/>
      <c r="ONH50" s="17"/>
      <c r="ONI50" s="17"/>
      <c r="ONJ50" s="17"/>
      <c r="ONK50" s="17"/>
      <c r="ONL50" s="17"/>
      <c r="ONM50" s="17"/>
      <c r="ONN50" s="17"/>
      <c r="ONO50" s="17"/>
      <c r="ONP50" s="17"/>
      <c r="ONQ50" s="17"/>
      <c r="ONR50" s="17"/>
      <c r="ONS50" s="17"/>
      <c r="ONT50" s="17"/>
      <c r="ONU50" s="17"/>
      <c r="ONV50" s="17"/>
      <c r="ONW50" s="17"/>
      <c r="ONX50" s="17"/>
      <c r="ONY50" s="17"/>
      <c r="ONZ50" s="17"/>
      <c r="OOA50" s="17"/>
      <c r="OOB50" s="17"/>
      <c r="OOC50" s="17"/>
      <c r="OOD50" s="17"/>
      <c r="OOE50" s="17"/>
      <c r="OOF50" s="17"/>
      <c r="OOG50" s="17"/>
      <c r="OOH50" s="17"/>
      <c r="OOI50" s="17"/>
      <c r="OOJ50" s="17"/>
      <c r="OOK50" s="17"/>
      <c r="OOL50" s="17"/>
      <c r="OOM50" s="17"/>
      <c r="OON50" s="17"/>
      <c r="OOO50" s="17"/>
      <c r="OOP50" s="17"/>
      <c r="OOQ50" s="17"/>
      <c r="OOR50" s="17"/>
      <c r="OOS50" s="17"/>
      <c r="OOT50" s="17"/>
      <c r="OOU50" s="17"/>
      <c r="OOV50" s="17"/>
      <c r="OOW50" s="17"/>
      <c r="OOX50" s="17"/>
      <c r="OOY50" s="17"/>
      <c r="OOZ50" s="17"/>
      <c r="OPA50" s="17"/>
      <c r="OPB50" s="17"/>
      <c r="OPC50" s="17"/>
      <c r="OPD50" s="17"/>
      <c r="OPE50" s="17"/>
      <c r="OPF50" s="17"/>
      <c r="OPG50" s="17"/>
      <c r="OPH50" s="17"/>
      <c r="OPI50" s="17"/>
      <c r="OPJ50" s="17"/>
      <c r="OPK50" s="17"/>
      <c r="OPL50" s="17"/>
      <c r="OPM50" s="17"/>
      <c r="OPN50" s="17"/>
      <c r="OPO50" s="17"/>
      <c r="OPP50" s="17"/>
      <c r="OPQ50" s="17"/>
      <c r="OPR50" s="17"/>
      <c r="OPS50" s="17"/>
      <c r="OPT50" s="17"/>
      <c r="OPU50" s="17"/>
      <c r="OPV50" s="17"/>
      <c r="OPW50" s="17"/>
      <c r="OPX50" s="17"/>
      <c r="OPY50" s="17"/>
      <c r="OPZ50" s="17"/>
      <c r="OQA50" s="17"/>
      <c r="OQB50" s="17"/>
      <c r="OQC50" s="17"/>
      <c r="OQD50" s="17"/>
      <c r="OQE50" s="17"/>
      <c r="OQF50" s="17"/>
      <c r="OQG50" s="17"/>
      <c r="OQH50" s="17"/>
      <c r="OQI50" s="17"/>
      <c r="OQJ50" s="17"/>
      <c r="OQK50" s="17"/>
      <c r="OQL50" s="17"/>
      <c r="OQM50" s="17"/>
      <c r="OQN50" s="17"/>
      <c r="OQO50" s="17"/>
      <c r="OQP50" s="17"/>
      <c r="OQQ50" s="17"/>
      <c r="OQR50" s="17"/>
      <c r="OQS50" s="17"/>
      <c r="OQT50" s="17"/>
      <c r="OQU50" s="17"/>
      <c r="OQV50" s="17"/>
      <c r="OQW50" s="17"/>
      <c r="OQX50" s="17"/>
      <c r="OQY50" s="17"/>
      <c r="OQZ50" s="17"/>
      <c r="ORA50" s="17"/>
      <c r="ORB50" s="17"/>
      <c r="ORC50" s="17"/>
      <c r="ORD50" s="17"/>
      <c r="ORE50" s="17"/>
      <c r="ORF50" s="17"/>
      <c r="ORG50" s="17"/>
      <c r="ORH50" s="17"/>
      <c r="ORI50" s="17"/>
      <c r="ORJ50" s="17"/>
      <c r="ORK50" s="17"/>
      <c r="ORL50" s="17"/>
      <c r="ORM50" s="17"/>
      <c r="ORN50" s="17"/>
      <c r="ORO50" s="17"/>
      <c r="ORP50" s="17"/>
      <c r="ORQ50" s="17"/>
      <c r="ORR50" s="17"/>
      <c r="ORS50" s="17"/>
      <c r="ORT50" s="17"/>
      <c r="ORU50" s="17"/>
      <c r="ORV50" s="17"/>
      <c r="ORW50" s="17"/>
      <c r="ORX50" s="17"/>
      <c r="ORY50" s="17"/>
      <c r="ORZ50" s="17"/>
      <c r="OSA50" s="17"/>
      <c r="OSB50" s="17"/>
      <c r="OSC50" s="17"/>
      <c r="OSD50" s="17"/>
      <c r="OSE50" s="17"/>
      <c r="OSF50" s="17"/>
      <c r="OSG50" s="17"/>
      <c r="OSH50" s="17"/>
      <c r="OSI50" s="17"/>
      <c r="OSJ50" s="17"/>
      <c r="OSK50" s="17"/>
      <c r="OSL50" s="17"/>
      <c r="OSM50" s="17"/>
      <c r="OSN50" s="17"/>
      <c r="OSO50" s="17"/>
      <c r="OSP50" s="17"/>
      <c r="OSQ50" s="17"/>
      <c r="OSR50" s="17"/>
      <c r="OSS50" s="17"/>
      <c r="OST50" s="17"/>
      <c r="OSU50" s="17"/>
      <c r="OSV50" s="17"/>
      <c r="OSW50" s="17"/>
      <c r="OSX50" s="17"/>
      <c r="OSY50" s="17"/>
      <c r="OSZ50" s="17"/>
      <c r="OTA50" s="17"/>
      <c r="OTB50" s="17"/>
      <c r="OTC50" s="17"/>
      <c r="OTD50" s="17"/>
      <c r="OTE50" s="17"/>
      <c r="OTF50" s="17"/>
      <c r="OTG50" s="17"/>
      <c r="OTH50" s="17"/>
      <c r="OTI50" s="17"/>
      <c r="OTJ50" s="17"/>
      <c r="OTK50" s="17"/>
      <c r="OTL50" s="17"/>
      <c r="OTM50" s="17"/>
      <c r="OTN50" s="17"/>
      <c r="OTO50" s="17"/>
      <c r="OTP50" s="17"/>
      <c r="OTQ50" s="17"/>
      <c r="OTR50" s="17"/>
      <c r="OTS50" s="17"/>
      <c r="OTT50" s="17"/>
      <c r="OTU50" s="17"/>
      <c r="OTV50" s="17"/>
      <c r="OTW50" s="17"/>
      <c r="OTX50" s="17"/>
      <c r="OTY50" s="17"/>
      <c r="OTZ50" s="17"/>
      <c r="OUA50" s="17"/>
      <c r="OUB50" s="17"/>
      <c r="OUC50" s="17"/>
      <c r="OUD50" s="17"/>
      <c r="OUE50" s="17"/>
      <c r="OUF50" s="17"/>
      <c r="OUG50" s="17"/>
      <c r="OUH50" s="17"/>
      <c r="OUI50" s="17"/>
      <c r="OUJ50" s="17"/>
      <c r="OUK50" s="17"/>
      <c r="OUL50" s="17"/>
      <c r="OUM50" s="17"/>
      <c r="OUN50" s="17"/>
      <c r="OUO50" s="17"/>
      <c r="OUP50" s="17"/>
      <c r="OUQ50" s="17"/>
      <c r="OUR50" s="17"/>
      <c r="OUS50" s="17"/>
      <c r="OUT50" s="17"/>
      <c r="OUU50" s="17"/>
      <c r="OUV50" s="17"/>
      <c r="OUW50" s="17"/>
      <c r="OUX50" s="17"/>
      <c r="OUY50" s="17"/>
      <c r="OUZ50" s="17"/>
      <c r="OVA50" s="17"/>
      <c r="OVB50" s="17"/>
      <c r="OVC50" s="17"/>
      <c r="OVD50" s="17"/>
      <c r="OVE50" s="17"/>
      <c r="OVF50" s="17"/>
      <c r="OVG50" s="17"/>
      <c r="OVH50" s="17"/>
      <c r="OVI50" s="17"/>
      <c r="OVJ50" s="17"/>
      <c r="OVK50" s="17"/>
      <c r="OVL50" s="17"/>
      <c r="OVM50" s="17"/>
      <c r="OVN50" s="17"/>
      <c r="OVO50" s="17"/>
      <c r="OVP50" s="17"/>
      <c r="OVQ50" s="17"/>
      <c r="OVR50" s="17"/>
      <c r="OVS50" s="17"/>
      <c r="OVT50" s="17"/>
      <c r="OVU50" s="17"/>
      <c r="OVV50" s="17"/>
      <c r="OVW50" s="17"/>
      <c r="OVX50" s="17"/>
      <c r="OVY50" s="17"/>
      <c r="OVZ50" s="17"/>
      <c r="OWA50" s="17"/>
      <c r="OWB50" s="17"/>
      <c r="OWC50" s="17"/>
      <c r="OWD50" s="17"/>
      <c r="OWE50" s="17"/>
      <c r="OWF50" s="17"/>
      <c r="OWG50" s="17"/>
      <c r="OWH50" s="17"/>
      <c r="OWI50" s="17"/>
      <c r="OWJ50" s="17"/>
      <c r="OWK50" s="17"/>
      <c r="OWL50" s="17"/>
      <c r="OWM50" s="17"/>
      <c r="OWN50" s="17"/>
      <c r="OWO50" s="17"/>
      <c r="OWP50" s="17"/>
      <c r="OWQ50" s="17"/>
      <c r="OWR50" s="17"/>
      <c r="OWS50" s="17"/>
      <c r="OWT50" s="17"/>
      <c r="OWU50" s="17"/>
      <c r="OWV50" s="17"/>
      <c r="OWW50" s="17"/>
      <c r="OWX50" s="17"/>
      <c r="OWY50" s="17"/>
      <c r="OWZ50" s="17"/>
      <c r="OXA50" s="17"/>
      <c r="OXB50" s="17"/>
      <c r="OXC50" s="17"/>
      <c r="OXD50" s="17"/>
      <c r="OXE50" s="17"/>
      <c r="OXF50" s="17"/>
      <c r="OXG50" s="17"/>
      <c r="OXH50" s="17"/>
      <c r="OXI50" s="17"/>
      <c r="OXJ50" s="17"/>
      <c r="OXK50" s="17"/>
      <c r="OXL50" s="17"/>
      <c r="OXM50" s="17"/>
      <c r="OXN50" s="17"/>
      <c r="OXO50" s="17"/>
      <c r="OXP50" s="17"/>
      <c r="OXQ50" s="17"/>
      <c r="OXR50" s="17"/>
      <c r="OXS50" s="17"/>
      <c r="OXT50" s="17"/>
      <c r="OXU50" s="17"/>
      <c r="OXV50" s="17"/>
      <c r="OXW50" s="17"/>
      <c r="OXX50" s="17"/>
      <c r="OXY50" s="17"/>
      <c r="OXZ50" s="17"/>
      <c r="OYA50" s="17"/>
      <c r="OYB50" s="17"/>
      <c r="OYC50" s="17"/>
      <c r="OYD50" s="17"/>
      <c r="OYE50" s="17"/>
      <c r="OYF50" s="17"/>
      <c r="OYG50" s="17"/>
      <c r="OYH50" s="17"/>
      <c r="OYI50" s="17"/>
      <c r="OYJ50" s="17"/>
      <c r="OYK50" s="17"/>
      <c r="OYL50" s="17"/>
      <c r="OYM50" s="17"/>
      <c r="OYN50" s="17"/>
      <c r="OYO50" s="17"/>
      <c r="OYP50" s="17"/>
      <c r="OYQ50" s="17"/>
      <c r="OYR50" s="17"/>
      <c r="OYS50" s="17"/>
      <c r="OYT50" s="17"/>
      <c r="OYU50" s="17"/>
      <c r="OYV50" s="17"/>
      <c r="OYW50" s="17"/>
      <c r="OYX50" s="17"/>
      <c r="OYY50" s="17"/>
      <c r="OYZ50" s="17"/>
      <c r="OZA50" s="17"/>
      <c r="OZB50" s="17"/>
      <c r="OZC50" s="17"/>
      <c r="OZD50" s="17"/>
      <c r="OZE50" s="17"/>
      <c r="OZF50" s="17"/>
      <c r="OZG50" s="17"/>
      <c r="OZH50" s="17"/>
      <c r="OZI50" s="17"/>
      <c r="OZJ50" s="17"/>
      <c r="OZK50" s="17"/>
      <c r="OZL50" s="17"/>
      <c r="OZM50" s="17"/>
      <c r="OZN50" s="17"/>
      <c r="OZO50" s="17"/>
      <c r="OZP50" s="17"/>
      <c r="OZQ50" s="17"/>
      <c r="OZR50" s="17"/>
      <c r="OZS50" s="17"/>
      <c r="OZT50" s="17"/>
      <c r="OZU50" s="17"/>
      <c r="OZV50" s="17"/>
      <c r="OZW50" s="17"/>
      <c r="OZX50" s="17"/>
      <c r="OZY50" s="17"/>
      <c r="OZZ50" s="17"/>
      <c r="PAA50" s="17"/>
      <c r="PAB50" s="17"/>
      <c r="PAC50" s="17"/>
      <c r="PAD50" s="17"/>
      <c r="PAE50" s="17"/>
      <c r="PAF50" s="17"/>
      <c r="PAG50" s="17"/>
      <c r="PAH50" s="17"/>
      <c r="PAI50" s="17"/>
      <c r="PAJ50" s="17"/>
      <c r="PAK50" s="17"/>
      <c r="PAL50" s="17"/>
      <c r="PAM50" s="17"/>
      <c r="PAN50" s="17"/>
      <c r="PAO50" s="17"/>
      <c r="PAP50" s="17"/>
      <c r="PAQ50" s="17"/>
      <c r="PAR50" s="17"/>
      <c r="PAS50" s="17"/>
      <c r="PAT50" s="17"/>
      <c r="PAU50" s="17"/>
      <c r="PAV50" s="17"/>
      <c r="PAW50" s="17"/>
      <c r="PAX50" s="17"/>
      <c r="PAY50" s="17"/>
      <c r="PAZ50" s="17"/>
      <c r="PBA50" s="17"/>
      <c r="PBB50" s="17"/>
      <c r="PBC50" s="17"/>
      <c r="PBD50" s="17"/>
      <c r="PBE50" s="17"/>
      <c r="PBF50" s="17"/>
      <c r="PBG50" s="17"/>
      <c r="PBH50" s="17"/>
      <c r="PBI50" s="17"/>
      <c r="PBJ50" s="17"/>
      <c r="PBK50" s="17"/>
      <c r="PBL50" s="17"/>
      <c r="PBM50" s="17"/>
      <c r="PBN50" s="17"/>
      <c r="PBO50" s="17"/>
      <c r="PBP50" s="17"/>
      <c r="PBQ50" s="17"/>
      <c r="PBR50" s="17"/>
      <c r="PBS50" s="17"/>
      <c r="PBT50" s="17"/>
      <c r="PBU50" s="17"/>
      <c r="PBV50" s="17"/>
      <c r="PBW50" s="17"/>
      <c r="PBX50" s="17"/>
      <c r="PBY50" s="17"/>
      <c r="PBZ50" s="17"/>
      <c r="PCA50" s="17"/>
      <c r="PCB50" s="17"/>
      <c r="PCC50" s="17"/>
      <c r="PCD50" s="17"/>
      <c r="PCE50" s="17"/>
      <c r="PCF50" s="17"/>
      <c r="PCG50" s="17"/>
      <c r="PCH50" s="17"/>
      <c r="PCI50" s="17"/>
      <c r="PCJ50" s="17"/>
      <c r="PCK50" s="17"/>
      <c r="PCL50" s="17"/>
      <c r="PCM50" s="17"/>
      <c r="PCN50" s="17"/>
      <c r="PCO50" s="17"/>
      <c r="PCP50" s="17"/>
      <c r="PCQ50" s="17"/>
      <c r="PCR50" s="17"/>
      <c r="PCS50" s="17"/>
      <c r="PCT50" s="17"/>
      <c r="PCU50" s="17"/>
      <c r="PCV50" s="17"/>
      <c r="PCW50" s="17"/>
      <c r="PCX50" s="17"/>
      <c r="PCY50" s="17"/>
      <c r="PCZ50" s="17"/>
      <c r="PDA50" s="17"/>
      <c r="PDB50" s="17"/>
      <c r="PDC50" s="17"/>
      <c r="PDD50" s="17"/>
      <c r="PDE50" s="17"/>
      <c r="PDF50" s="17"/>
      <c r="PDG50" s="17"/>
      <c r="PDH50" s="17"/>
      <c r="PDI50" s="17"/>
      <c r="PDJ50" s="17"/>
      <c r="PDK50" s="17"/>
      <c r="PDL50" s="17"/>
      <c r="PDM50" s="17"/>
      <c r="PDN50" s="17"/>
      <c r="PDO50" s="17"/>
      <c r="PDP50" s="17"/>
      <c r="PDQ50" s="17"/>
      <c r="PDR50" s="17"/>
      <c r="PDS50" s="17"/>
      <c r="PDT50" s="17"/>
      <c r="PDU50" s="17"/>
      <c r="PDV50" s="17"/>
      <c r="PDW50" s="17"/>
      <c r="PDX50" s="17"/>
      <c r="PDY50" s="17"/>
      <c r="PDZ50" s="17"/>
      <c r="PEA50" s="17"/>
      <c r="PEB50" s="17"/>
      <c r="PEC50" s="17"/>
      <c r="PED50" s="17"/>
      <c r="PEE50" s="17"/>
      <c r="PEF50" s="17"/>
      <c r="PEG50" s="17"/>
      <c r="PEH50" s="17"/>
      <c r="PEI50" s="17"/>
      <c r="PEJ50" s="17"/>
      <c r="PEK50" s="17"/>
      <c r="PEL50" s="17"/>
      <c r="PEM50" s="17"/>
      <c r="PEN50" s="17"/>
      <c r="PEO50" s="17"/>
      <c r="PEP50" s="17"/>
      <c r="PEQ50" s="17"/>
      <c r="PER50" s="17"/>
      <c r="PES50" s="17"/>
      <c r="PET50" s="17"/>
      <c r="PEU50" s="17"/>
      <c r="PEV50" s="17"/>
      <c r="PEW50" s="17"/>
      <c r="PEX50" s="17"/>
      <c r="PEY50" s="17"/>
      <c r="PEZ50" s="17"/>
      <c r="PFA50" s="17"/>
      <c r="PFB50" s="17"/>
      <c r="PFC50" s="17"/>
      <c r="PFD50" s="17"/>
      <c r="PFE50" s="17"/>
      <c r="PFF50" s="17"/>
      <c r="PFG50" s="17"/>
      <c r="PFH50" s="17"/>
      <c r="PFI50" s="17"/>
      <c r="PFJ50" s="17"/>
      <c r="PFK50" s="17"/>
      <c r="PFL50" s="17"/>
      <c r="PFM50" s="17"/>
      <c r="PFN50" s="17"/>
      <c r="PFO50" s="17"/>
      <c r="PFP50" s="17"/>
      <c r="PFQ50" s="17"/>
      <c r="PFR50" s="17"/>
      <c r="PFS50" s="17"/>
      <c r="PFT50" s="17"/>
      <c r="PFU50" s="17"/>
      <c r="PFV50" s="17"/>
      <c r="PFW50" s="17"/>
      <c r="PFX50" s="17"/>
      <c r="PFY50" s="17"/>
      <c r="PFZ50" s="17"/>
      <c r="PGA50" s="17"/>
      <c r="PGB50" s="17"/>
      <c r="PGC50" s="17"/>
      <c r="PGD50" s="17"/>
      <c r="PGE50" s="17"/>
      <c r="PGF50" s="17"/>
      <c r="PGG50" s="17"/>
      <c r="PGH50" s="17"/>
      <c r="PGI50" s="17"/>
      <c r="PGJ50" s="17"/>
      <c r="PGK50" s="17"/>
      <c r="PGL50" s="17"/>
      <c r="PGM50" s="17"/>
      <c r="PGN50" s="17"/>
      <c r="PGO50" s="17"/>
      <c r="PGP50" s="17"/>
      <c r="PGQ50" s="17"/>
      <c r="PGR50" s="17"/>
      <c r="PGS50" s="17"/>
      <c r="PGT50" s="17"/>
      <c r="PGU50" s="17"/>
      <c r="PGV50" s="17"/>
      <c r="PGW50" s="17"/>
      <c r="PGX50" s="17"/>
      <c r="PGY50" s="17"/>
      <c r="PGZ50" s="17"/>
      <c r="PHA50" s="17"/>
      <c r="PHB50" s="17"/>
      <c r="PHC50" s="17"/>
      <c r="PHD50" s="17"/>
      <c r="PHE50" s="17"/>
      <c r="PHF50" s="17"/>
      <c r="PHG50" s="17"/>
      <c r="PHH50" s="17"/>
      <c r="PHI50" s="17"/>
      <c r="PHJ50" s="17"/>
      <c r="PHK50" s="17"/>
      <c r="PHL50" s="17"/>
      <c r="PHM50" s="17"/>
      <c r="PHN50" s="17"/>
      <c r="PHO50" s="17"/>
      <c r="PHP50" s="17"/>
      <c r="PHQ50" s="17"/>
      <c r="PHR50" s="17"/>
      <c r="PHS50" s="17"/>
      <c r="PHT50" s="17"/>
      <c r="PHU50" s="17"/>
      <c r="PHV50" s="17"/>
      <c r="PHW50" s="17"/>
      <c r="PHX50" s="17"/>
      <c r="PHY50" s="17"/>
      <c r="PHZ50" s="17"/>
      <c r="PIA50" s="17"/>
      <c r="PIB50" s="17"/>
      <c r="PIC50" s="17"/>
      <c r="PID50" s="17"/>
      <c r="PIE50" s="17"/>
      <c r="PIF50" s="17"/>
      <c r="PIG50" s="17"/>
      <c r="PIH50" s="17"/>
      <c r="PII50" s="17"/>
      <c r="PIJ50" s="17"/>
      <c r="PIK50" s="17"/>
      <c r="PIL50" s="17"/>
      <c r="PIM50" s="17"/>
      <c r="PIN50" s="17"/>
      <c r="PIO50" s="17"/>
      <c r="PIP50" s="17"/>
      <c r="PIQ50" s="17"/>
      <c r="PIR50" s="17"/>
      <c r="PIS50" s="17"/>
      <c r="PIT50" s="17"/>
      <c r="PIU50" s="17"/>
      <c r="PIV50" s="17"/>
      <c r="PIW50" s="17"/>
      <c r="PIX50" s="17"/>
      <c r="PIY50" s="17"/>
      <c r="PIZ50" s="17"/>
      <c r="PJA50" s="17"/>
      <c r="PJB50" s="17"/>
      <c r="PJC50" s="17"/>
      <c r="PJD50" s="17"/>
      <c r="PJE50" s="17"/>
      <c r="PJF50" s="17"/>
      <c r="PJG50" s="17"/>
      <c r="PJH50" s="17"/>
      <c r="PJI50" s="17"/>
      <c r="PJJ50" s="17"/>
      <c r="PJK50" s="17"/>
      <c r="PJL50" s="17"/>
      <c r="PJM50" s="17"/>
      <c r="PJN50" s="17"/>
      <c r="PJO50" s="17"/>
      <c r="PJP50" s="17"/>
      <c r="PJQ50" s="17"/>
      <c r="PJR50" s="17"/>
      <c r="PJS50" s="17"/>
      <c r="PJT50" s="17"/>
      <c r="PJU50" s="17"/>
      <c r="PJV50" s="17"/>
      <c r="PJW50" s="17"/>
      <c r="PJX50" s="17"/>
      <c r="PJY50" s="17"/>
      <c r="PJZ50" s="17"/>
      <c r="PKA50" s="17"/>
      <c r="PKB50" s="17"/>
      <c r="PKC50" s="17"/>
      <c r="PKD50" s="17"/>
      <c r="PKE50" s="17"/>
      <c r="PKF50" s="17"/>
      <c r="PKG50" s="17"/>
      <c r="PKH50" s="17"/>
      <c r="PKI50" s="17"/>
      <c r="PKJ50" s="17"/>
      <c r="PKK50" s="17"/>
      <c r="PKL50" s="17"/>
      <c r="PKM50" s="17"/>
      <c r="PKN50" s="17"/>
      <c r="PKO50" s="17"/>
      <c r="PKP50" s="17"/>
      <c r="PKQ50" s="17"/>
      <c r="PKR50" s="17"/>
      <c r="PKS50" s="17"/>
      <c r="PKT50" s="17"/>
      <c r="PKU50" s="17"/>
      <c r="PKV50" s="17"/>
      <c r="PKW50" s="17"/>
      <c r="PKX50" s="17"/>
      <c r="PKY50" s="17"/>
      <c r="PKZ50" s="17"/>
      <c r="PLA50" s="17"/>
      <c r="PLB50" s="17"/>
      <c r="PLC50" s="17"/>
      <c r="PLD50" s="17"/>
      <c r="PLE50" s="17"/>
      <c r="PLF50" s="17"/>
      <c r="PLG50" s="17"/>
      <c r="PLH50" s="17"/>
      <c r="PLI50" s="17"/>
      <c r="PLJ50" s="17"/>
      <c r="PLK50" s="17"/>
      <c r="PLL50" s="17"/>
      <c r="PLM50" s="17"/>
      <c r="PLN50" s="17"/>
      <c r="PLO50" s="17"/>
      <c r="PLP50" s="17"/>
      <c r="PLQ50" s="17"/>
      <c r="PLR50" s="17"/>
      <c r="PLS50" s="17"/>
      <c r="PLT50" s="17"/>
      <c r="PLU50" s="17"/>
      <c r="PLV50" s="17"/>
      <c r="PLW50" s="17"/>
      <c r="PLX50" s="17"/>
      <c r="PLY50" s="17"/>
      <c r="PLZ50" s="17"/>
      <c r="PMA50" s="17"/>
      <c r="PMB50" s="17"/>
      <c r="PMC50" s="17"/>
      <c r="PMD50" s="17"/>
      <c r="PME50" s="17"/>
      <c r="PMF50" s="17"/>
      <c r="PMG50" s="17"/>
      <c r="PMH50" s="17"/>
      <c r="PMI50" s="17"/>
      <c r="PMJ50" s="17"/>
      <c r="PMK50" s="17"/>
      <c r="PML50" s="17"/>
      <c r="PMM50" s="17"/>
      <c r="PMN50" s="17"/>
      <c r="PMO50" s="17"/>
      <c r="PMP50" s="17"/>
      <c r="PMQ50" s="17"/>
      <c r="PMR50" s="17"/>
      <c r="PMS50" s="17"/>
      <c r="PMT50" s="17"/>
      <c r="PMU50" s="17"/>
      <c r="PMV50" s="17"/>
      <c r="PMW50" s="17"/>
      <c r="PMX50" s="17"/>
      <c r="PMY50" s="17"/>
      <c r="PMZ50" s="17"/>
      <c r="PNA50" s="17"/>
      <c r="PNB50" s="17"/>
      <c r="PNC50" s="17"/>
      <c r="PND50" s="17"/>
      <c r="PNE50" s="17"/>
      <c r="PNF50" s="17"/>
      <c r="PNG50" s="17"/>
      <c r="PNH50" s="17"/>
      <c r="PNI50" s="17"/>
      <c r="PNJ50" s="17"/>
      <c r="PNK50" s="17"/>
      <c r="PNL50" s="17"/>
      <c r="PNM50" s="17"/>
      <c r="PNN50" s="17"/>
      <c r="PNO50" s="17"/>
      <c r="PNP50" s="17"/>
      <c r="PNQ50" s="17"/>
      <c r="PNR50" s="17"/>
      <c r="PNS50" s="17"/>
      <c r="PNT50" s="17"/>
      <c r="PNU50" s="17"/>
      <c r="PNV50" s="17"/>
      <c r="PNW50" s="17"/>
      <c r="PNX50" s="17"/>
      <c r="PNY50" s="17"/>
      <c r="PNZ50" s="17"/>
      <c r="POA50" s="17"/>
      <c r="POB50" s="17"/>
      <c r="POC50" s="17"/>
      <c r="POD50" s="17"/>
      <c r="POE50" s="17"/>
      <c r="POF50" s="17"/>
      <c r="POG50" s="17"/>
      <c r="POH50" s="17"/>
      <c r="POI50" s="17"/>
      <c r="POJ50" s="17"/>
      <c r="POK50" s="17"/>
      <c r="POL50" s="17"/>
      <c r="POM50" s="17"/>
      <c r="PON50" s="17"/>
      <c r="POO50" s="17"/>
      <c r="POP50" s="17"/>
      <c r="POQ50" s="17"/>
      <c r="POR50" s="17"/>
      <c r="POS50" s="17"/>
      <c r="POT50" s="17"/>
      <c r="POU50" s="17"/>
      <c r="POV50" s="17"/>
      <c r="POW50" s="17"/>
      <c r="POX50" s="17"/>
      <c r="POY50" s="17"/>
      <c r="POZ50" s="17"/>
      <c r="PPA50" s="17"/>
      <c r="PPB50" s="17"/>
      <c r="PPC50" s="17"/>
      <c r="PPD50" s="17"/>
      <c r="PPE50" s="17"/>
      <c r="PPF50" s="17"/>
      <c r="PPG50" s="17"/>
      <c r="PPH50" s="17"/>
      <c r="PPI50" s="17"/>
      <c r="PPJ50" s="17"/>
      <c r="PPK50" s="17"/>
      <c r="PPL50" s="17"/>
      <c r="PPM50" s="17"/>
      <c r="PPN50" s="17"/>
      <c r="PPO50" s="17"/>
      <c r="PPP50" s="17"/>
      <c r="PPQ50" s="17"/>
      <c r="PPR50" s="17"/>
      <c r="PPS50" s="17"/>
      <c r="PPT50" s="17"/>
      <c r="PPU50" s="17"/>
      <c r="PPV50" s="17"/>
      <c r="PPW50" s="17"/>
      <c r="PPX50" s="17"/>
      <c r="PPY50" s="17"/>
      <c r="PPZ50" s="17"/>
      <c r="PQA50" s="17"/>
      <c r="PQB50" s="17"/>
      <c r="PQC50" s="17"/>
      <c r="PQD50" s="17"/>
      <c r="PQE50" s="17"/>
      <c r="PQF50" s="17"/>
      <c r="PQG50" s="17"/>
      <c r="PQH50" s="17"/>
      <c r="PQI50" s="17"/>
      <c r="PQJ50" s="17"/>
      <c r="PQK50" s="17"/>
      <c r="PQL50" s="17"/>
      <c r="PQM50" s="17"/>
      <c r="PQN50" s="17"/>
      <c r="PQO50" s="17"/>
      <c r="PQP50" s="17"/>
      <c r="PQQ50" s="17"/>
      <c r="PQR50" s="17"/>
      <c r="PQS50" s="17"/>
      <c r="PQT50" s="17"/>
      <c r="PQU50" s="17"/>
      <c r="PQV50" s="17"/>
      <c r="PQW50" s="17"/>
      <c r="PQX50" s="17"/>
      <c r="PQY50" s="17"/>
      <c r="PQZ50" s="17"/>
      <c r="PRA50" s="17"/>
      <c r="PRB50" s="17"/>
      <c r="PRC50" s="17"/>
      <c r="PRD50" s="17"/>
      <c r="PRE50" s="17"/>
      <c r="PRF50" s="17"/>
      <c r="PRG50" s="17"/>
      <c r="PRH50" s="17"/>
      <c r="PRI50" s="17"/>
      <c r="PRJ50" s="17"/>
      <c r="PRK50" s="17"/>
      <c r="PRL50" s="17"/>
      <c r="PRM50" s="17"/>
      <c r="PRN50" s="17"/>
      <c r="PRO50" s="17"/>
      <c r="PRP50" s="17"/>
      <c r="PRQ50" s="17"/>
      <c r="PRR50" s="17"/>
      <c r="PRS50" s="17"/>
      <c r="PRT50" s="17"/>
      <c r="PRU50" s="17"/>
      <c r="PRV50" s="17"/>
      <c r="PRW50" s="17"/>
      <c r="PRX50" s="17"/>
      <c r="PRY50" s="17"/>
      <c r="PRZ50" s="17"/>
      <c r="PSA50" s="17"/>
      <c r="PSB50" s="17"/>
      <c r="PSC50" s="17"/>
      <c r="PSD50" s="17"/>
      <c r="PSE50" s="17"/>
      <c r="PSF50" s="17"/>
      <c r="PSG50" s="17"/>
      <c r="PSH50" s="17"/>
      <c r="PSI50" s="17"/>
      <c r="PSJ50" s="17"/>
      <c r="PSK50" s="17"/>
      <c r="PSL50" s="17"/>
      <c r="PSM50" s="17"/>
      <c r="PSN50" s="17"/>
      <c r="PSO50" s="17"/>
      <c r="PSP50" s="17"/>
      <c r="PSQ50" s="17"/>
      <c r="PSR50" s="17"/>
      <c r="PSS50" s="17"/>
      <c r="PST50" s="17"/>
      <c r="PSU50" s="17"/>
      <c r="PSV50" s="17"/>
      <c r="PSW50" s="17"/>
      <c r="PSX50" s="17"/>
      <c r="PSY50" s="17"/>
      <c r="PSZ50" s="17"/>
      <c r="PTA50" s="17"/>
      <c r="PTB50" s="17"/>
      <c r="PTC50" s="17"/>
      <c r="PTD50" s="17"/>
      <c r="PTE50" s="17"/>
      <c r="PTF50" s="17"/>
      <c r="PTG50" s="17"/>
      <c r="PTH50" s="17"/>
      <c r="PTI50" s="17"/>
      <c r="PTJ50" s="17"/>
      <c r="PTK50" s="17"/>
      <c r="PTL50" s="17"/>
      <c r="PTM50" s="17"/>
      <c r="PTN50" s="17"/>
      <c r="PTO50" s="17"/>
      <c r="PTP50" s="17"/>
      <c r="PTQ50" s="17"/>
      <c r="PTR50" s="17"/>
      <c r="PTS50" s="17"/>
      <c r="PTT50" s="17"/>
      <c r="PTU50" s="17"/>
      <c r="PTV50" s="17"/>
      <c r="PTW50" s="17"/>
      <c r="PTX50" s="17"/>
      <c r="PTY50" s="17"/>
      <c r="PTZ50" s="17"/>
      <c r="PUA50" s="17"/>
      <c r="PUB50" s="17"/>
      <c r="PUC50" s="17"/>
      <c r="PUD50" s="17"/>
      <c r="PUE50" s="17"/>
      <c r="PUF50" s="17"/>
      <c r="PUG50" s="17"/>
      <c r="PUH50" s="17"/>
      <c r="PUI50" s="17"/>
      <c r="PUJ50" s="17"/>
      <c r="PUK50" s="17"/>
      <c r="PUL50" s="17"/>
      <c r="PUM50" s="17"/>
      <c r="PUN50" s="17"/>
      <c r="PUO50" s="17"/>
      <c r="PUP50" s="17"/>
      <c r="PUQ50" s="17"/>
      <c r="PUR50" s="17"/>
      <c r="PUS50" s="17"/>
      <c r="PUT50" s="17"/>
      <c r="PUU50" s="17"/>
      <c r="PUV50" s="17"/>
      <c r="PUW50" s="17"/>
      <c r="PUX50" s="17"/>
      <c r="PUY50" s="17"/>
      <c r="PUZ50" s="17"/>
      <c r="PVA50" s="17"/>
      <c r="PVB50" s="17"/>
      <c r="PVC50" s="17"/>
      <c r="PVD50" s="17"/>
      <c r="PVE50" s="17"/>
      <c r="PVF50" s="17"/>
      <c r="PVG50" s="17"/>
      <c r="PVH50" s="17"/>
      <c r="PVI50" s="17"/>
      <c r="PVJ50" s="17"/>
      <c r="PVK50" s="17"/>
      <c r="PVL50" s="17"/>
      <c r="PVM50" s="17"/>
      <c r="PVN50" s="17"/>
      <c r="PVO50" s="17"/>
      <c r="PVP50" s="17"/>
      <c r="PVQ50" s="17"/>
      <c r="PVR50" s="17"/>
      <c r="PVS50" s="17"/>
      <c r="PVT50" s="17"/>
      <c r="PVU50" s="17"/>
      <c r="PVV50" s="17"/>
      <c r="PVW50" s="17"/>
      <c r="PVX50" s="17"/>
      <c r="PVY50" s="17"/>
      <c r="PVZ50" s="17"/>
      <c r="PWA50" s="17"/>
      <c r="PWB50" s="17"/>
      <c r="PWC50" s="17"/>
      <c r="PWD50" s="17"/>
      <c r="PWE50" s="17"/>
      <c r="PWF50" s="17"/>
      <c r="PWG50" s="17"/>
      <c r="PWH50" s="17"/>
      <c r="PWI50" s="17"/>
      <c r="PWJ50" s="17"/>
      <c r="PWK50" s="17"/>
      <c r="PWL50" s="17"/>
      <c r="PWM50" s="17"/>
      <c r="PWN50" s="17"/>
      <c r="PWO50" s="17"/>
      <c r="PWP50" s="17"/>
      <c r="PWQ50" s="17"/>
      <c r="PWR50" s="17"/>
      <c r="PWS50" s="17"/>
      <c r="PWT50" s="17"/>
      <c r="PWU50" s="17"/>
      <c r="PWV50" s="17"/>
      <c r="PWW50" s="17"/>
      <c r="PWX50" s="17"/>
      <c r="PWY50" s="17"/>
      <c r="PWZ50" s="17"/>
      <c r="PXA50" s="17"/>
      <c r="PXB50" s="17"/>
      <c r="PXC50" s="17"/>
      <c r="PXD50" s="17"/>
      <c r="PXE50" s="17"/>
      <c r="PXF50" s="17"/>
      <c r="PXG50" s="17"/>
      <c r="PXH50" s="17"/>
      <c r="PXI50" s="17"/>
      <c r="PXJ50" s="17"/>
      <c r="PXK50" s="17"/>
      <c r="PXL50" s="17"/>
      <c r="PXM50" s="17"/>
      <c r="PXN50" s="17"/>
      <c r="PXO50" s="17"/>
      <c r="PXP50" s="17"/>
      <c r="PXQ50" s="17"/>
      <c r="PXR50" s="17"/>
      <c r="PXS50" s="17"/>
      <c r="PXT50" s="17"/>
      <c r="PXU50" s="17"/>
      <c r="PXV50" s="17"/>
      <c r="PXW50" s="17"/>
      <c r="PXX50" s="17"/>
      <c r="PXY50" s="17"/>
      <c r="PXZ50" s="17"/>
      <c r="PYA50" s="17"/>
      <c r="PYB50" s="17"/>
      <c r="PYC50" s="17"/>
      <c r="PYD50" s="17"/>
      <c r="PYE50" s="17"/>
      <c r="PYF50" s="17"/>
      <c r="PYG50" s="17"/>
      <c r="PYH50" s="17"/>
      <c r="PYI50" s="17"/>
      <c r="PYJ50" s="17"/>
      <c r="PYK50" s="17"/>
      <c r="PYL50" s="17"/>
      <c r="PYM50" s="17"/>
      <c r="PYN50" s="17"/>
      <c r="PYO50" s="17"/>
      <c r="PYP50" s="17"/>
      <c r="PYQ50" s="17"/>
      <c r="PYR50" s="17"/>
      <c r="PYS50" s="17"/>
      <c r="PYT50" s="17"/>
      <c r="PYU50" s="17"/>
      <c r="PYV50" s="17"/>
      <c r="PYW50" s="17"/>
      <c r="PYX50" s="17"/>
      <c r="PYY50" s="17"/>
      <c r="PYZ50" s="17"/>
      <c r="PZA50" s="17"/>
      <c r="PZB50" s="17"/>
      <c r="PZC50" s="17"/>
      <c r="PZD50" s="17"/>
      <c r="PZE50" s="17"/>
      <c r="PZF50" s="17"/>
      <c r="PZG50" s="17"/>
      <c r="PZH50" s="17"/>
      <c r="PZI50" s="17"/>
      <c r="PZJ50" s="17"/>
      <c r="PZK50" s="17"/>
      <c r="PZL50" s="17"/>
      <c r="PZM50" s="17"/>
      <c r="PZN50" s="17"/>
      <c r="PZO50" s="17"/>
      <c r="PZP50" s="17"/>
      <c r="PZQ50" s="17"/>
      <c r="PZR50" s="17"/>
      <c r="PZS50" s="17"/>
      <c r="PZT50" s="17"/>
      <c r="PZU50" s="17"/>
      <c r="PZV50" s="17"/>
      <c r="PZW50" s="17"/>
      <c r="PZX50" s="17"/>
      <c r="PZY50" s="17"/>
      <c r="PZZ50" s="17"/>
      <c r="QAA50" s="17"/>
      <c r="QAB50" s="17"/>
      <c r="QAC50" s="17"/>
      <c r="QAD50" s="17"/>
      <c r="QAE50" s="17"/>
      <c r="QAF50" s="17"/>
      <c r="QAG50" s="17"/>
      <c r="QAH50" s="17"/>
      <c r="QAI50" s="17"/>
      <c r="QAJ50" s="17"/>
      <c r="QAK50" s="17"/>
      <c r="QAL50" s="17"/>
      <c r="QAM50" s="17"/>
      <c r="QAN50" s="17"/>
      <c r="QAO50" s="17"/>
      <c r="QAP50" s="17"/>
      <c r="QAQ50" s="17"/>
      <c r="QAR50" s="17"/>
      <c r="QAS50" s="17"/>
      <c r="QAT50" s="17"/>
      <c r="QAU50" s="17"/>
      <c r="QAV50" s="17"/>
      <c r="QAW50" s="17"/>
      <c r="QAX50" s="17"/>
      <c r="QAY50" s="17"/>
      <c r="QAZ50" s="17"/>
      <c r="QBA50" s="17"/>
      <c r="QBB50" s="17"/>
      <c r="QBC50" s="17"/>
      <c r="QBD50" s="17"/>
      <c r="QBE50" s="17"/>
      <c r="QBF50" s="17"/>
      <c r="QBG50" s="17"/>
      <c r="QBH50" s="17"/>
      <c r="QBI50" s="17"/>
      <c r="QBJ50" s="17"/>
      <c r="QBK50" s="17"/>
      <c r="QBL50" s="17"/>
      <c r="QBM50" s="17"/>
      <c r="QBN50" s="17"/>
      <c r="QBO50" s="17"/>
      <c r="QBP50" s="17"/>
      <c r="QBQ50" s="17"/>
      <c r="QBR50" s="17"/>
      <c r="QBS50" s="17"/>
      <c r="QBT50" s="17"/>
      <c r="QBU50" s="17"/>
      <c r="QBV50" s="17"/>
      <c r="QBW50" s="17"/>
      <c r="QBX50" s="17"/>
      <c r="QBY50" s="17"/>
      <c r="QBZ50" s="17"/>
      <c r="QCA50" s="17"/>
      <c r="QCB50" s="17"/>
      <c r="QCC50" s="17"/>
      <c r="QCD50" s="17"/>
      <c r="QCE50" s="17"/>
      <c r="QCF50" s="17"/>
      <c r="QCG50" s="17"/>
      <c r="QCH50" s="17"/>
      <c r="QCI50" s="17"/>
      <c r="QCJ50" s="17"/>
      <c r="QCK50" s="17"/>
      <c r="QCL50" s="17"/>
      <c r="QCM50" s="17"/>
      <c r="QCN50" s="17"/>
      <c r="QCO50" s="17"/>
      <c r="QCP50" s="17"/>
      <c r="QCQ50" s="17"/>
      <c r="QCR50" s="17"/>
      <c r="QCS50" s="17"/>
      <c r="QCT50" s="17"/>
      <c r="QCU50" s="17"/>
      <c r="QCV50" s="17"/>
      <c r="QCW50" s="17"/>
      <c r="QCX50" s="17"/>
      <c r="QCY50" s="17"/>
      <c r="QCZ50" s="17"/>
      <c r="QDA50" s="17"/>
      <c r="QDB50" s="17"/>
      <c r="QDC50" s="17"/>
      <c r="QDD50" s="17"/>
      <c r="QDE50" s="17"/>
      <c r="QDF50" s="17"/>
      <c r="QDG50" s="17"/>
      <c r="QDH50" s="17"/>
      <c r="QDI50" s="17"/>
      <c r="QDJ50" s="17"/>
      <c r="QDK50" s="17"/>
      <c r="QDL50" s="17"/>
      <c r="QDM50" s="17"/>
      <c r="QDN50" s="17"/>
      <c r="QDO50" s="17"/>
      <c r="QDP50" s="17"/>
      <c r="QDQ50" s="17"/>
      <c r="QDR50" s="17"/>
      <c r="QDS50" s="17"/>
      <c r="QDT50" s="17"/>
      <c r="QDU50" s="17"/>
      <c r="QDV50" s="17"/>
      <c r="QDW50" s="17"/>
      <c r="QDX50" s="17"/>
      <c r="QDY50" s="17"/>
      <c r="QDZ50" s="17"/>
      <c r="QEA50" s="17"/>
      <c r="QEB50" s="17"/>
      <c r="QEC50" s="17"/>
      <c r="QED50" s="17"/>
      <c r="QEE50" s="17"/>
      <c r="QEF50" s="17"/>
      <c r="QEG50" s="17"/>
      <c r="QEH50" s="17"/>
      <c r="QEI50" s="17"/>
      <c r="QEJ50" s="17"/>
      <c r="QEK50" s="17"/>
      <c r="QEL50" s="17"/>
      <c r="QEM50" s="17"/>
      <c r="QEN50" s="17"/>
      <c r="QEO50" s="17"/>
      <c r="QEP50" s="17"/>
      <c r="QEQ50" s="17"/>
      <c r="QER50" s="17"/>
      <c r="QES50" s="17"/>
      <c r="QET50" s="17"/>
      <c r="QEU50" s="17"/>
      <c r="QEV50" s="17"/>
      <c r="QEW50" s="17"/>
      <c r="QEX50" s="17"/>
      <c r="QEY50" s="17"/>
      <c r="QEZ50" s="17"/>
      <c r="QFA50" s="17"/>
      <c r="QFB50" s="17"/>
      <c r="QFC50" s="17"/>
      <c r="QFD50" s="17"/>
      <c r="QFE50" s="17"/>
      <c r="QFF50" s="17"/>
      <c r="QFG50" s="17"/>
      <c r="QFH50" s="17"/>
      <c r="QFI50" s="17"/>
      <c r="QFJ50" s="17"/>
      <c r="QFK50" s="17"/>
      <c r="QFL50" s="17"/>
      <c r="QFM50" s="17"/>
      <c r="QFN50" s="17"/>
      <c r="QFO50" s="17"/>
      <c r="QFP50" s="17"/>
      <c r="QFQ50" s="17"/>
      <c r="QFR50" s="17"/>
      <c r="QFS50" s="17"/>
      <c r="QFT50" s="17"/>
      <c r="QFU50" s="17"/>
      <c r="QFV50" s="17"/>
      <c r="QFW50" s="17"/>
      <c r="QFX50" s="17"/>
      <c r="QFY50" s="17"/>
      <c r="QFZ50" s="17"/>
      <c r="QGA50" s="17"/>
      <c r="QGB50" s="17"/>
      <c r="QGC50" s="17"/>
      <c r="QGD50" s="17"/>
      <c r="QGE50" s="17"/>
      <c r="QGF50" s="17"/>
      <c r="QGG50" s="17"/>
      <c r="QGH50" s="17"/>
      <c r="QGI50" s="17"/>
      <c r="QGJ50" s="17"/>
      <c r="QGK50" s="17"/>
      <c r="QGL50" s="17"/>
      <c r="QGM50" s="17"/>
      <c r="QGN50" s="17"/>
      <c r="QGO50" s="17"/>
      <c r="QGP50" s="17"/>
      <c r="QGQ50" s="17"/>
      <c r="QGR50" s="17"/>
      <c r="QGS50" s="17"/>
      <c r="QGT50" s="17"/>
      <c r="QGU50" s="17"/>
      <c r="QGV50" s="17"/>
      <c r="QGW50" s="17"/>
      <c r="QGX50" s="17"/>
      <c r="QGY50" s="17"/>
      <c r="QGZ50" s="17"/>
      <c r="QHA50" s="17"/>
      <c r="QHB50" s="17"/>
      <c r="QHC50" s="17"/>
      <c r="QHD50" s="17"/>
      <c r="QHE50" s="17"/>
      <c r="QHF50" s="17"/>
      <c r="QHG50" s="17"/>
      <c r="QHH50" s="17"/>
      <c r="QHI50" s="17"/>
      <c r="QHJ50" s="17"/>
      <c r="QHK50" s="17"/>
      <c r="QHL50" s="17"/>
      <c r="QHM50" s="17"/>
      <c r="QHN50" s="17"/>
      <c r="QHO50" s="17"/>
      <c r="QHP50" s="17"/>
      <c r="QHQ50" s="17"/>
      <c r="QHR50" s="17"/>
      <c r="QHS50" s="17"/>
      <c r="QHT50" s="17"/>
      <c r="QHU50" s="17"/>
      <c r="QHV50" s="17"/>
      <c r="QHW50" s="17"/>
      <c r="QHX50" s="17"/>
      <c r="QHY50" s="17"/>
      <c r="QHZ50" s="17"/>
      <c r="QIA50" s="17"/>
      <c r="QIB50" s="17"/>
      <c r="QIC50" s="17"/>
      <c r="QID50" s="17"/>
      <c r="QIE50" s="17"/>
      <c r="QIF50" s="17"/>
      <c r="QIG50" s="17"/>
      <c r="QIH50" s="17"/>
      <c r="QII50" s="17"/>
      <c r="QIJ50" s="17"/>
      <c r="QIK50" s="17"/>
      <c r="QIL50" s="17"/>
      <c r="QIM50" s="17"/>
      <c r="QIN50" s="17"/>
      <c r="QIO50" s="17"/>
      <c r="QIP50" s="17"/>
      <c r="QIQ50" s="17"/>
      <c r="QIR50" s="17"/>
      <c r="QIS50" s="17"/>
      <c r="QIT50" s="17"/>
      <c r="QIU50" s="17"/>
      <c r="QIV50" s="17"/>
      <c r="QIW50" s="17"/>
      <c r="QIX50" s="17"/>
      <c r="QIY50" s="17"/>
      <c r="QIZ50" s="17"/>
      <c r="QJA50" s="17"/>
      <c r="QJB50" s="17"/>
      <c r="QJC50" s="17"/>
      <c r="QJD50" s="17"/>
      <c r="QJE50" s="17"/>
      <c r="QJF50" s="17"/>
      <c r="QJG50" s="17"/>
      <c r="QJH50" s="17"/>
      <c r="QJI50" s="17"/>
      <c r="QJJ50" s="17"/>
      <c r="QJK50" s="17"/>
      <c r="QJL50" s="17"/>
      <c r="QJM50" s="17"/>
      <c r="QJN50" s="17"/>
      <c r="QJO50" s="17"/>
      <c r="QJP50" s="17"/>
      <c r="QJQ50" s="17"/>
      <c r="QJR50" s="17"/>
      <c r="QJS50" s="17"/>
      <c r="QJT50" s="17"/>
      <c r="QJU50" s="17"/>
      <c r="QJV50" s="17"/>
      <c r="QJW50" s="17"/>
      <c r="QJX50" s="17"/>
      <c r="QJY50" s="17"/>
      <c r="QJZ50" s="17"/>
      <c r="QKA50" s="17"/>
      <c r="QKB50" s="17"/>
      <c r="QKC50" s="17"/>
      <c r="QKD50" s="17"/>
      <c r="QKE50" s="17"/>
      <c r="QKF50" s="17"/>
      <c r="QKG50" s="17"/>
      <c r="QKH50" s="17"/>
      <c r="QKI50" s="17"/>
      <c r="QKJ50" s="17"/>
      <c r="QKK50" s="17"/>
      <c r="QKL50" s="17"/>
      <c r="QKM50" s="17"/>
      <c r="QKN50" s="17"/>
      <c r="QKO50" s="17"/>
      <c r="QKP50" s="17"/>
      <c r="QKQ50" s="17"/>
      <c r="QKR50" s="17"/>
      <c r="QKS50" s="17"/>
      <c r="QKT50" s="17"/>
      <c r="QKU50" s="17"/>
      <c r="QKV50" s="17"/>
      <c r="QKW50" s="17"/>
      <c r="QKX50" s="17"/>
      <c r="QKY50" s="17"/>
      <c r="QKZ50" s="17"/>
      <c r="QLA50" s="17"/>
      <c r="QLB50" s="17"/>
      <c r="QLC50" s="17"/>
      <c r="QLD50" s="17"/>
      <c r="QLE50" s="17"/>
      <c r="QLF50" s="17"/>
      <c r="QLG50" s="17"/>
      <c r="QLH50" s="17"/>
      <c r="QLI50" s="17"/>
      <c r="QLJ50" s="17"/>
      <c r="QLK50" s="17"/>
      <c r="QLL50" s="17"/>
      <c r="QLM50" s="17"/>
      <c r="QLN50" s="17"/>
      <c r="QLO50" s="17"/>
      <c r="QLP50" s="17"/>
      <c r="QLQ50" s="17"/>
      <c r="QLR50" s="17"/>
      <c r="QLS50" s="17"/>
      <c r="QLT50" s="17"/>
      <c r="QLU50" s="17"/>
      <c r="QLV50" s="17"/>
      <c r="QLW50" s="17"/>
      <c r="QLX50" s="17"/>
      <c r="QLY50" s="17"/>
      <c r="QLZ50" s="17"/>
      <c r="QMA50" s="17"/>
      <c r="QMB50" s="17"/>
      <c r="QMC50" s="17"/>
      <c r="QMD50" s="17"/>
      <c r="QME50" s="17"/>
      <c r="QMF50" s="17"/>
      <c r="QMG50" s="17"/>
      <c r="QMH50" s="17"/>
      <c r="QMI50" s="17"/>
      <c r="QMJ50" s="17"/>
      <c r="QMK50" s="17"/>
      <c r="QML50" s="17"/>
      <c r="QMM50" s="17"/>
      <c r="QMN50" s="17"/>
      <c r="QMO50" s="17"/>
      <c r="QMP50" s="17"/>
      <c r="QMQ50" s="17"/>
      <c r="QMR50" s="17"/>
      <c r="QMS50" s="17"/>
      <c r="QMT50" s="17"/>
      <c r="QMU50" s="17"/>
      <c r="QMV50" s="17"/>
      <c r="QMW50" s="17"/>
      <c r="QMX50" s="17"/>
      <c r="QMY50" s="17"/>
      <c r="QMZ50" s="17"/>
      <c r="QNA50" s="17"/>
      <c r="QNB50" s="17"/>
      <c r="QNC50" s="17"/>
      <c r="QND50" s="17"/>
      <c r="QNE50" s="17"/>
      <c r="QNF50" s="17"/>
      <c r="QNG50" s="17"/>
      <c r="QNH50" s="17"/>
      <c r="QNI50" s="17"/>
      <c r="QNJ50" s="17"/>
      <c r="QNK50" s="17"/>
      <c r="QNL50" s="17"/>
      <c r="QNM50" s="17"/>
      <c r="QNN50" s="17"/>
      <c r="QNO50" s="17"/>
      <c r="QNP50" s="17"/>
      <c r="QNQ50" s="17"/>
      <c r="QNR50" s="17"/>
      <c r="QNS50" s="17"/>
      <c r="QNT50" s="17"/>
      <c r="QNU50" s="17"/>
      <c r="QNV50" s="17"/>
      <c r="QNW50" s="17"/>
      <c r="QNX50" s="17"/>
      <c r="QNY50" s="17"/>
      <c r="QNZ50" s="17"/>
      <c r="QOA50" s="17"/>
      <c r="QOB50" s="17"/>
      <c r="QOC50" s="17"/>
      <c r="QOD50" s="17"/>
      <c r="QOE50" s="17"/>
      <c r="QOF50" s="17"/>
      <c r="QOG50" s="17"/>
      <c r="QOH50" s="17"/>
      <c r="QOI50" s="17"/>
      <c r="QOJ50" s="17"/>
      <c r="QOK50" s="17"/>
      <c r="QOL50" s="17"/>
      <c r="QOM50" s="17"/>
      <c r="QON50" s="17"/>
      <c r="QOO50" s="17"/>
      <c r="QOP50" s="17"/>
      <c r="QOQ50" s="17"/>
      <c r="QOR50" s="17"/>
      <c r="QOS50" s="17"/>
      <c r="QOT50" s="17"/>
      <c r="QOU50" s="17"/>
      <c r="QOV50" s="17"/>
      <c r="QOW50" s="17"/>
      <c r="QOX50" s="17"/>
      <c r="QOY50" s="17"/>
      <c r="QOZ50" s="17"/>
      <c r="QPA50" s="17"/>
      <c r="QPB50" s="17"/>
      <c r="QPC50" s="17"/>
      <c r="QPD50" s="17"/>
      <c r="QPE50" s="17"/>
      <c r="QPF50" s="17"/>
      <c r="QPG50" s="17"/>
      <c r="QPH50" s="17"/>
      <c r="QPI50" s="17"/>
      <c r="QPJ50" s="17"/>
      <c r="QPK50" s="17"/>
      <c r="QPL50" s="17"/>
      <c r="QPM50" s="17"/>
      <c r="QPN50" s="17"/>
      <c r="QPO50" s="17"/>
      <c r="QPP50" s="17"/>
      <c r="QPQ50" s="17"/>
      <c r="QPR50" s="17"/>
      <c r="QPS50" s="17"/>
      <c r="QPT50" s="17"/>
      <c r="QPU50" s="17"/>
      <c r="QPV50" s="17"/>
      <c r="QPW50" s="17"/>
      <c r="QPX50" s="17"/>
      <c r="QPY50" s="17"/>
      <c r="QPZ50" s="17"/>
      <c r="QQA50" s="17"/>
      <c r="QQB50" s="17"/>
      <c r="QQC50" s="17"/>
      <c r="QQD50" s="17"/>
      <c r="QQE50" s="17"/>
      <c r="QQF50" s="17"/>
      <c r="QQG50" s="17"/>
      <c r="QQH50" s="17"/>
      <c r="QQI50" s="17"/>
      <c r="QQJ50" s="17"/>
      <c r="QQK50" s="17"/>
      <c r="QQL50" s="17"/>
      <c r="QQM50" s="17"/>
      <c r="QQN50" s="17"/>
      <c r="QQO50" s="17"/>
      <c r="QQP50" s="17"/>
      <c r="QQQ50" s="17"/>
      <c r="QQR50" s="17"/>
      <c r="QQS50" s="17"/>
      <c r="QQT50" s="17"/>
      <c r="QQU50" s="17"/>
      <c r="QQV50" s="17"/>
      <c r="QQW50" s="17"/>
      <c r="QQX50" s="17"/>
      <c r="QQY50" s="17"/>
      <c r="QQZ50" s="17"/>
      <c r="QRA50" s="17"/>
      <c r="QRB50" s="17"/>
      <c r="QRC50" s="17"/>
      <c r="QRD50" s="17"/>
      <c r="QRE50" s="17"/>
      <c r="QRF50" s="17"/>
      <c r="QRG50" s="17"/>
      <c r="QRH50" s="17"/>
      <c r="QRI50" s="17"/>
      <c r="QRJ50" s="17"/>
      <c r="QRK50" s="17"/>
      <c r="QRL50" s="17"/>
      <c r="QRM50" s="17"/>
      <c r="QRN50" s="17"/>
      <c r="QRO50" s="17"/>
      <c r="QRP50" s="17"/>
      <c r="QRQ50" s="17"/>
      <c r="QRR50" s="17"/>
      <c r="QRS50" s="17"/>
      <c r="QRT50" s="17"/>
      <c r="QRU50" s="17"/>
      <c r="QRV50" s="17"/>
      <c r="QRW50" s="17"/>
      <c r="QRX50" s="17"/>
      <c r="QRY50" s="17"/>
      <c r="QRZ50" s="17"/>
      <c r="QSA50" s="17"/>
      <c r="QSB50" s="17"/>
      <c r="QSC50" s="17"/>
      <c r="QSD50" s="17"/>
      <c r="QSE50" s="17"/>
      <c r="QSF50" s="17"/>
      <c r="QSG50" s="17"/>
      <c r="QSH50" s="17"/>
      <c r="QSI50" s="17"/>
      <c r="QSJ50" s="17"/>
      <c r="QSK50" s="17"/>
      <c r="QSL50" s="17"/>
      <c r="QSM50" s="17"/>
      <c r="QSN50" s="17"/>
      <c r="QSO50" s="17"/>
      <c r="QSP50" s="17"/>
      <c r="QSQ50" s="17"/>
      <c r="QSR50" s="17"/>
      <c r="QSS50" s="17"/>
      <c r="QST50" s="17"/>
      <c r="QSU50" s="17"/>
      <c r="QSV50" s="17"/>
      <c r="QSW50" s="17"/>
      <c r="QSX50" s="17"/>
      <c r="QSY50" s="17"/>
      <c r="QSZ50" s="17"/>
      <c r="QTA50" s="17"/>
      <c r="QTB50" s="17"/>
      <c r="QTC50" s="17"/>
      <c r="QTD50" s="17"/>
      <c r="QTE50" s="17"/>
      <c r="QTF50" s="17"/>
      <c r="QTG50" s="17"/>
      <c r="QTH50" s="17"/>
      <c r="QTI50" s="17"/>
      <c r="QTJ50" s="17"/>
      <c r="QTK50" s="17"/>
      <c r="QTL50" s="17"/>
      <c r="QTM50" s="17"/>
      <c r="QTN50" s="17"/>
      <c r="QTO50" s="17"/>
      <c r="QTP50" s="17"/>
      <c r="QTQ50" s="17"/>
      <c r="QTR50" s="17"/>
      <c r="QTS50" s="17"/>
      <c r="QTT50" s="17"/>
      <c r="QTU50" s="17"/>
      <c r="QTV50" s="17"/>
      <c r="QTW50" s="17"/>
      <c r="QTX50" s="17"/>
      <c r="QTY50" s="17"/>
      <c r="QTZ50" s="17"/>
      <c r="QUA50" s="17"/>
      <c r="QUB50" s="17"/>
      <c r="QUC50" s="17"/>
      <c r="QUD50" s="17"/>
      <c r="QUE50" s="17"/>
      <c r="QUF50" s="17"/>
      <c r="QUG50" s="17"/>
      <c r="QUH50" s="17"/>
      <c r="QUI50" s="17"/>
      <c r="QUJ50" s="17"/>
      <c r="QUK50" s="17"/>
      <c r="QUL50" s="17"/>
      <c r="QUM50" s="17"/>
      <c r="QUN50" s="17"/>
      <c r="QUO50" s="17"/>
      <c r="QUP50" s="17"/>
      <c r="QUQ50" s="17"/>
      <c r="QUR50" s="17"/>
      <c r="QUS50" s="17"/>
      <c r="QUT50" s="17"/>
      <c r="QUU50" s="17"/>
      <c r="QUV50" s="17"/>
      <c r="QUW50" s="17"/>
      <c r="QUX50" s="17"/>
      <c r="QUY50" s="17"/>
      <c r="QUZ50" s="17"/>
      <c r="QVA50" s="17"/>
      <c r="QVB50" s="17"/>
      <c r="QVC50" s="17"/>
      <c r="QVD50" s="17"/>
      <c r="QVE50" s="17"/>
      <c r="QVF50" s="17"/>
      <c r="QVG50" s="17"/>
      <c r="QVH50" s="17"/>
      <c r="QVI50" s="17"/>
      <c r="QVJ50" s="17"/>
      <c r="QVK50" s="17"/>
      <c r="QVL50" s="17"/>
      <c r="QVM50" s="17"/>
      <c r="QVN50" s="17"/>
      <c r="QVO50" s="17"/>
      <c r="QVP50" s="17"/>
      <c r="QVQ50" s="17"/>
      <c r="QVR50" s="17"/>
      <c r="QVS50" s="17"/>
      <c r="QVT50" s="17"/>
      <c r="QVU50" s="17"/>
      <c r="QVV50" s="17"/>
      <c r="QVW50" s="17"/>
      <c r="QVX50" s="17"/>
      <c r="QVY50" s="17"/>
      <c r="QVZ50" s="17"/>
      <c r="QWA50" s="17"/>
      <c r="QWB50" s="17"/>
      <c r="QWC50" s="17"/>
      <c r="QWD50" s="17"/>
      <c r="QWE50" s="17"/>
      <c r="QWF50" s="17"/>
      <c r="QWG50" s="17"/>
      <c r="QWH50" s="17"/>
      <c r="QWI50" s="17"/>
      <c r="QWJ50" s="17"/>
      <c r="QWK50" s="17"/>
      <c r="QWL50" s="17"/>
      <c r="QWM50" s="17"/>
      <c r="QWN50" s="17"/>
      <c r="QWO50" s="17"/>
      <c r="QWP50" s="17"/>
      <c r="QWQ50" s="17"/>
      <c r="QWR50" s="17"/>
      <c r="QWS50" s="17"/>
      <c r="QWT50" s="17"/>
      <c r="QWU50" s="17"/>
      <c r="QWV50" s="17"/>
      <c r="QWW50" s="17"/>
      <c r="QWX50" s="17"/>
      <c r="QWY50" s="17"/>
      <c r="QWZ50" s="17"/>
      <c r="QXA50" s="17"/>
      <c r="QXB50" s="17"/>
      <c r="QXC50" s="17"/>
      <c r="QXD50" s="17"/>
      <c r="QXE50" s="17"/>
      <c r="QXF50" s="17"/>
      <c r="QXG50" s="17"/>
      <c r="QXH50" s="17"/>
      <c r="QXI50" s="17"/>
      <c r="QXJ50" s="17"/>
      <c r="QXK50" s="17"/>
      <c r="QXL50" s="17"/>
      <c r="QXM50" s="17"/>
      <c r="QXN50" s="17"/>
      <c r="QXO50" s="17"/>
      <c r="QXP50" s="17"/>
      <c r="QXQ50" s="17"/>
      <c r="QXR50" s="17"/>
      <c r="QXS50" s="17"/>
      <c r="QXT50" s="17"/>
      <c r="QXU50" s="17"/>
      <c r="QXV50" s="17"/>
      <c r="QXW50" s="17"/>
      <c r="QXX50" s="17"/>
      <c r="QXY50" s="17"/>
      <c r="QXZ50" s="17"/>
      <c r="QYA50" s="17"/>
      <c r="QYB50" s="17"/>
      <c r="QYC50" s="17"/>
      <c r="QYD50" s="17"/>
      <c r="QYE50" s="17"/>
      <c r="QYF50" s="17"/>
      <c r="QYG50" s="17"/>
      <c r="QYH50" s="17"/>
      <c r="QYI50" s="17"/>
      <c r="QYJ50" s="17"/>
      <c r="QYK50" s="17"/>
      <c r="QYL50" s="17"/>
      <c r="QYM50" s="17"/>
      <c r="QYN50" s="17"/>
      <c r="QYO50" s="17"/>
      <c r="QYP50" s="17"/>
      <c r="QYQ50" s="17"/>
      <c r="QYR50" s="17"/>
      <c r="QYS50" s="17"/>
      <c r="QYT50" s="17"/>
      <c r="QYU50" s="17"/>
      <c r="QYV50" s="17"/>
      <c r="QYW50" s="17"/>
      <c r="QYX50" s="17"/>
      <c r="QYY50" s="17"/>
      <c r="QYZ50" s="17"/>
      <c r="QZA50" s="17"/>
      <c r="QZB50" s="17"/>
      <c r="QZC50" s="17"/>
      <c r="QZD50" s="17"/>
      <c r="QZE50" s="17"/>
      <c r="QZF50" s="17"/>
      <c r="QZG50" s="17"/>
      <c r="QZH50" s="17"/>
      <c r="QZI50" s="17"/>
      <c r="QZJ50" s="17"/>
      <c r="QZK50" s="17"/>
      <c r="QZL50" s="17"/>
      <c r="QZM50" s="17"/>
      <c r="QZN50" s="17"/>
      <c r="QZO50" s="17"/>
      <c r="QZP50" s="17"/>
      <c r="QZQ50" s="17"/>
      <c r="QZR50" s="17"/>
      <c r="QZS50" s="17"/>
      <c r="QZT50" s="17"/>
      <c r="QZU50" s="17"/>
      <c r="QZV50" s="17"/>
      <c r="QZW50" s="17"/>
      <c r="QZX50" s="17"/>
      <c r="QZY50" s="17"/>
      <c r="QZZ50" s="17"/>
      <c r="RAA50" s="17"/>
      <c r="RAB50" s="17"/>
      <c r="RAC50" s="17"/>
      <c r="RAD50" s="17"/>
      <c r="RAE50" s="17"/>
      <c r="RAF50" s="17"/>
      <c r="RAG50" s="17"/>
      <c r="RAH50" s="17"/>
      <c r="RAI50" s="17"/>
      <c r="RAJ50" s="17"/>
      <c r="RAK50" s="17"/>
      <c r="RAL50" s="17"/>
      <c r="RAM50" s="17"/>
      <c r="RAN50" s="17"/>
      <c r="RAO50" s="17"/>
      <c r="RAP50" s="17"/>
      <c r="RAQ50" s="17"/>
      <c r="RAR50" s="17"/>
      <c r="RAS50" s="17"/>
      <c r="RAT50" s="17"/>
      <c r="RAU50" s="17"/>
      <c r="RAV50" s="17"/>
      <c r="RAW50" s="17"/>
      <c r="RAX50" s="17"/>
      <c r="RAY50" s="17"/>
      <c r="RAZ50" s="17"/>
      <c r="RBA50" s="17"/>
      <c r="RBB50" s="17"/>
      <c r="RBC50" s="17"/>
      <c r="RBD50" s="17"/>
      <c r="RBE50" s="17"/>
      <c r="RBF50" s="17"/>
      <c r="RBG50" s="17"/>
      <c r="RBH50" s="17"/>
      <c r="RBI50" s="17"/>
      <c r="RBJ50" s="17"/>
      <c r="RBK50" s="17"/>
      <c r="RBL50" s="17"/>
      <c r="RBM50" s="17"/>
      <c r="RBN50" s="17"/>
      <c r="RBO50" s="17"/>
      <c r="RBP50" s="17"/>
      <c r="RBQ50" s="17"/>
      <c r="RBR50" s="17"/>
      <c r="RBS50" s="17"/>
      <c r="RBT50" s="17"/>
      <c r="RBU50" s="17"/>
      <c r="RBV50" s="17"/>
      <c r="RBW50" s="17"/>
      <c r="RBX50" s="17"/>
      <c r="RBY50" s="17"/>
      <c r="RBZ50" s="17"/>
      <c r="RCA50" s="17"/>
      <c r="RCB50" s="17"/>
      <c r="RCC50" s="17"/>
      <c r="RCD50" s="17"/>
      <c r="RCE50" s="17"/>
      <c r="RCF50" s="17"/>
      <c r="RCG50" s="17"/>
      <c r="RCH50" s="17"/>
      <c r="RCI50" s="17"/>
      <c r="RCJ50" s="17"/>
      <c r="RCK50" s="17"/>
      <c r="RCL50" s="17"/>
      <c r="RCM50" s="17"/>
      <c r="RCN50" s="17"/>
      <c r="RCO50" s="17"/>
      <c r="RCP50" s="17"/>
      <c r="RCQ50" s="17"/>
      <c r="RCR50" s="17"/>
      <c r="RCS50" s="17"/>
      <c r="RCT50" s="17"/>
      <c r="RCU50" s="17"/>
      <c r="RCV50" s="17"/>
      <c r="RCW50" s="17"/>
      <c r="RCX50" s="17"/>
      <c r="RCY50" s="17"/>
      <c r="RCZ50" s="17"/>
      <c r="RDA50" s="17"/>
      <c r="RDB50" s="17"/>
      <c r="RDC50" s="17"/>
      <c r="RDD50" s="17"/>
      <c r="RDE50" s="17"/>
      <c r="RDF50" s="17"/>
      <c r="RDG50" s="17"/>
      <c r="RDH50" s="17"/>
      <c r="RDI50" s="17"/>
      <c r="RDJ50" s="17"/>
      <c r="RDK50" s="17"/>
      <c r="RDL50" s="17"/>
      <c r="RDM50" s="17"/>
      <c r="RDN50" s="17"/>
      <c r="RDO50" s="17"/>
      <c r="RDP50" s="17"/>
      <c r="RDQ50" s="17"/>
      <c r="RDR50" s="17"/>
      <c r="RDS50" s="17"/>
      <c r="RDT50" s="17"/>
      <c r="RDU50" s="17"/>
      <c r="RDV50" s="17"/>
      <c r="RDW50" s="17"/>
      <c r="RDX50" s="17"/>
      <c r="RDY50" s="17"/>
      <c r="RDZ50" s="17"/>
      <c r="REA50" s="17"/>
      <c r="REB50" s="17"/>
      <c r="REC50" s="17"/>
      <c r="RED50" s="17"/>
      <c r="REE50" s="17"/>
      <c r="REF50" s="17"/>
      <c r="REG50" s="17"/>
      <c r="REH50" s="17"/>
      <c r="REI50" s="17"/>
      <c r="REJ50" s="17"/>
      <c r="REK50" s="17"/>
      <c r="REL50" s="17"/>
      <c r="REM50" s="17"/>
      <c r="REN50" s="17"/>
      <c r="REO50" s="17"/>
      <c r="REP50" s="17"/>
      <c r="REQ50" s="17"/>
      <c r="RER50" s="17"/>
      <c r="RES50" s="17"/>
      <c r="RET50" s="17"/>
      <c r="REU50" s="17"/>
      <c r="REV50" s="17"/>
      <c r="REW50" s="17"/>
      <c r="REX50" s="17"/>
      <c r="REY50" s="17"/>
      <c r="REZ50" s="17"/>
      <c r="RFA50" s="17"/>
      <c r="RFB50" s="17"/>
      <c r="RFC50" s="17"/>
      <c r="RFD50" s="17"/>
      <c r="RFE50" s="17"/>
      <c r="RFF50" s="17"/>
      <c r="RFG50" s="17"/>
      <c r="RFH50" s="17"/>
      <c r="RFI50" s="17"/>
      <c r="RFJ50" s="17"/>
      <c r="RFK50" s="17"/>
      <c r="RFL50" s="17"/>
      <c r="RFM50" s="17"/>
      <c r="RFN50" s="17"/>
      <c r="RFO50" s="17"/>
      <c r="RFP50" s="17"/>
      <c r="RFQ50" s="17"/>
      <c r="RFR50" s="17"/>
      <c r="RFS50" s="17"/>
      <c r="RFT50" s="17"/>
      <c r="RFU50" s="17"/>
      <c r="RFV50" s="17"/>
      <c r="RFW50" s="17"/>
      <c r="RFX50" s="17"/>
      <c r="RFY50" s="17"/>
      <c r="RFZ50" s="17"/>
      <c r="RGA50" s="17"/>
      <c r="RGB50" s="17"/>
      <c r="RGC50" s="17"/>
      <c r="RGD50" s="17"/>
      <c r="RGE50" s="17"/>
      <c r="RGF50" s="17"/>
      <c r="RGG50" s="17"/>
      <c r="RGH50" s="17"/>
      <c r="RGI50" s="17"/>
      <c r="RGJ50" s="17"/>
      <c r="RGK50" s="17"/>
      <c r="RGL50" s="17"/>
      <c r="RGM50" s="17"/>
      <c r="RGN50" s="17"/>
      <c r="RGO50" s="17"/>
      <c r="RGP50" s="17"/>
      <c r="RGQ50" s="17"/>
      <c r="RGR50" s="17"/>
      <c r="RGS50" s="17"/>
      <c r="RGT50" s="17"/>
      <c r="RGU50" s="17"/>
      <c r="RGV50" s="17"/>
      <c r="RGW50" s="17"/>
      <c r="RGX50" s="17"/>
      <c r="RGY50" s="17"/>
      <c r="RGZ50" s="17"/>
      <c r="RHA50" s="17"/>
      <c r="RHB50" s="17"/>
      <c r="RHC50" s="17"/>
      <c r="RHD50" s="17"/>
      <c r="RHE50" s="17"/>
      <c r="RHF50" s="17"/>
      <c r="RHG50" s="17"/>
      <c r="RHH50" s="17"/>
      <c r="RHI50" s="17"/>
      <c r="RHJ50" s="17"/>
      <c r="RHK50" s="17"/>
      <c r="RHL50" s="17"/>
      <c r="RHM50" s="17"/>
      <c r="RHN50" s="17"/>
      <c r="RHO50" s="17"/>
      <c r="RHP50" s="17"/>
      <c r="RHQ50" s="17"/>
      <c r="RHR50" s="17"/>
      <c r="RHS50" s="17"/>
      <c r="RHT50" s="17"/>
      <c r="RHU50" s="17"/>
      <c r="RHV50" s="17"/>
      <c r="RHW50" s="17"/>
      <c r="RHX50" s="17"/>
      <c r="RHY50" s="17"/>
      <c r="RHZ50" s="17"/>
      <c r="RIA50" s="17"/>
      <c r="RIB50" s="17"/>
      <c r="RIC50" s="17"/>
      <c r="RID50" s="17"/>
      <c r="RIE50" s="17"/>
      <c r="RIF50" s="17"/>
      <c r="RIG50" s="17"/>
      <c r="RIH50" s="17"/>
      <c r="RII50" s="17"/>
      <c r="RIJ50" s="17"/>
      <c r="RIK50" s="17"/>
      <c r="RIL50" s="17"/>
      <c r="RIM50" s="17"/>
      <c r="RIN50" s="17"/>
      <c r="RIO50" s="17"/>
      <c r="RIP50" s="17"/>
      <c r="RIQ50" s="17"/>
      <c r="RIR50" s="17"/>
      <c r="RIS50" s="17"/>
      <c r="RIT50" s="17"/>
      <c r="RIU50" s="17"/>
      <c r="RIV50" s="17"/>
      <c r="RIW50" s="17"/>
      <c r="RIX50" s="17"/>
      <c r="RIY50" s="17"/>
      <c r="RIZ50" s="17"/>
      <c r="RJA50" s="17"/>
      <c r="RJB50" s="17"/>
      <c r="RJC50" s="17"/>
      <c r="RJD50" s="17"/>
      <c r="RJE50" s="17"/>
      <c r="RJF50" s="17"/>
      <c r="RJG50" s="17"/>
      <c r="RJH50" s="17"/>
      <c r="RJI50" s="17"/>
      <c r="RJJ50" s="17"/>
      <c r="RJK50" s="17"/>
      <c r="RJL50" s="17"/>
      <c r="RJM50" s="17"/>
      <c r="RJN50" s="17"/>
      <c r="RJO50" s="17"/>
      <c r="RJP50" s="17"/>
      <c r="RJQ50" s="17"/>
      <c r="RJR50" s="17"/>
      <c r="RJS50" s="17"/>
      <c r="RJT50" s="17"/>
      <c r="RJU50" s="17"/>
      <c r="RJV50" s="17"/>
      <c r="RJW50" s="17"/>
      <c r="RJX50" s="17"/>
      <c r="RJY50" s="17"/>
      <c r="RJZ50" s="17"/>
      <c r="RKA50" s="17"/>
      <c r="RKB50" s="17"/>
      <c r="RKC50" s="17"/>
      <c r="RKD50" s="17"/>
      <c r="RKE50" s="17"/>
      <c r="RKF50" s="17"/>
      <c r="RKG50" s="17"/>
      <c r="RKH50" s="17"/>
      <c r="RKI50" s="17"/>
      <c r="RKJ50" s="17"/>
      <c r="RKK50" s="17"/>
      <c r="RKL50" s="17"/>
      <c r="RKM50" s="17"/>
      <c r="RKN50" s="17"/>
      <c r="RKO50" s="17"/>
      <c r="RKP50" s="17"/>
      <c r="RKQ50" s="17"/>
      <c r="RKR50" s="17"/>
      <c r="RKS50" s="17"/>
      <c r="RKT50" s="17"/>
      <c r="RKU50" s="17"/>
      <c r="RKV50" s="17"/>
      <c r="RKW50" s="17"/>
      <c r="RKX50" s="17"/>
      <c r="RKY50" s="17"/>
      <c r="RKZ50" s="17"/>
      <c r="RLA50" s="17"/>
      <c r="RLB50" s="17"/>
      <c r="RLC50" s="17"/>
      <c r="RLD50" s="17"/>
      <c r="RLE50" s="17"/>
      <c r="RLF50" s="17"/>
      <c r="RLG50" s="17"/>
      <c r="RLH50" s="17"/>
      <c r="RLI50" s="17"/>
      <c r="RLJ50" s="17"/>
      <c r="RLK50" s="17"/>
      <c r="RLL50" s="17"/>
      <c r="RLM50" s="17"/>
      <c r="RLN50" s="17"/>
      <c r="RLO50" s="17"/>
      <c r="RLP50" s="17"/>
      <c r="RLQ50" s="17"/>
      <c r="RLR50" s="17"/>
      <c r="RLS50" s="17"/>
      <c r="RLT50" s="17"/>
      <c r="RLU50" s="17"/>
      <c r="RLV50" s="17"/>
      <c r="RLW50" s="17"/>
      <c r="RLX50" s="17"/>
      <c r="RLY50" s="17"/>
      <c r="RLZ50" s="17"/>
      <c r="RMA50" s="17"/>
      <c r="RMB50" s="17"/>
      <c r="RMC50" s="17"/>
      <c r="RMD50" s="17"/>
      <c r="RME50" s="17"/>
      <c r="RMF50" s="17"/>
      <c r="RMG50" s="17"/>
      <c r="RMH50" s="17"/>
      <c r="RMI50" s="17"/>
      <c r="RMJ50" s="17"/>
      <c r="RMK50" s="17"/>
      <c r="RML50" s="17"/>
      <c r="RMM50" s="17"/>
      <c r="RMN50" s="17"/>
      <c r="RMO50" s="17"/>
      <c r="RMP50" s="17"/>
      <c r="RMQ50" s="17"/>
      <c r="RMR50" s="17"/>
      <c r="RMS50" s="17"/>
      <c r="RMT50" s="17"/>
      <c r="RMU50" s="17"/>
      <c r="RMV50" s="17"/>
      <c r="RMW50" s="17"/>
      <c r="RMX50" s="17"/>
      <c r="RMY50" s="17"/>
      <c r="RMZ50" s="17"/>
      <c r="RNA50" s="17"/>
      <c r="RNB50" s="17"/>
      <c r="RNC50" s="17"/>
      <c r="RND50" s="17"/>
      <c r="RNE50" s="17"/>
      <c r="RNF50" s="17"/>
      <c r="RNG50" s="17"/>
      <c r="RNH50" s="17"/>
      <c r="RNI50" s="17"/>
      <c r="RNJ50" s="17"/>
      <c r="RNK50" s="17"/>
      <c r="RNL50" s="17"/>
      <c r="RNM50" s="17"/>
      <c r="RNN50" s="17"/>
      <c r="RNO50" s="17"/>
      <c r="RNP50" s="17"/>
      <c r="RNQ50" s="17"/>
      <c r="RNR50" s="17"/>
      <c r="RNS50" s="17"/>
      <c r="RNT50" s="17"/>
      <c r="RNU50" s="17"/>
      <c r="RNV50" s="17"/>
      <c r="RNW50" s="17"/>
      <c r="RNX50" s="17"/>
      <c r="RNY50" s="17"/>
      <c r="RNZ50" s="17"/>
      <c r="ROA50" s="17"/>
      <c r="ROB50" s="17"/>
      <c r="ROC50" s="17"/>
      <c r="ROD50" s="17"/>
      <c r="ROE50" s="17"/>
      <c r="ROF50" s="17"/>
      <c r="ROG50" s="17"/>
      <c r="ROH50" s="17"/>
      <c r="ROI50" s="17"/>
      <c r="ROJ50" s="17"/>
      <c r="ROK50" s="17"/>
      <c r="ROL50" s="17"/>
      <c r="ROM50" s="17"/>
      <c r="RON50" s="17"/>
      <c r="ROO50" s="17"/>
      <c r="ROP50" s="17"/>
      <c r="ROQ50" s="17"/>
      <c r="ROR50" s="17"/>
      <c r="ROS50" s="17"/>
      <c r="ROT50" s="17"/>
      <c r="ROU50" s="17"/>
      <c r="ROV50" s="17"/>
      <c r="ROW50" s="17"/>
      <c r="ROX50" s="17"/>
      <c r="ROY50" s="17"/>
      <c r="ROZ50" s="17"/>
      <c r="RPA50" s="17"/>
      <c r="RPB50" s="17"/>
      <c r="RPC50" s="17"/>
      <c r="RPD50" s="17"/>
      <c r="RPE50" s="17"/>
      <c r="RPF50" s="17"/>
      <c r="RPG50" s="17"/>
      <c r="RPH50" s="17"/>
      <c r="RPI50" s="17"/>
      <c r="RPJ50" s="17"/>
      <c r="RPK50" s="17"/>
      <c r="RPL50" s="17"/>
      <c r="RPM50" s="17"/>
      <c r="RPN50" s="17"/>
      <c r="RPO50" s="17"/>
      <c r="RPP50" s="17"/>
      <c r="RPQ50" s="17"/>
      <c r="RPR50" s="17"/>
      <c r="RPS50" s="17"/>
      <c r="RPT50" s="17"/>
      <c r="RPU50" s="17"/>
      <c r="RPV50" s="17"/>
      <c r="RPW50" s="17"/>
      <c r="RPX50" s="17"/>
      <c r="RPY50" s="17"/>
      <c r="RPZ50" s="17"/>
      <c r="RQA50" s="17"/>
      <c r="RQB50" s="17"/>
      <c r="RQC50" s="17"/>
      <c r="RQD50" s="17"/>
      <c r="RQE50" s="17"/>
      <c r="RQF50" s="17"/>
      <c r="RQG50" s="17"/>
      <c r="RQH50" s="17"/>
      <c r="RQI50" s="17"/>
      <c r="RQJ50" s="17"/>
      <c r="RQK50" s="17"/>
      <c r="RQL50" s="17"/>
      <c r="RQM50" s="17"/>
      <c r="RQN50" s="17"/>
      <c r="RQO50" s="17"/>
      <c r="RQP50" s="17"/>
      <c r="RQQ50" s="17"/>
      <c r="RQR50" s="17"/>
      <c r="RQS50" s="17"/>
      <c r="RQT50" s="17"/>
      <c r="RQU50" s="17"/>
      <c r="RQV50" s="17"/>
      <c r="RQW50" s="17"/>
      <c r="RQX50" s="17"/>
      <c r="RQY50" s="17"/>
      <c r="RQZ50" s="17"/>
      <c r="RRA50" s="17"/>
      <c r="RRB50" s="17"/>
      <c r="RRC50" s="17"/>
      <c r="RRD50" s="17"/>
      <c r="RRE50" s="17"/>
      <c r="RRF50" s="17"/>
      <c r="RRG50" s="17"/>
      <c r="RRH50" s="17"/>
      <c r="RRI50" s="17"/>
      <c r="RRJ50" s="17"/>
      <c r="RRK50" s="17"/>
      <c r="RRL50" s="17"/>
      <c r="RRM50" s="17"/>
      <c r="RRN50" s="17"/>
      <c r="RRO50" s="17"/>
      <c r="RRP50" s="17"/>
      <c r="RRQ50" s="17"/>
      <c r="RRR50" s="17"/>
      <c r="RRS50" s="17"/>
      <c r="RRT50" s="17"/>
      <c r="RRU50" s="17"/>
      <c r="RRV50" s="17"/>
      <c r="RRW50" s="17"/>
      <c r="RRX50" s="17"/>
      <c r="RRY50" s="17"/>
      <c r="RRZ50" s="17"/>
      <c r="RSA50" s="17"/>
      <c r="RSB50" s="17"/>
      <c r="RSC50" s="17"/>
      <c r="RSD50" s="17"/>
      <c r="RSE50" s="17"/>
      <c r="RSF50" s="17"/>
      <c r="RSG50" s="17"/>
      <c r="RSH50" s="17"/>
      <c r="RSI50" s="17"/>
      <c r="RSJ50" s="17"/>
      <c r="RSK50" s="17"/>
      <c r="RSL50" s="17"/>
      <c r="RSM50" s="17"/>
      <c r="RSN50" s="17"/>
      <c r="RSO50" s="17"/>
      <c r="RSP50" s="17"/>
      <c r="RSQ50" s="17"/>
      <c r="RSR50" s="17"/>
      <c r="RSS50" s="17"/>
      <c r="RST50" s="17"/>
      <c r="RSU50" s="17"/>
      <c r="RSV50" s="17"/>
      <c r="RSW50" s="17"/>
      <c r="RSX50" s="17"/>
      <c r="RSY50" s="17"/>
      <c r="RSZ50" s="17"/>
      <c r="RTA50" s="17"/>
      <c r="RTB50" s="17"/>
      <c r="RTC50" s="17"/>
      <c r="RTD50" s="17"/>
      <c r="RTE50" s="17"/>
      <c r="RTF50" s="17"/>
      <c r="RTG50" s="17"/>
      <c r="RTH50" s="17"/>
      <c r="RTI50" s="17"/>
      <c r="RTJ50" s="17"/>
      <c r="RTK50" s="17"/>
      <c r="RTL50" s="17"/>
      <c r="RTM50" s="17"/>
      <c r="RTN50" s="17"/>
      <c r="RTO50" s="17"/>
      <c r="RTP50" s="17"/>
      <c r="RTQ50" s="17"/>
      <c r="RTR50" s="17"/>
      <c r="RTS50" s="17"/>
      <c r="RTT50" s="17"/>
      <c r="RTU50" s="17"/>
      <c r="RTV50" s="17"/>
      <c r="RTW50" s="17"/>
      <c r="RTX50" s="17"/>
      <c r="RTY50" s="17"/>
      <c r="RTZ50" s="17"/>
      <c r="RUA50" s="17"/>
      <c r="RUB50" s="17"/>
      <c r="RUC50" s="17"/>
      <c r="RUD50" s="17"/>
      <c r="RUE50" s="17"/>
      <c r="RUF50" s="17"/>
      <c r="RUG50" s="17"/>
      <c r="RUH50" s="17"/>
      <c r="RUI50" s="17"/>
      <c r="RUJ50" s="17"/>
      <c r="RUK50" s="17"/>
      <c r="RUL50" s="17"/>
      <c r="RUM50" s="17"/>
      <c r="RUN50" s="17"/>
      <c r="RUO50" s="17"/>
      <c r="RUP50" s="17"/>
      <c r="RUQ50" s="17"/>
      <c r="RUR50" s="17"/>
      <c r="RUS50" s="17"/>
      <c r="RUT50" s="17"/>
      <c r="RUU50" s="17"/>
      <c r="RUV50" s="17"/>
      <c r="RUW50" s="17"/>
      <c r="RUX50" s="17"/>
      <c r="RUY50" s="17"/>
      <c r="RUZ50" s="17"/>
      <c r="RVA50" s="17"/>
      <c r="RVB50" s="17"/>
      <c r="RVC50" s="17"/>
      <c r="RVD50" s="17"/>
      <c r="RVE50" s="17"/>
      <c r="RVF50" s="17"/>
      <c r="RVG50" s="17"/>
      <c r="RVH50" s="17"/>
      <c r="RVI50" s="17"/>
      <c r="RVJ50" s="17"/>
      <c r="RVK50" s="17"/>
      <c r="RVL50" s="17"/>
      <c r="RVM50" s="17"/>
      <c r="RVN50" s="17"/>
      <c r="RVO50" s="17"/>
      <c r="RVP50" s="17"/>
      <c r="RVQ50" s="17"/>
      <c r="RVR50" s="17"/>
      <c r="RVS50" s="17"/>
      <c r="RVT50" s="17"/>
      <c r="RVU50" s="17"/>
      <c r="RVV50" s="17"/>
      <c r="RVW50" s="17"/>
      <c r="RVX50" s="17"/>
      <c r="RVY50" s="17"/>
      <c r="RVZ50" s="17"/>
      <c r="RWA50" s="17"/>
      <c r="RWB50" s="17"/>
      <c r="RWC50" s="17"/>
      <c r="RWD50" s="17"/>
      <c r="RWE50" s="17"/>
      <c r="RWF50" s="17"/>
      <c r="RWG50" s="17"/>
      <c r="RWH50" s="17"/>
      <c r="RWI50" s="17"/>
      <c r="RWJ50" s="17"/>
      <c r="RWK50" s="17"/>
      <c r="RWL50" s="17"/>
      <c r="RWM50" s="17"/>
      <c r="RWN50" s="17"/>
      <c r="RWO50" s="17"/>
      <c r="RWP50" s="17"/>
      <c r="RWQ50" s="17"/>
      <c r="RWR50" s="17"/>
      <c r="RWS50" s="17"/>
      <c r="RWT50" s="17"/>
      <c r="RWU50" s="17"/>
      <c r="RWV50" s="17"/>
      <c r="RWW50" s="17"/>
      <c r="RWX50" s="17"/>
      <c r="RWY50" s="17"/>
      <c r="RWZ50" s="17"/>
      <c r="RXA50" s="17"/>
      <c r="RXB50" s="17"/>
      <c r="RXC50" s="17"/>
      <c r="RXD50" s="17"/>
      <c r="RXE50" s="17"/>
      <c r="RXF50" s="17"/>
      <c r="RXG50" s="17"/>
      <c r="RXH50" s="17"/>
      <c r="RXI50" s="17"/>
      <c r="RXJ50" s="17"/>
      <c r="RXK50" s="17"/>
      <c r="RXL50" s="17"/>
      <c r="RXM50" s="17"/>
      <c r="RXN50" s="17"/>
      <c r="RXO50" s="17"/>
      <c r="RXP50" s="17"/>
      <c r="RXQ50" s="17"/>
      <c r="RXR50" s="17"/>
      <c r="RXS50" s="17"/>
      <c r="RXT50" s="17"/>
      <c r="RXU50" s="17"/>
      <c r="RXV50" s="17"/>
      <c r="RXW50" s="17"/>
      <c r="RXX50" s="17"/>
      <c r="RXY50" s="17"/>
      <c r="RXZ50" s="17"/>
      <c r="RYA50" s="17"/>
      <c r="RYB50" s="17"/>
      <c r="RYC50" s="17"/>
      <c r="RYD50" s="17"/>
      <c r="RYE50" s="17"/>
      <c r="RYF50" s="17"/>
      <c r="RYG50" s="17"/>
      <c r="RYH50" s="17"/>
      <c r="RYI50" s="17"/>
      <c r="RYJ50" s="17"/>
      <c r="RYK50" s="17"/>
      <c r="RYL50" s="17"/>
      <c r="RYM50" s="17"/>
      <c r="RYN50" s="17"/>
      <c r="RYO50" s="17"/>
      <c r="RYP50" s="17"/>
      <c r="RYQ50" s="17"/>
      <c r="RYR50" s="17"/>
      <c r="RYS50" s="17"/>
      <c r="RYT50" s="17"/>
      <c r="RYU50" s="17"/>
      <c r="RYV50" s="17"/>
      <c r="RYW50" s="17"/>
      <c r="RYX50" s="17"/>
      <c r="RYY50" s="17"/>
      <c r="RYZ50" s="17"/>
      <c r="RZA50" s="17"/>
      <c r="RZB50" s="17"/>
      <c r="RZC50" s="17"/>
      <c r="RZD50" s="17"/>
      <c r="RZE50" s="17"/>
      <c r="RZF50" s="17"/>
      <c r="RZG50" s="17"/>
      <c r="RZH50" s="17"/>
      <c r="RZI50" s="17"/>
      <c r="RZJ50" s="17"/>
      <c r="RZK50" s="17"/>
      <c r="RZL50" s="17"/>
      <c r="RZM50" s="17"/>
      <c r="RZN50" s="17"/>
      <c r="RZO50" s="17"/>
      <c r="RZP50" s="17"/>
      <c r="RZQ50" s="17"/>
      <c r="RZR50" s="17"/>
      <c r="RZS50" s="17"/>
      <c r="RZT50" s="17"/>
      <c r="RZU50" s="17"/>
      <c r="RZV50" s="17"/>
      <c r="RZW50" s="17"/>
      <c r="RZX50" s="17"/>
      <c r="RZY50" s="17"/>
      <c r="RZZ50" s="17"/>
      <c r="SAA50" s="17"/>
      <c r="SAB50" s="17"/>
      <c r="SAC50" s="17"/>
      <c r="SAD50" s="17"/>
      <c r="SAE50" s="17"/>
      <c r="SAF50" s="17"/>
      <c r="SAG50" s="17"/>
      <c r="SAH50" s="17"/>
      <c r="SAI50" s="17"/>
      <c r="SAJ50" s="17"/>
      <c r="SAK50" s="17"/>
      <c r="SAL50" s="17"/>
      <c r="SAM50" s="17"/>
      <c r="SAN50" s="17"/>
      <c r="SAO50" s="17"/>
      <c r="SAP50" s="17"/>
      <c r="SAQ50" s="17"/>
      <c r="SAR50" s="17"/>
      <c r="SAS50" s="17"/>
      <c r="SAT50" s="17"/>
      <c r="SAU50" s="17"/>
      <c r="SAV50" s="17"/>
      <c r="SAW50" s="17"/>
      <c r="SAX50" s="17"/>
      <c r="SAY50" s="17"/>
      <c r="SAZ50" s="17"/>
      <c r="SBA50" s="17"/>
      <c r="SBB50" s="17"/>
      <c r="SBC50" s="17"/>
      <c r="SBD50" s="17"/>
      <c r="SBE50" s="17"/>
      <c r="SBF50" s="17"/>
      <c r="SBG50" s="17"/>
      <c r="SBH50" s="17"/>
      <c r="SBI50" s="17"/>
      <c r="SBJ50" s="17"/>
      <c r="SBK50" s="17"/>
      <c r="SBL50" s="17"/>
      <c r="SBM50" s="17"/>
      <c r="SBN50" s="17"/>
      <c r="SBO50" s="17"/>
      <c r="SBP50" s="17"/>
      <c r="SBQ50" s="17"/>
      <c r="SBR50" s="17"/>
      <c r="SBS50" s="17"/>
      <c r="SBT50" s="17"/>
      <c r="SBU50" s="17"/>
      <c r="SBV50" s="17"/>
      <c r="SBW50" s="17"/>
      <c r="SBX50" s="17"/>
      <c r="SBY50" s="17"/>
      <c r="SBZ50" s="17"/>
      <c r="SCA50" s="17"/>
      <c r="SCB50" s="17"/>
      <c r="SCC50" s="17"/>
      <c r="SCD50" s="17"/>
      <c r="SCE50" s="17"/>
      <c r="SCF50" s="17"/>
      <c r="SCG50" s="17"/>
      <c r="SCH50" s="17"/>
      <c r="SCI50" s="17"/>
      <c r="SCJ50" s="17"/>
      <c r="SCK50" s="17"/>
      <c r="SCL50" s="17"/>
      <c r="SCM50" s="17"/>
      <c r="SCN50" s="17"/>
      <c r="SCO50" s="17"/>
      <c r="SCP50" s="17"/>
      <c r="SCQ50" s="17"/>
      <c r="SCR50" s="17"/>
      <c r="SCS50" s="17"/>
      <c r="SCT50" s="17"/>
      <c r="SCU50" s="17"/>
      <c r="SCV50" s="17"/>
      <c r="SCW50" s="17"/>
      <c r="SCX50" s="17"/>
      <c r="SCY50" s="17"/>
      <c r="SCZ50" s="17"/>
      <c r="SDA50" s="17"/>
      <c r="SDB50" s="17"/>
      <c r="SDC50" s="17"/>
      <c r="SDD50" s="17"/>
      <c r="SDE50" s="17"/>
      <c r="SDF50" s="17"/>
      <c r="SDG50" s="17"/>
      <c r="SDH50" s="17"/>
      <c r="SDI50" s="17"/>
      <c r="SDJ50" s="17"/>
      <c r="SDK50" s="17"/>
      <c r="SDL50" s="17"/>
      <c r="SDM50" s="17"/>
      <c r="SDN50" s="17"/>
      <c r="SDO50" s="17"/>
      <c r="SDP50" s="17"/>
      <c r="SDQ50" s="17"/>
      <c r="SDR50" s="17"/>
      <c r="SDS50" s="17"/>
      <c r="SDT50" s="17"/>
      <c r="SDU50" s="17"/>
      <c r="SDV50" s="17"/>
      <c r="SDW50" s="17"/>
      <c r="SDX50" s="17"/>
      <c r="SDY50" s="17"/>
      <c r="SDZ50" s="17"/>
      <c r="SEA50" s="17"/>
      <c r="SEB50" s="17"/>
      <c r="SEC50" s="17"/>
      <c r="SED50" s="17"/>
      <c r="SEE50" s="17"/>
      <c r="SEF50" s="17"/>
      <c r="SEG50" s="17"/>
      <c r="SEH50" s="17"/>
      <c r="SEI50" s="17"/>
      <c r="SEJ50" s="17"/>
      <c r="SEK50" s="17"/>
      <c r="SEL50" s="17"/>
      <c r="SEM50" s="17"/>
      <c r="SEN50" s="17"/>
      <c r="SEO50" s="17"/>
      <c r="SEP50" s="17"/>
      <c r="SEQ50" s="17"/>
      <c r="SER50" s="17"/>
      <c r="SES50" s="17"/>
      <c r="SET50" s="17"/>
      <c r="SEU50" s="17"/>
      <c r="SEV50" s="17"/>
      <c r="SEW50" s="17"/>
      <c r="SEX50" s="17"/>
      <c r="SEY50" s="17"/>
      <c r="SEZ50" s="17"/>
      <c r="SFA50" s="17"/>
      <c r="SFB50" s="17"/>
      <c r="SFC50" s="17"/>
      <c r="SFD50" s="17"/>
      <c r="SFE50" s="17"/>
      <c r="SFF50" s="17"/>
      <c r="SFG50" s="17"/>
      <c r="SFH50" s="17"/>
      <c r="SFI50" s="17"/>
      <c r="SFJ50" s="17"/>
      <c r="SFK50" s="17"/>
      <c r="SFL50" s="17"/>
      <c r="SFM50" s="17"/>
      <c r="SFN50" s="17"/>
      <c r="SFO50" s="17"/>
      <c r="SFP50" s="17"/>
      <c r="SFQ50" s="17"/>
      <c r="SFR50" s="17"/>
      <c r="SFS50" s="17"/>
      <c r="SFT50" s="17"/>
      <c r="SFU50" s="17"/>
      <c r="SFV50" s="17"/>
      <c r="SFW50" s="17"/>
      <c r="SFX50" s="17"/>
      <c r="SFY50" s="17"/>
      <c r="SFZ50" s="17"/>
      <c r="SGA50" s="17"/>
      <c r="SGB50" s="17"/>
      <c r="SGC50" s="17"/>
      <c r="SGD50" s="17"/>
      <c r="SGE50" s="17"/>
      <c r="SGF50" s="17"/>
      <c r="SGG50" s="17"/>
      <c r="SGH50" s="17"/>
      <c r="SGI50" s="17"/>
      <c r="SGJ50" s="17"/>
      <c r="SGK50" s="17"/>
      <c r="SGL50" s="17"/>
      <c r="SGM50" s="17"/>
      <c r="SGN50" s="17"/>
      <c r="SGO50" s="17"/>
      <c r="SGP50" s="17"/>
      <c r="SGQ50" s="17"/>
      <c r="SGR50" s="17"/>
      <c r="SGS50" s="17"/>
      <c r="SGT50" s="17"/>
      <c r="SGU50" s="17"/>
      <c r="SGV50" s="17"/>
      <c r="SGW50" s="17"/>
      <c r="SGX50" s="17"/>
      <c r="SGY50" s="17"/>
      <c r="SGZ50" s="17"/>
      <c r="SHA50" s="17"/>
      <c r="SHB50" s="17"/>
      <c r="SHC50" s="17"/>
      <c r="SHD50" s="17"/>
      <c r="SHE50" s="17"/>
      <c r="SHF50" s="17"/>
      <c r="SHG50" s="17"/>
      <c r="SHH50" s="17"/>
      <c r="SHI50" s="17"/>
      <c r="SHJ50" s="17"/>
      <c r="SHK50" s="17"/>
      <c r="SHL50" s="17"/>
      <c r="SHM50" s="17"/>
      <c r="SHN50" s="17"/>
      <c r="SHO50" s="17"/>
      <c r="SHP50" s="17"/>
      <c r="SHQ50" s="17"/>
      <c r="SHR50" s="17"/>
      <c r="SHS50" s="17"/>
      <c r="SHT50" s="17"/>
      <c r="SHU50" s="17"/>
      <c r="SHV50" s="17"/>
      <c r="SHW50" s="17"/>
      <c r="SHX50" s="17"/>
      <c r="SHY50" s="17"/>
      <c r="SHZ50" s="17"/>
      <c r="SIA50" s="17"/>
      <c r="SIB50" s="17"/>
      <c r="SIC50" s="17"/>
      <c r="SID50" s="17"/>
      <c r="SIE50" s="17"/>
      <c r="SIF50" s="17"/>
      <c r="SIG50" s="17"/>
      <c r="SIH50" s="17"/>
      <c r="SII50" s="17"/>
      <c r="SIJ50" s="17"/>
      <c r="SIK50" s="17"/>
      <c r="SIL50" s="17"/>
      <c r="SIM50" s="17"/>
      <c r="SIN50" s="17"/>
      <c r="SIO50" s="17"/>
      <c r="SIP50" s="17"/>
      <c r="SIQ50" s="17"/>
      <c r="SIR50" s="17"/>
      <c r="SIS50" s="17"/>
      <c r="SIT50" s="17"/>
      <c r="SIU50" s="17"/>
      <c r="SIV50" s="17"/>
      <c r="SIW50" s="17"/>
      <c r="SIX50" s="17"/>
      <c r="SIY50" s="17"/>
      <c r="SIZ50" s="17"/>
      <c r="SJA50" s="17"/>
      <c r="SJB50" s="17"/>
      <c r="SJC50" s="17"/>
      <c r="SJD50" s="17"/>
      <c r="SJE50" s="17"/>
      <c r="SJF50" s="17"/>
      <c r="SJG50" s="17"/>
      <c r="SJH50" s="17"/>
      <c r="SJI50" s="17"/>
      <c r="SJJ50" s="17"/>
      <c r="SJK50" s="17"/>
      <c r="SJL50" s="17"/>
      <c r="SJM50" s="17"/>
      <c r="SJN50" s="17"/>
      <c r="SJO50" s="17"/>
      <c r="SJP50" s="17"/>
      <c r="SJQ50" s="17"/>
      <c r="SJR50" s="17"/>
      <c r="SJS50" s="17"/>
      <c r="SJT50" s="17"/>
      <c r="SJU50" s="17"/>
      <c r="SJV50" s="17"/>
      <c r="SJW50" s="17"/>
      <c r="SJX50" s="17"/>
      <c r="SJY50" s="17"/>
      <c r="SJZ50" s="17"/>
      <c r="SKA50" s="17"/>
      <c r="SKB50" s="17"/>
      <c r="SKC50" s="17"/>
      <c r="SKD50" s="17"/>
      <c r="SKE50" s="17"/>
      <c r="SKF50" s="17"/>
      <c r="SKG50" s="17"/>
      <c r="SKH50" s="17"/>
      <c r="SKI50" s="17"/>
      <c r="SKJ50" s="17"/>
      <c r="SKK50" s="17"/>
      <c r="SKL50" s="17"/>
      <c r="SKM50" s="17"/>
      <c r="SKN50" s="17"/>
      <c r="SKO50" s="17"/>
      <c r="SKP50" s="17"/>
      <c r="SKQ50" s="17"/>
      <c r="SKR50" s="17"/>
      <c r="SKS50" s="17"/>
      <c r="SKT50" s="17"/>
      <c r="SKU50" s="17"/>
      <c r="SKV50" s="17"/>
      <c r="SKW50" s="17"/>
      <c r="SKX50" s="17"/>
      <c r="SKY50" s="17"/>
      <c r="SKZ50" s="17"/>
      <c r="SLA50" s="17"/>
      <c r="SLB50" s="17"/>
      <c r="SLC50" s="17"/>
      <c r="SLD50" s="17"/>
      <c r="SLE50" s="17"/>
      <c r="SLF50" s="17"/>
      <c r="SLG50" s="17"/>
      <c r="SLH50" s="17"/>
      <c r="SLI50" s="17"/>
      <c r="SLJ50" s="17"/>
      <c r="SLK50" s="17"/>
      <c r="SLL50" s="17"/>
      <c r="SLM50" s="17"/>
      <c r="SLN50" s="17"/>
      <c r="SLO50" s="17"/>
      <c r="SLP50" s="17"/>
      <c r="SLQ50" s="17"/>
      <c r="SLR50" s="17"/>
      <c r="SLS50" s="17"/>
      <c r="SLT50" s="17"/>
      <c r="SLU50" s="17"/>
      <c r="SLV50" s="17"/>
      <c r="SLW50" s="17"/>
      <c r="SLX50" s="17"/>
      <c r="SLY50" s="17"/>
      <c r="SLZ50" s="17"/>
      <c r="SMA50" s="17"/>
      <c r="SMB50" s="17"/>
      <c r="SMC50" s="17"/>
      <c r="SMD50" s="17"/>
      <c r="SME50" s="17"/>
      <c r="SMF50" s="17"/>
      <c r="SMG50" s="17"/>
      <c r="SMH50" s="17"/>
      <c r="SMI50" s="17"/>
      <c r="SMJ50" s="17"/>
      <c r="SMK50" s="17"/>
      <c r="SML50" s="17"/>
      <c r="SMM50" s="17"/>
      <c r="SMN50" s="17"/>
      <c r="SMO50" s="17"/>
      <c r="SMP50" s="17"/>
      <c r="SMQ50" s="17"/>
      <c r="SMR50" s="17"/>
      <c r="SMS50" s="17"/>
      <c r="SMT50" s="17"/>
      <c r="SMU50" s="17"/>
      <c r="SMV50" s="17"/>
      <c r="SMW50" s="17"/>
      <c r="SMX50" s="17"/>
      <c r="SMY50" s="17"/>
      <c r="SMZ50" s="17"/>
      <c r="SNA50" s="17"/>
      <c r="SNB50" s="17"/>
      <c r="SNC50" s="17"/>
      <c r="SND50" s="17"/>
      <c r="SNE50" s="17"/>
      <c r="SNF50" s="17"/>
      <c r="SNG50" s="17"/>
      <c r="SNH50" s="17"/>
      <c r="SNI50" s="17"/>
      <c r="SNJ50" s="17"/>
      <c r="SNK50" s="17"/>
      <c r="SNL50" s="17"/>
      <c r="SNM50" s="17"/>
      <c r="SNN50" s="17"/>
      <c r="SNO50" s="17"/>
      <c r="SNP50" s="17"/>
      <c r="SNQ50" s="17"/>
      <c r="SNR50" s="17"/>
      <c r="SNS50" s="17"/>
      <c r="SNT50" s="17"/>
      <c r="SNU50" s="17"/>
      <c r="SNV50" s="17"/>
      <c r="SNW50" s="17"/>
      <c r="SNX50" s="17"/>
      <c r="SNY50" s="17"/>
      <c r="SNZ50" s="17"/>
      <c r="SOA50" s="17"/>
      <c r="SOB50" s="17"/>
      <c r="SOC50" s="17"/>
      <c r="SOD50" s="17"/>
      <c r="SOE50" s="17"/>
      <c r="SOF50" s="17"/>
      <c r="SOG50" s="17"/>
      <c r="SOH50" s="17"/>
      <c r="SOI50" s="17"/>
      <c r="SOJ50" s="17"/>
      <c r="SOK50" s="17"/>
      <c r="SOL50" s="17"/>
      <c r="SOM50" s="17"/>
      <c r="SON50" s="17"/>
      <c r="SOO50" s="17"/>
      <c r="SOP50" s="17"/>
      <c r="SOQ50" s="17"/>
      <c r="SOR50" s="17"/>
      <c r="SOS50" s="17"/>
      <c r="SOT50" s="17"/>
      <c r="SOU50" s="17"/>
      <c r="SOV50" s="17"/>
      <c r="SOW50" s="17"/>
      <c r="SOX50" s="17"/>
      <c r="SOY50" s="17"/>
      <c r="SOZ50" s="17"/>
      <c r="SPA50" s="17"/>
      <c r="SPB50" s="17"/>
      <c r="SPC50" s="17"/>
      <c r="SPD50" s="17"/>
      <c r="SPE50" s="17"/>
      <c r="SPF50" s="17"/>
      <c r="SPG50" s="17"/>
      <c r="SPH50" s="17"/>
      <c r="SPI50" s="17"/>
      <c r="SPJ50" s="17"/>
      <c r="SPK50" s="17"/>
      <c r="SPL50" s="17"/>
      <c r="SPM50" s="17"/>
      <c r="SPN50" s="17"/>
      <c r="SPO50" s="17"/>
      <c r="SPP50" s="17"/>
      <c r="SPQ50" s="17"/>
      <c r="SPR50" s="17"/>
      <c r="SPS50" s="17"/>
      <c r="SPT50" s="17"/>
      <c r="SPU50" s="17"/>
      <c r="SPV50" s="17"/>
      <c r="SPW50" s="17"/>
      <c r="SPX50" s="17"/>
      <c r="SPY50" s="17"/>
      <c r="SPZ50" s="17"/>
      <c r="SQA50" s="17"/>
      <c r="SQB50" s="17"/>
      <c r="SQC50" s="17"/>
      <c r="SQD50" s="17"/>
      <c r="SQE50" s="17"/>
      <c r="SQF50" s="17"/>
      <c r="SQG50" s="17"/>
      <c r="SQH50" s="17"/>
      <c r="SQI50" s="17"/>
      <c r="SQJ50" s="17"/>
      <c r="SQK50" s="17"/>
      <c r="SQL50" s="17"/>
      <c r="SQM50" s="17"/>
      <c r="SQN50" s="17"/>
      <c r="SQO50" s="17"/>
      <c r="SQP50" s="17"/>
      <c r="SQQ50" s="17"/>
      <c r="SQR50" s="17"/>
      <c r="SQS50" s="17"/>
      <c r="SQT50" s="17"/>
      <c r="SQU50" s="17"/>
      <c r="SQV50" s="17"/>
      <c r="SQW50" s="17"/>
      <c r="SQX50" s="17"/>
      <c r="SQY50" s="17"/>
      <c r="SQZ50" s="17"/>
      <c r="SRA50" s="17"/>
      <c r="SRB50" s="17"/>
      <c r="SRC50" s="17"/>
      <c r="SRD50" s="17"/>
      <c r="SRE50" s="17"/>
      <c r="SRF50" s="17"/>
      <c r="SRG50" s="17"/>
      <c r="SRH50" s="17"/>
      <c r="SRI50" s="17"/>
      <c r="SRJ50" s="17"/>
      <c r="SRK50" s="17"/>
      <c r="SRL50" s="17"/>
      <c r="SRM50" s="17"/>
      <c r="SRN50" s="17"/>
      <c r="SRO50" s="17"/>
      <c r="SRP50" s="17"/>
      <c r="SRQ50" s="17"/>
      <c r="SRR50" s="17"/>
      <c r="SRS50" s="17"/>
      <c r="SRT50" s="17"/>
      <c r="SRU50" s="17"/>
      <c r="SRV50" s="17"/>
      <c r="SRW50" s="17"/>
      <c r="SRX50" s="17"/>
      <c r="SRY50" s="17"/>
      <c r="SRZ50" s="17"/>
      <c r="SSA50" s="17"/>
      <c r="SSB50" s="17"/>
      <c r="SSC50" s="17"/>
      <c r="SSD50" s="17"/>
      <c r="SSE50" s="17"/>
      <c r="SSF50" s="17"/>
      <c r="SSG50" s="17"/>
      <c r="SSH50" s="17"/>
      <c r="SSI50" s="17"/>
      <c r="SSJ50" s="17"/>
      <c r="SSK50" s="17"/>
      <c r="SSL50" s="17"/>
      <c r="SSM50" s="17"/>
      <c r="SSN50" s="17"/>
      <c r="SSO50" s="17"/>
      <c r="SSP50" s="17"/>
      <c r="SSQ50" s="17"/>
      <c r="SSR50" s="17"/>
      <c r="SSS50" s="17"/>
      <c r="SST50" s="17"/>
      <c r="SSU50" s="17"/>
      <c r="SSV50" s="17"/>
      <c r="SSW50" s="17"/>
      <c r="SSX50" s="17"/>
      <c r="SSY50" s="17"/>
      <c r="SSZ50" s="17"/>
      <c r="STA50" s="17"/>
      <c r="STB50" s="17"/>
      <c r="STC50" s="17"/>
      <c r="STD50" s="17"/>
      <c r="STE50" s="17"/>
      <c r="STF50" s="17"/>
      <c r="STG50" s="17"/>
      <c r="STH50" s="17"/>
      <c r="STI50" s="17"/>
      <c r="STJ50" s="17"/>
      <c r="STK50" s="17"/>
      <c r="STL50" s="17"/>
      <c r="STM50" s="17"/>
      <c r="STN50" s="17"/>
      <c r="STO50" s="17"/>
      <c r="STP50" s="17"/>
      <c r="STQ50" s="17"/>
      <c r="STR50" s="17"/>
      <c r="STS50" s="17"/>
      <c r="STT50" s="17"/>
      <c r="STU50" s="17"/>
      <c r="STV50" s="17"/>
      <c r="STW50" s="17"/>
      <c r="STX50" s="17"/>
      <c r="STY50" s="17"/>
      <c r="STZ50" s="17"/>
      <c r="SUA50" s="17"/>
      <c r="SUB50" s="17"/>
      <c r="SUC50" s="17"/>
      <c r="SUD50" s="17"/>
      <c r="SUE50" s="17"/>
      <c r="SUF50" s="17"/>
      <c r="SUG50" s="17"/>
      <c r="SUH50" s="17"/>
      <c r="SUI50" s="17"/>
      <c r="SUJ50" s="17"/>
      <c r="SUK50" s="17"/>
      <c r="SUL50" s="17"/>
      <c r="SUM50" s="17"/>
      <c r="SUN50" s="17"/>
      <c r="SUO50" s="17"/>
      <c r="SUP50" s="17"/>
      <c r="SUQ50" s="17"/>
      <c r="SUR50" s="17"/>
      <c r="SUS50" s="17"/>
      <c r="SUT50" s="17"/>
      <c r="SUU50" s="17"/>
      <c r="SUV50" s="17"/>
      <c r="SUW50" s="17"/>
      <c r="SUX50" s="17"/>
      <c r="SUY50" s="17"/>
      <c r="SUZ50" s="17"/>
      <c r="SVA50" s="17"/>
      <c r="SVB50" s="17"/>
      <c r="SVC50" s="17"/>
      <c r="SVD50" s="17"/>
      <c r="SVE50" s="17"/>
      <c r="SVF50" s="17"/>
      <c r="SVG50" s="17"/>
      <c r="SVH50" s="17"/>
      <c r="SVI50" s="17"/>
      <c r="SVJ50" s="17"/>
      <c r="SVK50" s="17"/>
      <c r="SVL50" s="17"/>
      <c r="SVM50" s="17"/>
      <c r="SVN50" s="17"/>
      <c r="SVO50" s="17"/>
      <c r="SVP50" s="17"/>
      <c r="SVQ50" s="17"/>
      <c r="SVR50" s="17"/>
      <c r="SVS50" s="17"/>
      <c r="SVT50" s="17"/>
      <c r="SVU50" s="17"/>
      <c r="SVV50" s="17"/>
      <c r="SVW50" s="17"/>
      <c r="SVX50" s="17"/>
      <c r="SVY50" s="17"/>
      <c r="SVZ50" s="17"/>
      <c r="SWA50" s="17"/>
      <c r="SWB50" s="17"/>
      <c r="SWC50" s="17"/>
      <c r="SWD50" s="17"/>
      <c r="SWE50" s="17"/>
      <c r="SWF50" s="17"/>
      <c r="SWG50" s="17"/>
      <c r="SWH50" s="17"/>
      <c r="SWI50" s="17"/>
      <c r="SWJ50" s="17"/>
      <c r="SWK50" s="17"/>
      <c r="SWL50" s="17"/>
      <c r="SWM50" s="17"/>
      <c r="SWN50" s="17"/>
      <c r="SWO50" s="17"/>
      <c r="SWP50" s="17"/>
      <c r="SWQ50" s="17"/>
      <c r="SWR50" s="17"/>
      <c r="SWS50" s="17"/>
      <c r="SWT50" s="17"/>
      <c r="SWU50" s="17"/>
      <c r="SWV50" s="17"/>
      <c r="SWW50" s="17"/>
      <c r="SWX50" s="17"/>
      <c r="SWY50" s="17"/>
      <c r="SWZ50" s="17"/>
      <c r="SXA50" s="17"/>
      <c r="SXB50" s="17"/>
      <c r="SXC50" s="17"/>
      <c r="SXD50" s="17"/>
      <c r="SXE50" s="17"/>
      <c r="SXF50" s="17"/>
      <c r="SXG50" s="17"/>
      <c r="SXH50" s="17"/>
      <c r="SXI50" s="17"/>
      <c r="SXJ50" s="17"/>
      <c r="SXK50" s="17"/>
      <c r="SXL50" s="17"/>
      <c r="SXM50" s="17"/>
      <c r="SXN50" s="17"/>
      <c r="SXO50" s="17"/>
      <c r="SXP50" s="17"/>
      <c r="SXQ50" s="17"/>
      <c r="SXR50" s="17"/>
      <c r="SXS50" s="17"/>
      <c r="SXT50" s="17"/>
      <c r="SXU50" s="17"/>
      <c r="SXV50" s="17"/>
      <c r="SXW50" s="17"/>
      <c r="SXX50" s="17"/>
      <c r="SXY50" s="17"/>
      <c r="SXZ50" s="17"/>
      <c r="SYA50" s="17"/>
      <c r="SYB50" s="17"/>
      <c r="SYC50" s="17"/>
      <c r="SYD50" s="17"/>
      <c r="SYE50" s="17"/>
      <c r="SYF50" s="17"/>
      <c r="SYG50" s="17"/>
      <c r="SYH50" s="17"/>
      <c r="SYI50" s="17"/>
      <c r="SYJ50" s="17"/>
      <c r="SYK50" s="17"/>
      <c r="SYL50" s="17"/>
      <c r="SYM50" s="17"/>
      <c r="SYN50" s="17"/>
      <c r="SYO50" s="17"/>
      <c r="SYP50" s="17"/>
      <c r="SYQ50" s="17"/>
      <c r="SYR50" s="17"/>
      <c r="SYS50" s="17"/>
      <c r="SYT50" s="17"/>
      <c r="SYU50" s="17"/>
      <c r="SYV50" s="17"/>
      <c r="SYW50" s="17"/>
      <c r="SYX50" s="17"/>
      <c r="SYY50" s="17"/>
      <c r="SYZ50" s="17"/>
      <c r="SZA50" s="17"/>
      <c r="SZB50" s="17"/>
      <c r="SZC50" s="17"/>
      <c r="SZD50" s="17"/>
      <c r="SZE50" s="17"/>
      <c r="SZF50" s="17"/>
      <c r="SZG50" s="17"/>
      <c r="SZH50" s="17"/>
      <c r="SZI50" s="17"/>
      <c r="SZJ50" s="17"/>
      <c r="SZK50" s="17"/>
      <c r="SZL50" s="17"/>
      <c r="SZM50" s="17"/>
      <c r="SZN50" s="17"/>
      <c r="SZO50" s="17"/>
      <c r="SZP50" s="17"/>
      <c r="SZQ50" s="17"/>
      <c r="SZR50" s="17"/>
      <c r="SZS50" s="17"/>
      <c r="SZT50" s="17"/>
      <c r="SZU50" s="17"/>
      <c r="SZV50" s="17"/>
      <c r="SZW50" s="17"/>
      <c r="SZX50" s="17"/>
      <c r="SZY50" s="17"/>
      <c r="SZZ50" s="17"/>
      <c r="TAA50" s="17"/>
      <c r="TAB50" s="17"/>
      <c r="TAC50" s="17"/>
      <c r="TAD50" s="17"/>
      <c r="TAE50" s="17"/>
      <c r="TAF50" s="17"/>
      <c r="TAG50" s="17"/>
      <c r="TAH50" s="17"/>
      <c r="TAI50" s="17"/>
      <c r="TAJ50" s="17"/>
      <c r="TAK50" s="17"/>
      <c r="TAL50" s="17"/>
      <c r="TAM50" s="17"/>
      <c r="TAN50" s="17"/>
      <c r="TAO50" s="17"/>
      <c r="TAP50" s="17"/>
      <c r="TAQ50" s="17"/>
      <c r="TAR50" s="17"/>
      <c r="TAS50" s="17"/>
      <c r="TAT50" s="17"/>
      <c r="TAU50" s="17"/>
      <c r="TAV50" s="17"/>
      <c r="TAW50" s="17"/>
      <c r="TAX50" s="17"/>
      <c r="TAY50" s="17"/>
      <c r="TAZ50" s="17"/>
      <c r="TBA50" s="17"/>
      <c r="TBB50" s="17"/>
      <c r="TBC50" s="17"/>
      <c r="TBD50" s="17"/>
      <c r="TBE50" s="17"/>
      <c r="TBF50" s="17"/>
      <c r="TBG50" s="17"/>
      <c r="TBH50" s="17"/>
      <c r="TBI50" s="17"/>
      <c r="TBJ50" s="17"/>
      <c r="TBK50" s="17"/>
      <c r="TBL50" s="17"/>
      <c r="TBM50" s="17"/>
      <c r="TBN50" s="17"/>
      <c r="TBO50" s="17"/>
      <c r="TBP50" s="17"/>
      <c r="TBQ50" s="17"/>
      <c r="TBR50" s="17"/>
      <c r="TBS50" s="17"/>
      <c r="TBT50" s="17"/>
      <c r="TBU50" s="17"/>
      <c r="TBV50" s="17"/>
      <c r="TBW50" s="17"/>
      <c r="TBX50" s="17"/>
      <c r="TBY50" s="17"/>
      <c r="TBZ50" s="17"/>
      <c r="TCA50" s="17"/>
      <c r="TCB50" s="17"/>
      <c r="TCC50" s="17"/>
      <c r="TCD50" s="17"/>
      <c r="TCE50" s="17"/>
      <c r="TCF50" s="17"/>
      <c r="TCG50" s="17"/>
      <c r="TCH50" s="17"/>
      <c r="TCI50" s="17"/>
      <c r="TCJ50" s="17"/>
      <c r="TCK50" s="17"/>
      <c r="TCL50" s="17"/>
      <c r="TCM50" s="17"/>
      <c r="TCN50" s="17"/>
      <c r="TCO50" s="17"/>
      <c r="TCP50" s="17"/>
      <c r="TCQ50" s="17"/>
      <c r="TCR50" s="17"/>
      <c r="TCS50" s="17"/>
      <c r="TCT50" s="17"/>
      <c r="TCU50" s="17"/>
      <c r="TCV50" s="17"/>
      <c r="TCW50" s="17"/>
      <c r="TCX50" s="17"/>
      <c r="TCY50" s="17"/>
      <c r="TCZ50" s="17"/>
      <c r="TDA50" s="17"/>
      <c r="TDB50" s="17"/>
      <c r="TDC50" s="17"/>
      <c r="TDD50" s="17"/>
      <c r="TDE50" s="17"/>
      <c r="TDF50" s="17"/>
      <c r="TDG50" s="17"/>
      <c r="TDH50" s="17"/>
      <c r="TDI50" s="17"/>
      <c r="TDJ50" s="17"/>
      <c r="TDK50" s="17"/>
      <c r="TDL50" s="17"/>
      <c r="TDM50" s="17"/>
      <c r="TDN50" s="17"/>
      <c r="TDO50" s="17"/>
      <c r="TDP50" s="17"/>
      <c r="TDQ50" s="17"/>
      <c r="TDR50" s="17"/>
      <c r="TDS50" s="17"/>
      <c r="TDT50" s="17"/>
      <c r="TDU50" s="17"/>
      <c r="TDV50" s="17"/>
      <c r="TDW50" s="17"/>
      <c r="TDX50" s="17"/>
      <c r="TDY50" s="17"/>
      <c r="TDZ50" s="17"/>
      <c r="TEA50" s="17"/>
      <c r="TEB50" s="17"/>
      <c r="TEC50" s="17"/>
      <c r="TED50" s="17"/>
      <c r="TEE50" s="17"/>
      <c r="TEF50" s="17"/>
      <c r="TEG50" s="17"/>
      <c r="TEH50" s="17"/>
      <c r="TEI50" s="17"/>
      <c r="TEJ50" s="17"/>
      <c r="TEK50" s="17"/>
      <c r="TEL50" s="17"/>
      <c r="TEM50" s="17"/>
      <c r="TEN50" s="17"/>
      <c r="TEO50" s="17"/>
      <c r="TEP50" s="17"/>
      <c r="TEQ50" s="17"/>
      <c r="TER50" s="17"/>
      <c r="TES50" s="17"/>
      <c r="TET50" s="17"/>
      <c r="TEU50" s="17"/>
      <c r="TEV50" s="17"/>
      <c r="TEW50" s="17"/>
      <c r="TEX50" s="17"/>
      <c r="TEY50" s="17"/>
      <c r="TEZ50" s="17"/>
      <c r="TFA50" s="17"/>
      <c r="TFB50" s="17"/>
      <c r="TFC50" s="17"/>
      <c r="TFD50" s="17"/>
      <c r="TFE50" s="17"/>
      <c r="TFF50" s="17"/>
      <c r="TFG50" s="17"/>
      <c r="TFH50" s="17"/>
      <c r="TFI50" s="17"/>
      <c r="TFJ50" s="17"/>
      <c r="TFK50" s="17"/>
      <c r="TFL50" s="17"/>
      <c r="TFM50" s="17"/>
      <c r="TFN50" s="17"/>
      <c r="TFO50" s="17"/>
      <c r="TFP50" s="17"/>
      <c r="TFQ50" s="17"/>
      <c r="TFR50" s="17"/>
      <c r="TFS50" s="17"/>
      <c r="TFT50" s="17"/>
      <c r="TFU50" s="17"/>
      <c r="TFV50" s="17"/>
      <c r="TFW50" s="17"/>
      <c r="TFX50" s="17"/>
      <c r="TFY50" s="17"/>
      <c r="TFZ50" s="17"/>
      <c r="TGA50" s="17"/>
      <c r="TGB50" s="17"/>
      <c r="TGC50" s="17"/>
      <c r="TGD50" s="17"/>
      <c r="TGE50" s="17"/>
      <c r="TGF50" s="17"/>
      <c r="TGG50" s="17"/>
      <c r="TGH50" s="17"/>
      <c r="TGI50" s="17"/>
      <c r="TGJ50" s="17"/>
      <c r="TGK50" s="17"/>
      <c r="TGL50" s="17"/>
      <c r="TGM50" s="17"/>
      <c r="TGN50" s="17"/>
      <c r="TGO50" s="17"/>
      <c r="TGP50" s="17"/>
      <c r="TGQ50" s="17"/>
      <c r="TGR50" s="17"/>
      <c r="TGS50" s="17"/>
      <c r="TGT50" s="17"/>
      <c r="TGU50" s="17"/>
      <c r="TGV50" s="17"/>
      <c r="TGW50" s="17"/>
      <c r="TGX50" s="17"/>
      <c r="TGY50" s="17"/>
      <c r="TGZ50" s="17"/>
      <c r="THA50" s="17"/>
      <c r="THB50" s="17"/>
      <c r="THC50" s="17"/>
      <c r="THD50" s="17"/>
      <c r="THE50" s="17"/>
      <c r="THF50" s="17"/>
      <c r="THG50" s="17"/>
      <c r="THH50" s="17"/>
      <c r="THI50" s="17"/>
      <c r="THJ50" s="17"/>
      <c r="THK50" s="17"/>
      <c r="THL50" s="17"/>
      <c r="THM50" s="17"/>
      <c r="THN50" s="17"/>
      <c r="THO50" s="17"/>
      <c r="THP50" s="17"/>
      <c r="THQ50" s="17"/>
      <c r="THR50" s="17"/>
      <c r="THS50" s="17"/>
      <c r="THT50" s="17"/>
      <c r="THU50" s="17"/>
      <c r="THV50" s="17"/>
      <c r="THW50" s="17"/>
      <c r="THX50" s="17"/>
      <c r="THY50" s="17"/>
      <c r="THZ50" s="17"/>
      <c r="TIA50" s="17"/>
      <c r="TIB50" s="17"/>
      <c r="TIC50" s="17"/>
      <c r="TID50" s="17"/>
      <c r="TIE50" s="17"/>
      <c r="TIF50" s="17"/>
      <c r="TIG50" s="17"/>
      <c r="TIH50" s="17"/>
      <c r="TII50" s="17"/>
      <c r="TIJ50" s="17"/>
      <c r="TIK50" s="17"/>
      <c r="TIL50" s="17"/>
      <c r="TIM50" s="17"/>
      <c r="TIN50" s="17"/>
      <c r="TIO50" s="17"/>
      <c r="TIP50" s="17"/>
      <c r="TIQ50" s="17"/>
      <c r="TIR50" s="17"/>
      <c r="TIS50" s="17"/>
      <c r="TIT50" s="17"/>
      <c r="TIU50" s="17"/>
      <c r="TIV50" s="17"/>
      <c r="TIW50" s="17"/>
      <c r="TIX50" s="17"/>
      <c r="TIY50" s="17"/>
      <c r="TIZ50" s="17"/>
      <c r="TJA50" s="17"/>
      <c r="TJB50" s="17"/>
      <c r="TJC50" s="17"/>
      <c r="TJD50" s="17"/>
      <c r="TJE50" s="17"/>
      <c r="TJF50" s="17"/>
      <c r="TJG50" s="17"/>
      <c r="TJH50" s="17"/>
      <c r="TJI50" s="17"/>
      <c r="TJJ50" s="17"/>
      <c r="TJK50" s="17"/>
      <c r="TJL50" s="17"/>
      <c r="TJM50" s="17"/>
      <c r="TJN50" s="17"/>
      <c r="TJO50" s="17"/>
      <c r="TJP50" s="17"/>
      <c r="TJQ50" s="17"/>
      <c r="TJR50" s="17"/>
      <c r="TJS50" s="17"/>
      <c r="TJT50" s="17"/>
      <c r="TJU50" s="17"/>
      <c r="TJV50" s="17"/>
      <c r="TJW50" s="17"/>
      <c r="TJX50" s="17"/>
      <c r="TJY50" s="17"/>
      <c r="TJZ50" s="17"/>
      <c r="TKA50" s="17"/>
      <c r="TKB50" s="17"/>
      <c r="TKC50" s="17"/>
      <c r="TKD50" s="17"/>
      <c r="TKE50" s="17"/>
      <c r="TKF50" s="17"/>
      <c r="TKG50" s="17"/>
      <c r="TKH50" s="17"/>
      <c r="TKI50" s="17"/>
      <c r="TKJ50" s="17"/>
      <c r="TKK50" s="17"/>
      <c r="TKL50" s="17"/>
      <c r="TKM50" s="17"/>
      <c r="TKN50" s="17"/>
      <c r="TKO50" s="17"/>
      <c r="TKP50" s="17"/>
      <c r="TKQ50" s="17"/>
      <c r="TKR50" s="17"/>
      <c r="TKS50" s="17"/>
      <c r="TKT50" s="17"/>
      <c r="TKU50" s="17"/>
      <c r="TKV50" s="17"/>
      <c r="TKW50" s="17"/>
      <c r="TKX50" s="17"/>
      <c r="TKY50" s="17"/>
      <c r="TKZ50" s="17"/>
      <c r="TLA50" s="17"/>
      <c r="TLB50" s="17"/>
      <c r="TLC50" s="17"/>
      <c r="TLD50" s="17"/>
      <c r="TLE50" s="17"/>
      <c r="TLF50" s="17"/>
      <c r="TLG50" s="17"/>
      <c r="TLH50" s="17"/>
      <c r="TLI50" s="17"/>
      <c r="TLJ50" s="17"/>
      <c r="TLK50" s="17"/>
      <c r="TLL50" s="17"/>
      <c r="TLM50" s="17"/>
      <c r="TLN50" s="17"/>
      <c r="TLO50" s="17"/>
      <c r="TLP50" s="17"/>
      <c r="TLQ50" s="17"/>
      <c r="TLR50" s="17"/>
      <c r="TLS50" s="17"/>
      <c r="TLT50" s="17"/>
      <c r="TLU50" s="17"/>
      <c r="TLV50" s="17"/>
      <c r="TLW50" s="17"/>
      <c r="TLX50" s="17"/>
      <c r="TLY50" s="17"/>
      <c r="TLZ50" s="17"/>
      <c r="TMA50" s="17"/>
      <c r="TMB50" s="17"/>
      <c r="TMC50" s="17"/>
      <c r="TMD50" s="17"/>
      <c r="TME50" s="17"/>
      <c r="TMF50" s="17"/>
      <c r="TMG50" s="17"/>
      <c r="TMH50" s="17"/>
      <c r="TMI50" s="17"/>
      <c r="TMJ50" s="17"/>
      <c r="TMK50" s="17"/>
      <c r="TML50" s="17"/>
      <c r="TMM50" s="17"/>
      <c r="TMN50" s="17"/>
      <c r="TMO50" s="17"/>
      <c r="TMP50" s="17"/>
      <c r="TMQ50" s="17"/>
      <c r="TMR50" s="17"/>
      <c r="TMS50" s="17"/>
      <c r="TMT50" s="17"/>
      <c r="TMU50" s="17"/>
      <c r="TMV50" s="17"/>
      <c r="TMW50" s="17"/>
      <c r="TMX50" s="17"/>
      <c r="TMY50" s="17"/>
      <c r="TMZ50" s="17"/>
      <c r="TNA50" s="17"/>
      <c r="TNB50" s="17"/>
      <c r="TNC50" s="17"/>
      <c r="TND50" s="17"/>
      <c r="TNE50" s="17"/>
      <c r="TNF50" s="17"/>
      <c r="TNG50" s="17"/>
      <c r="TNH50" s="17"/>
      <c r="TNI50" s="17"/>
      <c r="TNJ50" s="17"/>
      <c r="TNK50" s="17"/>
      <c r="TNL50" s="17"/>
      <c r="TNM50" s="17"/>
      <c r="TNN50" s="17"/>
      <c r="TNO50" s="17"/>
      <c r="TNP50" s="17"/>
      <c r="TNQ50" s="17"/>
      <c r="TNR50" s="17"/>
      <c r="TNS50" s="17"/>
      <c r="TNT50" s="17"/>
      <c r="TNU50" s="17"/>
      <c r="TNV50" s="17"/>
      <c r="TNW50" s="17"/>
      <c r="TNX50" s="17"/>
      <c r="TNY50" s="17"/>
      <c r="TNZ50" s="17"/>
      <c r="TOA50" s="17"/>
      <c r="TOB50" s="17"/>
      <c r="TOC50" s="17"/>
      <c r="TOD50" s="17"/>
      <c r="TOE50" s="17"/>
      <c r="TOF50" s="17"/>
      <c r="TOG50" s="17"/>
      <c r="TOH50" s="17"/>
      <c r="TOI50" s="17"/>
      <c r="TOJ50" s="17"/>
      <c r="TOK50" s="17"/>
      <c r="TOL50" s="17"/>
      <c r="TOM50" s="17"/>
      <c r="TON50" s="17"/>
      <c r="TOO50" s="17"/>
      <c r="TOP50" s="17"/>
      <c r="TOQ50" s="17"/>
      <c r="TOR50" s="17"/>
      <c r="TOS50" s="17"/>
      <c r="TOT50" s="17"/>
      <c r="TOU50" s="17"/>
      <c r="TOV50" s="17"/>
      <c r="TOW50" s="17"/>
      <c r="TOX50" s="17"/>
      <c r="TOY50" s="17"/>
      <c r="TOZ50" s="17"/>
      <c r="TPA50" s="17"/>
      <c r="TPB50" s="17"/>
      <c r="TPC50" s="17"/>
      <c r="TPD50" s="17"/>
      <c r="TPE50" s="17"/>
      <c r="TPF50" s="17"/>
      <c r="TPG50" s="17"/>
      <c r="TPH50" s="17"/>
      <c r="TPI50" s="17"/>
      <c r="TPJ50" s="17"/>
      <c r="TPK50" s="17"/>
      <c r="TPL50" s="17"/>
      <c r="TPM50" s="17"/>
      <c r="TPN50" s="17"/>
      <c r="TPO50" s="17"/>
      <c r="TPP50" s="17"/>
      <c r="TPQ50" s="17"/>
      <c r="TPR50" s="17"/>
      <c r="TPS50" s="17"/>
      <c r="TPT50" s="17"/>
      <c r="TPU50" s="17"/>
      <c r="TPV50" s="17"/>
      <c r="TPW50" s="17"/>
      <c r="TPX50" s="17"/>
      <c r="TPY50" s="17"/>
      <c r="TPZ50" s="17"/>
      <c r="TQA50" s="17"/>
      <c r="TQB50" s="17"/>
      <c r="TQC50" s="17"/>
      <c r="TQD50" s="17"/>
      <c r="TQE50" s="17"/>
      <c r="TQF50" s="17"/>
      <c r="TQG50" s="17"/>
      <c r="TQH50" s="17"/>
      <c r="TQI50" s="17"/>
      <c r="TQJ50" s="17"/>
      <c r="TQK50" s="17"/>
      <c r="TQL50" s="17"/>
      <c r="TQM50" s="17"/>
      <c r="TQN50" s="17"/>
      <c r="TQO50" s="17"/>
      <c r="TQP50" s="17"/>
      <c r="TQQ50" s="17"/>
      <c r="TQR50" s="17"/>
      <c r="TQS50" s="17"/>
      <c r="TQT50" s="17"/>
      <c r="TQU50" s="17"/>
      <c r="TQV50" s="17"/>
      <c r="TQW50" s="17"/>
      <c r="TQX50" s="17"/>
      <c r="TQY50" s="17"/>
      <c r="TQZ50" s="17"/>
      <c r="TRA50" s="17"/>
      <c r="TRB50" s="17"/>
      <c r="TRC50" s="17"/>
      <c r="TRD50" s="17"/>
      <c r="TRE50" s="17"/>
      <c r="TRF50" s="17"/>
      <c r="TRG50" s="17"/>
      <c r="TRH50" s="17"/>
      <c r="TRI50" s="17"/>
      <c r="TRJ50" s="17"/>
      <c r="TRK50" s="17"/>
      <c r="TRL50" s="17"/>
      <c r="TRM50" s="17"/>
      <c r="TRN50" s="17"/>
      <c r="TRO50" s="17"/>
      <c r="TRP50" s="17"/>
      <c r="TRQ50" s="17"/>
      <c r="TRR50" s="17"/>
      <c r="TRS50" s="17"/>
      <c r="TRT50" s="17"/>
      <c r="TRU50" s="17"/>
      <c r="TRV50" s="17"/>
      <c r="TRW50" s="17"/>
      <c r="TRX50" s="17"/>
      <c r="TRY50" s="17"/>
      <c r="TRZ50" s="17"/>
      <c r="TSA50" s="17"/>
      <c r="TSB50" s="17"/>
      <c r="TSC50" s="17"/>
      <c r="TSD50" s="17"/>
      <c r="TSE50" s="17"/>
      <c r="TSF50" s="17"/>
      <c r="TSG50" s="17"/>
      <c r="TSH50" s="17"/>
      <c r="TSI50" s="17"/>
      <c r="TSJ50" s="17"/>
      <c r="TSK50" s="17"/>
      <c r="TSL50" s="17"/>
      <c r="TSM50" s="17"/>
      <c r="TSN50" s="17"/>
      <c r="TSO50" s="17"/>
      <c r="TSP50" s="17"/>
      <c r="TSQ50" s="17"/>
      <c r="TSR50" s="17"/>
      <c r="TSS50" s="17"/>
      <c r="TST50" s="17"/>
      <c r="TSU50" s="17"/>
      <c r="TSV50" s="17"/>
      <c r="TSW50" s="17"/>
      <c r="TSX50" s="17"/>
      <c r="TSY50" s="17"/>
      <c r="TSZ50" s="17"/>
      <c r="TTA50" s="17"/>
      <c r="TTB50" s="17"/>
      <c r="TTC50" s="17"/>
      <c r="TTD50" s="17"/>
      <c r="TTE50" s="17"/>
      <c r="TTF50" s="17"/>
      <c r="TTG50" s="17"/>
      <c r="TTH50" s="17"/>
      <c r="TTI50" s="17"/>
      <c r="TTJ50" s="17"/>
      <c r="TTK50" s="17"/>
      <c r="TTL50" s="17"/>
      <c r="TTM50" s="17"/>
      <c r="TTN50" s="17"/>
      <c r="TTO50" s="17"/>
      <c r="TTP50" s="17"/>
      <c r="TTQ50" s="17"/>
      <c r="TTR50" s="17"/>
      <c r="TTS50" s="17"/>
      <c r="TTT50" s="17"/>
      <c r="TTU50" s="17"/>
      <c r="TTV50" s="17"/>
      <c r="TTW50" s="17"/>
      <c r="TTX50" s="17"/>
      <c r="TTY50" s="17"/>
      <c r="TTZ50" s="17"/>
      <c r="TUA50" s="17"/>
      <c r="TUB50" s="17"/>
      <c r="TUC50" s="17"/>
      <c r="TUD50" s="17"/>
      <c r="TUE50" s="17"/>
      <c r="TUF50" s="17"/>
      <c r="TUG50" s="17"/>
      <c r="TUH50" s="17"/>
      <c r="TUI50" s="17"/>
      <c r="TUJ50" s="17"/>
      <c r="TUK50" s="17"/>
      <c r="TUL50" s="17"/>
      <c r="TUM50" s="17"/>
      <c r="TUN50" s="17"/>
      <c r="TUO50" s="17"/>
      <c r="TUP50" s="17"/>
      <c r="TUQ50" s="17"/>
      <c r="TUR50" s="17"/>
      <c r="TUS50" s="17"/>
      <c r="TUT50" s="17"/>
      <c r="TUU50" s="17"/>
      <c r="TUV50" s="17"/>
      <c r="TUW50" s="17"/>
      <c r="TUX50" s="17"/>
      <c r="TUY50" s="17"/>
      <c r="TUZ50" s="17"/>
      <c r="TVA50" s="17"/>
      <c r="TVB50" s="17"/>
      <c r="TVC50" s="17"/>
      <c r="TVD50" s="17"/>
      <c r="TVE50" s="17"/>
      <c r="TVF50" s="17"/>
      <c r="TVG50" s="17"/>
      <c r="TVH50" s="17"/>
      <c r="TVI50" s="17"/>
      <c r="TVJ50" s="17"/>
      <c r="TVK50" s="17"/>
      <c r="TVL50" s="17"/>
      <c r="TVM50" s="17"/>
      <c r="TVN50" s="17"/>
      <c r="TVO50" s="17"/>
      <c r="TVP50" s="17"/>
      <c r="TVQ50" s="17"/>
      <c r="TVR50" s="17"/>
      <c r="TVS50" s="17"/>
      <c r="TVT50" s="17"/>
      <c r="TVU50" s="17"/>
      <c r="TVV50" s="17"/>
      <c r="TVW50" s="17"/>
      <c r="TVX50" s="17"/>
      <c r="TVY50" s="17"/>
      <c r="TVZ50" s="17"/>
      <c r="TWA50" s="17"/>
      <c r="TWB50" s="17"/>
      <c r="TWC50" s="17"/>
      <c r="TWD50" s="17"/>
      <c r="TWE50" s="17"/>
      <c r="TWF50" s="17"/>
      <c r="TWG50" s="17"/>
      <c r="TWH50" s="17"/>
      <c r="TWI50" s="17"/>
      <c r="TWJ50" s="17"/>
      <c r="TWK50" s="17"/>
      <c r="TWL50" s="17"/>
      <c r="TWM50" s="17"/>
      <c r="TWN50" s="17"/>
      <c r="TWO50" s="17"/>
      <c r="TWP50" s="17"/>
      <c r="TWQ50" s="17"/>
      <c r="TWR50" s="17"/>
      <c r="TWS50" s="17"/>
      <c r="TWT50" s="17"/>
      <c r="TWU50" s="17"/>
      <c r="TWV50" s="17"/>
      <c r="TWW50" s="17"/>
      <c r="TWX50" s="17"/>
      <c r="TWY50" s="17"/>
      <c r="TWZ50" s="17"/>
      <c r="TXA50" s="17"/>
      <c r="TXB50" s="17"/>
      <c r="TXC50" s="17"/>
      <c r="TXD50" s="17"/>
      <c r="TXE50" s="17"/>
      <c r="TXF50" s="17"/>
      <c r="TXG50" s="17"/>
      <c r="TXH50" s="17"/>
      <c r="TXI50" s="17"/>
      <c r="TXJ50" s="17"/>
      <c r="TXK50" s="17"/>
      <c r="TXL50" s="17"/>
      <c r="TXM50" s="17"/>
      <c r="TXN50" s="17"/>
      <c r="TXO50" s="17"/>
      <c r="TXP50" s="17"/>
      <c r="TXQ50" s="17"/>
      <c r="TXR50" s="17"/>
      <c r="TXS50" s="17"/>
      <c r="TXT50" s="17"/>
      <c r="TXU50" s="17"/>
      <c r="TXV50" s="17"/>
      <c r="TXW50" s="17"/>
      <c r="TXX50" s="17"/>
      <c r="TXY50" s="17"/>
      <c r="TXZ50" s="17"/>
      <c r="TYA50" s="17"/>
      <c r="TYB50" s="17"/>
      <c r="TYC50" s="17"/>
      <c r="TYD50" s="17"/>
      <c r="TYE50" s="17"/>
      <c r="TYF50" s="17"/>
      <c r="TYG50" s="17"/>
      <c r="TYH50" s="17"/>
      <c r="TYI50" s="17"/>
      <c r="TYJ50" s="17"/>
      <c r="TYK50" s="17"/>
      <c r="TYL50" s="17"/>
      <c r="TYM50" s="17"/>
      <c r="TYN50" s="17"/>
      <c r="TYO50" s="17"/>
      <c r="TYP50" s="17"/>
      <c r="TYQ50" s="17"/>
      <c r="TYR50" s="17"/>
      <c r="TYS50" s="17"/>
      <c r="TYT50" s="17"/>
      <c r="TYU50" s="17"/>
      <c r="TYV50" s="17"/>
      <c r="TYW50" s="17"/>
      <c r="TYX50" s="17"/>
      <c r="TYY50" s="17"/>
      <c r="TYZ50" s="17"/>
      <c r="TZA50" s="17"/>
      <c r="TZB50" s="17"/>
      <c r="TZC50" s="17"/>
      <c r="TZD50" s="17"/>
      <c r="TZE50" s="17"/>
      <c r="TZF50" s="17"/>
      <c r="TZG50" s="17"/>
      <c r="TZH50" s="17"/>
      <c r="TZI50" s="17"/>
      <c r="TZJ50" s="17"/>
      <c r="TZK50" s="17"/>
      <c r="TZL50" s="17"/>
      <c r="TZM50" s="17"/>
      <c r="TZN50" s="17"/>
      <c r="TZO50" s="17"/>
      <c r="TZP50" s="17"/>
      <c r="TZQ50" s="17"/>
      <c r="TZR50" s="17"/>
      <c r="TZS50" s="17"/>
      <c r="TZT50" s="17"/>
      <c r="TZU50" s="17"/>
      <c r="TZV50" s="17"/>
      <c r="TZW50" s="17"/>
      <c r="TZX50" s="17"/>
      <c r="TZY50" s="17"/>
      <c r="TZZ50" s="17"/>
      <c r="UAA50" s="17"/>
      <c r="UAB50" s="17"/>
      <c r="UAC50" s="17"/>
      <c r="UAD50" s="17"/>
      <c r="UAE50" s="17"/>
      <c r="UAF50" s="17"/>
      <c r="UAG50" s="17"/>
      <c r="UAH50" s="17"/>
      <c r="UAI50" s="17"/>
      <c r="UAJ50" s="17"/>
      <c r="UAK50" s="17"/>
      <c r="UAL50" s="17"/>
      <c r="UAM50" s="17"/>
      <c r="UAN50" s="17"/>
      <c r="UAO50" s="17"/>
      <c r="UAP50" s="17"/>
      <c r="UAQ50" s="17"/>
      <c r="UAR50" s="17"/>
      <c r="UAS50" s="17"/>
      <c r="UAT50" s="17"/>
      <c r="UAU50" s="17"/>
      <c r="UAV50" s="17"/>
      <c r="UAW50" s="17"/>
      <c r="UAX50" s="17"/>
      <c r="UAY50" s="17"/>
      <c r="UAZ50" s="17"/>
      <c r="UBA50" s="17"/>
      <c r="UBB50" s="17"/>
      <c r="UBC50" s="17"/>
      <c r="UBD50" s="17"/>
      <c r="UBE50" s="17"/>
      <c r="UBF50" s="17"/>
      <c r="UBG50" s="17"/>
      <c r="UBH50" s="17"/>
      <c r="UBI50" s="17"/>
      <c r="UBJ50" s="17"/>
      <c r="UBK50" s="17"/>
      <c r="UBL50" s="17"/>
      <c r="UBM50" s="17"/>
      <c r="UBN50" s="17"/>
      <c r="UBO50" s="17"/>
      <c r="UBP50" s="17"/>
      <c r="UBQ50" s="17"/>
      <c r="UBR50" s="17"/>
      <c r="UBS50" s="17"/>
      <c r="UBT50" s="17"/>
      <c r="UBU50" s="17"/>
      <c r="UBV50" s="17"/>
      <c r="UBW50" s="17"/>
      <c r="UBX50" s="17"/>
      <c r="UBY50" s="17"/>
      <c r="UBZ50" s="17"/>
      <c r="UCA50" s="17"/>
      <c r="UCB50" s="17"/>
      <c r="UCC50" s="17"/>
      <c r="UCD50" s="17"/>
      <c r="UCE50" s="17"/>
      <c r="UCF50" s="17"/>
      <c r="UCG50" s="17"/>
      <c r="UCH50" s="17"/>
      <c r="UCI50" s="17"/>
      <c r="UCJ50" s="17"/>
      <c r="UCK50" s="17"/>
      <c r="UCL50" s="17"/>
      <c r="UCM50" s="17"/>
      <c r="UCN50" s="17"/>
      <c r="UCO50" s="17"/>
      <c r="UCP50" s="17"/>
      <c r="UCQ50" s="17"/>
      <c r="UCR50" s="17"/>
      <c r="UCS50" s="17"/>
      <c r="UCT50" s="17"/>
      <c r="UCU50" s="17"/>
      <c r="UCV50" s="17"/>
      <c r="UCW50" s="17"/>
      <c r="UCX50" s="17"/>
      <c r="UCY50" s="17"/>
      <c r="UCZ50" s="17"/>
      <c r="UDA50" s="17"/>
      <c r="UDB50" s="17"/>
      <c r="UDC50" s="17"/>
      <c r="UDD50" s="17"/>
      <c r="UDE50" s="17"/>
      <c r="UDF50" s="17"/>
      <c r="UDG50" s="17"/>
      <c r="UDH50" s="17"/>
      <c r="UDI50" s="17"/>
      <c r="UDJ50" s="17"/>
      <c r="UDK50" s="17"/>
      <c r="UDL50" s="17"/>
      <c r="UDM50" s="17"/>
      <c r="UDN50" s="17"/>
      <c r="UDO50" s="17"/>
      <c r="UDP50" s="17"/>
      <c r="UDQ50" s="17"/>
      <c r="UDR50" s="17"/>
      <c r="UDS50" s="17"/>
      <c r="UDT50" s="17"/>
      <c r="UDU50" s="17"/>
      <c r="UDV50" s="17"/>
      <c r="UDW50" s="17"/>
      <c r="UDX50" s="17"/>
      <c r="UDY50" s="17"/>
      <c r="UDZ50" s="17"/>
      <c r="UEA50" s="17"/>
      <c r="UEB50" s="17"/>
      <c r="UEC50" s="17"/>
      <c r="UED50" s="17"/>
      <c r="UEE50" s="17"/>
      <c r="UEF50" s="17"/>
      <c r="UEG50" s="17"/>
      <c r="UEH50" s="17"/>
      <c r="UEI50" s="17"/>
      <c r="UEJ50" s="17"/>
      <c r="UEK50" s="17"/>
      <c r="UEL50" s="17"/>
      <c r="UEM50" s="17"/>
      <c r="UEN50" s="17"/>
      <c r="UEO50" s="17"/>
      <c r="UEP50" s="17"/>
      <c r="UEQ50" s="17"/>
      <c r="UER50" s="17"/>
      <c r="UES50" s="17"/>
      <c r="UET50" s="17"/>
      <c r="UEU50" s="17"/>
      <c r="UEV50" s="17"/>
      <c r="UEW50" s="17"/>
      <c r="UEX50" s="17"/>
      <c r="UEY50" s="17"/>
      <c r="UEZ50" s="17"/>
      <c r="UFA50" s="17"/>
      <c r="UFB50" s="17"/>
      <c r="UFC50" s="17"/>
      <c r="UFD50" s="17"/>
      <c r="UFE50" s="17"/>
      <c r="UFF50" s="17"/>
      <c r="UFG50" s="17"/>
      <c r="UFH50" s="17"/>
      <c r="UFI50" s="17"/>
      <c r="UFJ50" s="17"/>
      <c r="UFK50" s="17"/>
      <c r="UFL50" s="17"/>
      <c r="UFM50" s="17"/>
      <c r="UFN50" s="17"/>
      <c r="UFO50" s="17"/>
      <c r="UFP50" s="17"/>
      <c r="UFQ50" s="17"/>
      <c r="UFR50" s="17"/>
      <c r="UFS50" s="17"/>
      <c r="UFT50" s="17"/>
      <c r="UFU50" s="17"/>
      <c r="UFV50" s="17"/>
      <c r="UFW50" s="17"/>
      <c r="UFX50" s="17"/>
      <c r="UFY50" s="17"/>
      <c r="UFZ50" s="17"/>
      <c r="UGA50" s="17"/>
      <c r="UGB50" s="17"/>
      <c r="UGC50" s="17"/>
      <c r="UGD50" s="17"/>
      <c r="UGE50" s="17"/>
      <c r="UGF50" s="17"/>
      <c r="UGG50" s="17"/>
      <c r="UGH50" s="17"/>
      <c r="UGI50" s="17"/>
      <c r="UGJ50" s="17"/>
      <c r="UGK50" s="17"/>
      <c r="UGL50" s="17"/>
      <c r="UGM50" s="17"/>
      <c r="UGN50" s="17"/>
      <c r="UGO50" s="17"/>
      <c r="UGP50" s="17"/>
      <c r="UGQ50" s="17"/>
      <c r="UGR50" s="17"/>
      <c r="UGS50" s="17"/>
      <c r="UGT50" s="17"/>
      <c r="UGU50" s="17"/>
      <c r="UGV50" s="17"/>
      <c r="UGW50" s="17"/>
      <c r="UGX50" s="17"/>
      <c r="UGY50" s="17"/>
      <c r="UGZ50" s="17"/>
      <c r="UHA50" s="17"/>
      <c r="UHB50" s="17"/>
      <c r="UHC50" s="17"/>
      <c r="UHD50" s="17"/>
      <c r="UHE50" s="17"/>
      <c r="UHF50" s="17"/>
      <c r="UHG50" s="17"/>
      <c r="UHH50" s="17"/>
      <c r="UHI50" s="17"/>
      <c r="UHJ50" s="17"/>
      <c r="UHK50" s="17"/>
      <c r="UHL50" s="17"/>
      <c r="UHM50" s="17"/>
      <c r="UHN50" s="17"/>
      <c r="UHO50" s="17"/>
      <c r="UHP50" s="17"/>
      <c r="UHQ50" s="17"/>
      <c r="UHR50" s="17"/>
      <c r="UHS50" s="17"/>
      <c r="UHT50" s="17"/>
      <c r="UHU50" s="17"/>
      <c r="UHV50" s="17"/>
      <c r="UHW50" s="17"/>
      <c r="UHX50" s="17"/>
      <c r="UHY50" s="17"/>
      <c r="UHZ50" s="17"/>
      <c r="UIA50" s="17"/>
      <c r="UIB50" s="17"/>
      <c r="UIC50" s="17"/>
      <c r="UID50" s="17"/>
      <c r="UIE50" s="17"/>
      <c r="UIF50" s="17"/>
      <c r="UIG50" s="17"/>
      <c r="UIH50" s="17"/>
      <c r="UII50" s="17"/>
      <c r="UIJ50" s="17"/>
      <c r="UIK50" s="17"/>
      <c r="UIL50" s="17"/>
      <c r="UIM50" s="17"/>
      <c r="UIN50" s="17"/>
      <c r="UIO50" s="17"/>
      <c r="UIP50" s="17"/>
      <c r="UIQ50" s="17"/>
      <c r="UIR50" s="17"/>
      <c r="UIS50" s="17"/>
      <c r="UIT50" s="17"/>
      <c r="UIU50" s="17"/>
      <c r="UIV50" s="17"/>
      <c r="UIW50" s="17"/>
      <c r="UIX50" s="17"/>
      <c r="UIY50" s="17"/>
      <c r="UIZ50" s="17"/>
      <c r="UJA50" s="17"/>
      <c r="UJB50" s="17"/>
      <c r="UJC50" s="17"/>
      <c r="UJD50" s="17"/>
      <c r="UJE50" s="17"/>
      <c r="UJF50" s="17"/>
      <c r="UJG50" s="17"/>
      <c r="UJH50" s="17"/>
      <c r="UJI50" s="17"/>
      <c r="UJJ50" s="17"/>
      <c r="UJK50" s="17"/>
      <c r="UJL50" s="17"/>
      <c r="UJM50" s="17"/>
      <c r="UJN50" s="17"/>
      <c r="UJO50" s="17"/>
      <c r="UJP50" s="17"/>
      <c r="UJQ50" s="17"/>
      <c r="UJR50" s="17"/>
      <c r="UJS50" s="17"/>
      <c r="UJT50" s="17"/>
      <c r="UJU50" s="17"/>
      <c r="UJV50" s="17"/>
      <c r="UJW50" s="17"/>
      <c r="UJX50" s="17"/>
      <c r="UJY50" s="17"/>
      <c r="UJZ50" s="17"/>
      <c r="UKA50" s="17"/>
      <c r="UKB50" s="17"/>
      <c r="UKC50" s="17"/>
      <c r="UKD50" s="17"/>
      <c r="UKE50" s="17"/>
      <c r="UKF50" s="17"/>
      <c r="UKG50" s="17"/>
      <c r="UKH50" s="17"/>
      <c r="UKI50" s="17"/>
      <c r="UKJ50" s="17"/>
      <c r="UKK50" s="17"/>
      <c r="UKL50" s="17"/>
      <c r="UKM50" s="17"/>
      <c r="UKN50" s="17"/>
      <c r="UKO50" s="17"/>
      <c r="UKP50" s="17"/>
      <c r="UKQ50" s="17"/>
      <c r="UKR50" s="17"/>
      <c r="UKS50" s="17"/>
      <c r="UKT50" s="17"/>
      <c r="UKU50" s="17"/>
      <c r="UKV50" s="17"/>
      <c r="UKW50" s="17"/>
      <c r="UKX50" s="17"/>
      <c r="UKY50" s="17"/>
      <c r="UKZ50" s="17"/>
      <c r="ULA50" s="17"/>
      <c r="ULB50" s="17"/>
      <c r="ULC50" s="17"/>
      <c r="ULD50" s="17"/>
      <c r="ULE50" s="17"/>
      <c r="ULF50" s="17"/>
      <c r="ULG50" s="17"/>
      <c r="ULH50" s="17"/>
      <c r="ULI50" s="17"/>
      <c r="ULJ50" s="17"/>
      <c r="ULK50" s="17"/>
      <c r="ULL50" s="17"/>
      <c r="ULM50" s="17"/>
      <c r="ULN50" s="17"/>
      <c r="ULO50" s="17"/>
      <c r="ULP50" s="17"/>
      <c r="ULQ50" s="17"/>
      <c r="ULR50" s="17"/>
      <c r="ULS50" s="17"/>
      <c r="ULT50" s="17"/>
      <c r="ULU50" s="17"/>
      <c r="ULV50" s="17"/>
      <c r="ULW50" s="17"/>
      <c r="ULX50" s="17"/>
      <c r="ULY50" s="17"/>
      <c r="ULZ50" s="17"/>
      <c r="UMA50" s="17"/>
      <c r="UMB50" s="17"/>
      <c r="UMC50" s="17"/>
      <c r="UMD50" s="17"/>
      <c r="UME50" s="17"/>
      <c r="UMF50" s="17"/>
      <c r="UMG50" s="17"/>
      <c r="UMH50" s="17"/>
      <c r="UMI50" s="17"/>
      <c r="UMJ50" s="17"/>
      <c r="UMK50" s="17"/>
      <c r="UML50" s="17"/>
      <c r="UMM50" s="17"/>
      <c r="UMN50" s="17"/>
      <c r="UMO50" s="17"/>
      <c r="UMP50" s="17"/>
      <c r="UMQ50" s="17"/>
      <c r="UMR50" s="17"/>
      <c r="UMS50" s="17"/>
      <c r="UMT50" s="17"/>
      <c r="UMU50" s="17"/>
      <c r="UMV50" s="17"/>
      <c r="UMW50" s="17"/>
      <c r="UMX50" s="17"/>
      <c r="UMY50" s="17"/>
      <c r="UMZ50" s="17"/>
      <c r="UNA50" s="17"/>
      <c r="UNB50" s="17"/>
      <c r="UNC50" s="17"/>
      <c r="UND50" s="17"/>
      <c r="UNE50" s="17"/>
      <c r="UNF50" s="17"/>
      <c r="UNG50" s="17"/>
      <c r="UNH50" s="17"/>
      <c r="UNI50" s="17"/>
      <c r="UNJ50" s="17"/>
      <c r="UNK50" s="17"/>
      <c r="UNL50" s="17"/>
      <c r="UNM50" s="17"/>
      <c r="UNN50" s="17"/>
      <c r="UNO50" s="17"/>
      <c r="UNP50" s="17"/>
      <c r="UNQ50" s="17"/>
      <c r="UNR50" s="17"/>
      <c r="UNS50" s="17"/>
      <c r="UNT50" s="17"/>
      <c r="UNU50" s="17"/>
      <c r="UNV50" s="17"/>
      <c r="UNW50" s="17"/>
      <c r="UNX50" s="17"/>
      <c r="UNY50" s="17"/>
      <c r="UNZ50" s="17"/>
      <c r="UOA50" s="17"/>
      <c r="UOB50" s="17"/>
      <c r="UOC50" s="17"/>
      <c r="UOD50" s="17"/>
      <c r="UOE50" s="17"/>
      <c r="UOF50" s="17"/>
      <c r="UOG50" s="17"/>
      <c r="UOH50" s="17"/>
      <c r="UOI50" s="17"/>
      <c r="UOJ50" s="17"/>
      <c r="UOK50" s="17"/>
      <c r="UOL50" s="17"/>
      <c r="UOM50" s="17"/>
      <c r="UON50" s="17"/>
      <c r="UOO50" s="17"/>
      <c r="UOP50" s="17"/>
      <c r="UOQ50" s="17"/>
      <c r="UOR50" s="17"/>
      <c r="UOS50" s="17"/>
      <c r="UOT50" s="17"/>
      <c r="UOU50" s="17"/>
      <c r="UOV50" s="17"/>
      <c r="UOW50" s="17"/>
      <c r="UOX50" s="17"/>
      <c r="UOY50" s="17"/>
      <c r="UOZ50" s="17"/>
      <c r="UPA50" s="17"/>
      <c r="UPB50" s="17"/>
      <c r="UPC50" s="17"/>
      <c r="UPD50" s="17"/>
      <c r="UPE50" s="17"/>
      <c r="UPF50" s="17"/>
      <c r="UPG50" s="17"/>
      <c r="UPH50" s="17"/>
      <c r="UPI50" s="17"/>
      <c r="UPJ50" s="17"/>
      <c r="UPK50" s="17"/>
      <c r="UPL50" s="17"/>
      <c r="UPM50" s="17"/>
      <c r="UPN50" s="17"/>
      <c r="UPO50" s="17"/>
      <c r="UPP50" s="17"/>
      <c r="UPQ50" s="17"/>
      <c r="UPR50" s="17"/>
      <c r="UPS50" s="17"/>
      <c r="UPT50" s="17"/>
      <c r="UPU50" s="17"/>
      <c r="UPV50" s="17"/>
      <c r="UPW50" s="17"/>
      <c r="UPX50" s="17"/>
      <c r="UPY50" s="17"/>
      <c r="UPZ50" s="17"/>
      <c r="UQA50" s="17"/>
      <c r="UQB50" s="17"/>
      <c r="UQC50" s="17"/>
      <c r="UQD50" s="17"/>
      <c r="UQE50" s="17"/>
      <c r="UQF50" s="17"/>
      <c r="UQG50" s="17"/>
      <c r="UQH50" s="17"/>
      <c r="UQI50" s="17"/>
      <c r="UQJ50" s="17"/>
      <c r="UQK50" s="17"/>
      <c r="UQL50" s="17"/>
      <c r="UQM50" s="17"/>
      <c r="UQN50" s="17"/>
      <c r="UQO50" s="17"/>
      <c r="UQP50" s="17"/>
      <c r="UQQ50" s="17"/>
      <c r="UQR50" s="17"/>
      <c r="UQS50" s="17"/>
      <c r="UQT50" s="17"/>
      <c r="UQU50" s="17"/>
      <c r="UQV50" s="17"/>
      <c r="UQW50" s="17"/>
      <c r="UQX50" s="17"/>
      <c r="UQY50" s="17"/>
      <c r="UQZ50" s="17"/>
      <c r="URA50" s="17"/>
      <c r="URB50" s="17"/>
      <c r="URC50" s="17"/>
      <c r="URD50" s="17"/>
      <c r="URE50" s="17"/>
      <c r="URF50" s="17"/>
      <c r="URG50" s="17"/>
      <c r="URH50" s="17"/>
      <c r="URI50" s="17"/>
      <c r="URJ50" s="17"/>
      <c r="URK50" s="17"/>
      <c r="URL50" s="17"/>
      <c r="URM50" s="17"/>
      <c r="URN50" s="17"/>
      <c r="URO50" s="17"/>
      <c r="URP50" s="17"/>
      <c r="URQ50" s="17"/>
      <c r="URR50" s="17"/>
      <c r="URS50" s="17"/>
      <c r="URT50" s="17"/>
      <c r="URU50" s="17"/>
      <c r="URV50" s="17"/>
      <c r="URW50" s="17"/>
      <c r="URX50" s="17"/>
      <c r="URY50" s="17"/>
      <c r="URZ50" s="17"/>
      <c r="USA50" s="17"/>
      <c r="USB50" s="17"/>
      <c r="USC50" s="17"/>
      <c r="USD50" s="17"/>
      <c r="USE50" s="17"/>
      <c r="USF50" s="17"/>
      <c r="USG50" s="17"/>
      <c r="USH50" s="17"/>
      <c r="USI50" s="17"/>
      <c r="USJ50" s="17"/>
      <c r="USK50" s="17"/>
      <c r="USL50" s="17"/>
      <c r="USM50" s="17"/>
      <c r="USN50" s="17"/>
      <c r="USO50" s="17"/>
      <c r="USP50" s="17"/>
      <c r="USQ50" s="17"/>
      <c r="USR50" s="17"/>
      <c r="USS50" s="17"/>
      <c r="UST50" s="17"/>
      <c r="USU50" s="17"/>
      <c r="USV50" s="17"/>
      <c r="USW50" s="17"/>
      <c r="USX50" s="17"/>
      <c r="USY50" s="17"/>
      <c r="USZ50" s="17"/>
      <c r="UTA50" s="17"/>
      <c r="UTB50" s="17"/>
      <c r="UTC50" s="17"/>
      <c r="UTD50" s="17"/>
      <c r="UTE50" s="17"/>
      <c r="UTF50" s="17"/>
      <c r="UTG50" s="17"/>
      <c r="UTH50" s="17"/>
      <c r="UTI50" s="17"/>
      <c r="UTJ50" s="17"/>
      <c r="UTK50" s="17"/>
      <c r="UTL50" s="17"/>
      <c r="UTM50" s="17"/>
      <c r="UTN50" s="17"/>
      <c r="UTO50" s="17"/>
      <c r="UTP50" s="17"/>
      <c r="UTQ50" s="17"/>
      <c r="UTR50" s="17"/>
      <c r="UTS50" s="17"/>
      <c r="UTT50" s="17"/>
      <c r="UTU50" s="17"/>
      <c r="UTV50" s="17"/>
      <c r="UTW50" s="17"/>
      <c r="UTX50" s="17"/>
      <c r="UTY50" s="17"/>
      <c r="UTZ50" s="17"/>
      <c r="UUA50" s="17"/>
      <c r="UUB50" s="17"/>
      <c r="UUC50" s="17"/>
      <c r="UUD50" s="17"/>
      <c r="UUE50" s="17"/>
      <c r="UUF50" s="17"/>
      <c r="UUG50" s="17"/>
      <c r="UUH50" s="17"/>
      <c r="UUI50" s="17"/>
      <c r="UUJ50" s="17"/>
      <c r="UUK50" s="17"/>
      <c r="UUL50" s="17"/>
      <c r="UUM50" s="17"/>
      <c r="UUN50" s="17"/>
      <c r="UUO50" s="17"/>
      <c r="UUP50" s="17"/>
      <c r="UUQ50" s="17"/>
      <c r="UUR50" s="17"/>
      <c r="UUS50" s="17"/>
      <c r="UUT50" s="17"/>
      <c r="UUU50" s="17"/>
      <c r="UUV50" s="17"/>
      <c r="UUW50" s="17"/>
      <c r="UUX50" s="17"/>
      <c r="UUY50" s="17"/>
      <c r="UUZ50" s="17"/>
      <c r="UVA50" s="17"/>
      <c r="UVB50" s="17"/>
      <c r="UVC50" s="17"/>
      <c r="UVD50" s="17"/>
      <c r="UVE50" s="17"/>
      <c r="UVF50" s="17"/>
      <c r="UVG50" s="17"/>
      <c r="UVH50" s="17"/>
      <c r="UVI50" s="17"/>
      <c r="UVJ50" s="17"/>
      <c r="UVK50" s="17"/>
      <c r="UVL50" s="17"/>
      <c r="UVM50" s="17"/>
      <c r="UVN50" s="17"/>
      <c r="UVO50" s="17"/>
      <c r="UVP50" s="17"/>
      <c r="UVQ50" s="17"/>
      <c r="UVR50" s="17"/>
      <c r="UVS50" s="17"/>
      <c r="UVT50" s="17"/>
      <c r="UVU50" s="17"/>
      <c r="UVV50" s="17"/>
      <c r="UVW50" s="17"/>
      <c r="UVX50" s="17"/>
      <c r="UVY50" s="17"/>
      <c r="UVZ50" s="17"/>
      <c r="UWA50" s="17"/>
      <c r="UWB50" s="17"/>
      <c r="UWC50" s="17"/>
      <c r="UWD50" s="17"/>
      <c r="UWE50" s="17"/>
      <c r="UWF50" s="17"/>
      <c r="UWG50" s="17"/>
      <c r="UWH50" s="17"/>
      <c r="UWI50" s="17"/>
      <c r="UWJ50" s="17"/>
      <c r="UWK50" s="17"/>
      <c r="UWL50" s="17"/>
      <c r="UWM50" s="17"/>
      <c r="UWN50" s="17"/>
      <c r="UWO50" s="17"/>
      <c r="UWP50" s="17"/>
      <c r="UWQ50" s="17"/>
      <c r="UWR50" s="17"/>
      <c r="UWS50" s="17"/>
      <c r="UWT50" s="17"/>
      <c r="UWU50" s="17"/>
      <c r="UWV50" s="17"/>
      <c r="UWW50" s="17"/>
      <c r="UWX50" s="17"/>
      <c r="UWY50" s="17"/>
      <c r="UWZ50" s="17"/>
      <c r="UXA50" s="17"/>
      <c r="UXB50" s="17"/>
      <c r="UXC50" s="17"/>
      <c r="UXD50" s="17"/>
      <c r="UXE50" s="17"/>
      <c r="UXF50" s="17"/>
      <c r="UXG50" s="17"/>
      <c r="UXH50" s="17"/>
      <c r="UXI50" s="17"/>
      <c r="UXJ50" s="17"/>
      <c r="UXK50" s="17"/>
      <c r="UXL50" s="17"/>
      <c r="UXM50" s="17"/>
      <c r="UXN50" s="17"/>
      <c r="UXO50" s="17"/>
      <c r="UXP50" s="17"/>
      <c r="UXQ50" s="17"/>
      <c r="UXR50" s="17"/>
      <c r="UXS50" s="17"/>
      <c r="UXT50" s="17"/>
      <c r="UXU50" s="17"/>
      <c r="UXV50" s="17"/>
      <c r="UXW50" s="17"/>
      <c r="UXX50" s="17"/>
      <c r="UXY50" s="17"/>
      <c r="UXZ50" s="17"/>
      <c r="UYA50" s="17"/>
      <c r="UYB50" s="17"/>
      <c r="UYC50" s="17"/>
      <c r="UYD50" s="17"/>
      <c r="UYE50" s="17"/>
      <c r="UYF50" s="17"/>
      <c r="UYG50" s="17"/>
      <c r="UYH50" s="17"/>
      <c r="UYI50" s="17"/>
      <c r="UYJ50" s="17"/>
      <c r="UYK50" s="17"/>
      <c r="UYL50" s="17"/>
      <c r="UYM50" s="17"/>
      <c r="UYN50" s="17"/>
      <c r="UYO50" s="17"/>
      <c r="UYP50" s="17"/>
      <c r="UYQ50" s="17"/>
      <c r="UYR50" s="17"/>
      <c r="UYS50" s="17"/>
      <c r="UYT50" s="17"/>
      <c r="UYU50" s="17"/>
      <c r="UYV50" s="17"/>
      <c r="UYW50" s="17"/>
      <c r="UYX50" s="17"/>
      <c r="UYY50" s="17"/>
      <c r="UYZ50" s="17"/>
      <c r="UZA50" s="17"/>
      <c r="UZB50" s="17"/>
      <c r="UZC50" s="17"/>
      <c r="UZD50" s="17"/>
      <c r="UZE50" s="17"/>
      <c r="UZF50" s="17"/>
      <c r="UZG50" s="17"/>
      <c r="UZH50" s="17"/>
      <c r="UZI50" s="17"/>
      <c r="UZJ50" s="17"/>
      <c r="UZK50" s="17"/>
      <c r="UZL50" s="17"/>
      <c r="UZM50" s="17"/>
      <c r="UZN50" s="17"/>
      <c r="UZO50" s="17"/>
      <c r="UZP50" s="17"/>
      <c r="UZQ50" s="17"/>
      <c r="UZR50" s="17"/>
      <c r="UZS50" s="17"/>
      <c r="UZT50" s="17"/>
      <c r="UZU50" s="17"/>
      <c r="UZV50" s="17"/>
      <c r="UZW50" s="17"/>
      <c r="UZX50" s="17"/>
      <c r="UZY50" s="17"/>
      <c r="UZZ50" s="17"/>
      <c r="VAA50" s="17"/>
      <c r="VAB50" s="17"/>
      <c r="VAC50" s="17"/>
      <c r="VAD50" s="17"/>
      <c r="VAE50" s="17"/>
      <c r="VAF50" s="17"/>
      <c r="VAG50" s="17"/>
      <c r="VAH50" s="17"/>
      <c r="VAI50" s="17"/>
      <c r="VAJ50" s="17"/>
      <c r="VAK50" s="17"/>
      <c r="VAL50" s="17"/>
      <c r="VAM50" s="17"/>
      <c r="VAN50" s="17"/>
      <c r="VAO50" s="17"/>
      <c r="VAP50" s="17"/>
      <c r="VAQ50" s="17"/>
      <c r="VAR50" s="17"/>
      <c r="VAS50" s="17"/>
      <c r="VAT50" s="17"/>
      <c r="VAU50" s="17"/>
      <c r="VAV50" s="17"/>
      <c r="VAW50" s="17"/>
      <c r="VAX50" s="17"/>
      <c r="VAY50" s="17"/>
      <c r="VAZ50" s="17"/>
      <c r="VBA50" s="17"/>
      <c r="VBB50" s="17"/>
      <c r="VBC50" s="17"/>
      <c r="VBD50" s="17"/>
      <c r="VBE50" s="17"/>
      <c r="VBF50" s="17"/>
      <c r="VBG50" s="17"/>
      <c r="VBH50" s="17"/>
      <c r="VBI50" s="17"/>
      <c r="VBJ50" s="17"/>
      <c r="VBK50" s="17"/>
      <c r="VBL50" s="17"/>
      <c r="VBM50" s="17"/>
      <c r="VBN50" s="17"/>
      <c r="VBO50" s="17"/>
      <c r="VBP50" s="17"/>
      <c r="VBQ50" s="17"/>
      <c r="VBR50" s="17"/>
      <c r="VBS50" s="17"/>
      <c r="VBT50" s="17"/>
      <c r="VBU50" s="17"/>
      <c r="VBV50" s="17"/>
      <c r="VBW50" s="17"/>
      <c r="VBX50" s="17"/>
      <c r="VBY50" s="17"/>
      <c r="VBZ50" s="17"/>
      <c r="VCA50" s="17"/>
      <c r="VCB50" s="17"/>
      <c r="VCC50" s="17"/>
      <c r="VCD50" s="17"/>
      <c r="VCE50" s="17"/>
      <c r="VCF50" s="17"/>
      <c r="VCG50" s="17"/>
      <c r="VCH50" s="17"/>
      <c r="VCI50" s="17"/>
      <c r="VCJ50" s="17"/>
      <c r="VCK50" s="17"/>
      <c r="VCL50" s="17"/>
      <c r="VCM50" s="17"/>
      <c r="VCN50" s="17"/>
      <c r="VCO50" s="17"/>
      <c r="VCP50" s="17"/>
      <c r="VCQ50" s="17"/>
      <c r="VCR50" s="17"/>
      <c r="VCS50" s="17"/>
      <c r="VCT50" s="17"/>
      <c r="VCU50" s="17"/>
      <c r="VCV50" s="17"/>
      <c r="VCW50" s="17"/>
      <c r="VCX50" s="17"/>
      <c r="VCY50" s="17"/>
      <c r="VCZ50" s="17"/>
      <c r="VDA50" s="17"/>
      <c r="VDB50" s="17"/>
      <c r="VDC50" s="17"/>
      <c r="VDD50" s="17"/>
      <c r="VDE50" s="17"/>
      <c r="VDF50" s="17"/>
      <c r="VDG50" s="17"/>
      <c r="VDH50" s="17"/>
      <c r="VDI50" s="17"/>
      <c r="VDJ50" s="17"/>
      <c r="VDK50" s="17"/>
      <c r="VDL50" s="17"/>
      <c r="VDM50" s="17"/>
      <c r="VDN50" s="17"/>
      <c r="VDO50" s="17"/>
      <c r="VDP50" s="17"/>
      <c r="VDQ50" s="17"/>
      <c r="VDR50" s="17"/>
      <c r="VDS50" s="17"/>
      <c r="VDT50" s="17"/>
      <c r="VDU50" s="17"/>
      <c r="VDV50" s="17"/>
      <c r="VDW50" s="17"/>
      <c r="VDX50" s="17"/>
      <c r="VDY50" s="17"/>
      <c r="VDZ50" s="17"/>
      <c r="VEA50" s="17"/>
      <c r="VEB50" s="17"/>
      <c r="VEC50" s="17"/>
      <c r="VED50" s="17"/>
      <c r="VEE50" s="17"/>
      <c r="VEF50" s="17"/>
      <c r="VEG50" s="17"/>
      <c r="VEH50" s="17"/>
      <c r="VEI50" s="17"/>
      <c r="VEJ50" s="17"/>
      <c r="VEK50" s="17"/>
      <c r="VEL50" s="17"/>
      <c r="VEM50" s="17"/>
      <c r="VEN50" s="17"/>
      <c r="VEO50" s="17"/>
      <c r="VEP50" s="17"/>
      <c r="VEQ50" s="17"/>
      <c r="VER50" s="17"/>
      <c r="VES50" s="17"/>
      <c r="VET50" s="17"/>
      <c r="VEU50" s="17"/>
      <c r="VEV50" s="17"/>
      <c r="VEW50" s="17"/>
      <c r="VEX50" s="17"/>
      <c r="VEY50" s="17"/>
      <c r="VEZ50" s="17"/>
      <c r="VFA50" s="17"/>
      <c r="VFB50" s="17"/>
      <c r="VFC50" s="17"/>
      <c r="VFD50" s="17"/>
      <c r="VFE50" s="17"/>
      <c r="VFF50" s="17"/>
      <c r="VFG50" s="17"/>
      <c r="VFH50" s="17"/>
      <c r="VFI50" s="17"/>
      <c r="VFJ50" s="17"/>
      <c r="VFK50" s="17"/>
      <c r="VFL50" s="17"/>
      <c r="VFM50" s="17"/>
      <c r="VFN50" s="17"/>
      <c r="VFO50" s="17"/>
      <c r="VFP50" s="17"/>
      <c r="VFQ50" s="17"/>
      <c r="VFR50" s="17"/>
      <c r="VFS50" s="17"/>
      <c r="VFT50" s="17"/>
      <c r="VFU50" s="17"/>
      <c r="VFV50" s="17"/>
      <c r="VFW50" s="17"/>
      <c r="VFX50" s="17"/>
      <c r="VFY50" s="17"/>
      <c r="VFZ50" s="17"/>
      <c r="VGA50" s="17"/>
      <c r="VGB50" s="17"/>
      <c r="VGC50" s="17"/>
      <c r="VGD50" s="17"/>
      <c r="VGE50" s="17"/>
      <c r="VGF50" s="17"/>
      <c r="VGG50" s="17"/>
      <c r="VGH50" s="17"/>
      <c r="VGI50" s="17"/>
      <c r="VGJ50" s="17"/>
      <c r="VGK50" s="17"/>
      <c r="VGL50" s="17"/>
      <c r="VGM50" s="17"/>
      <c r="VGN50" s="17"/>
      <c r="VGO50" s="17"/>
      <c r="VGP50" s="17"/>
      <c r="VGQ50" s="17"/>
      <c r="VGR50" s="17"/>
      <c r="VGS50" s="17"/>
      <c r="VGT50" s="17"/>
      <c r="VGU50" s="17"/>
      <c r="VGV50" s="17"/>
      <c r="VGW50" s="17"/>
      <c r="VGX50" s="17"/>
      <c r="VGY50" s="17"/>
      <c r="VGZ50" s="17"/>
      <c r="VHA50" s="17"/>
      <c r="VHB50" s="17"/>
      <c r="VHC50" s="17"/>
      <c r="VHD50" s="17"/>
      <c r="VHE50" s="17"/>
      <c r="VHF50" s="17"/>
      <c r="VHG50" s="17"/>
      <c r="VHH50" s="17"/>
      <c r="VHI50" s="17"/>
      <c r="VHJ50" s="17"/>
      <c r="VHK50" s="17"/>
      <c r="VHL50" s="17"/>
      <c r="VHM50" s="17"/>
      <c r="VHN50" s="17"/>
      <c r="VHO50" s="17"/>
      <c r="VHP50" s="17"/>
      <c r="VHQ50" s="17"/>
      <c r="VHR50" s="17"/>
      <c r="VHS50" s="17"/>
      <c r="VHT50" s="17"/>
      <c r="VHU50" s="17"/>
      <c r="VHV50" s="17"/>
      <c r="VHW50" s="17"/>
      <c r="VHX50" s="17"/>
      <c r="VHY50" s="17"/>
      <c r="VHZ50" s="17"/>
      <c r="VIA50" s="17"/>
      <c r="VIB50" s="17"/>
      <c r="VIC50" s="17"/>
      <c r="VID50" s="17"/>
      <c r="VIE50" s="17"/>
      <c r="VIF50" s="17"/>
      <c r="VIG50" s="17"/>
      <c r="VIH50" s="17"/>
      <c r="VII50" s="17"/>
      <c r="VIJ50" s="17"/>
      <c r="VIK50" s="17"/>
      <c r="VIL50" s="17"/>
      <c r="VIM50" s="17"/>
      <c r="VIN50" s="17"/>
      <c r="VIO50" s="17"/>
      <c r="VIP50" s="17"/>
      <c r="VIQ50" s="17"/>
      <c r="VIR50" s="17"/>
      <c r="VIS50" s="17"/>
      <c r="VIT50" s="17"/>
      <c r="VIU50" s="17"/>
      <c r="VIV50" s="17"/>
      <c r="VIW50" s="17"/>
      <c r="VIX50" s="17"/>
      <c r="VIY50" s="17"/>
      <c r="VIZ50" s="17"/>
      <c r="VJA50" s="17"/>
      <c r="VJB50" s="17"/>
      <c r="VJC50" s="17"/>
      <c r="VJD50" s="17"/>
      <c r="VJE50" s="17"/>
      <c r="VJF50" s="17"/>
      <c r="VJG50" s="17"/>
      <c r="VJH50" s="17"/>
      <c r="VJI50" s="17"/>
      <c r="VJJ50" s="17"/>
      <c r="VJK50" s="17"/>
      <c r="VJL50" s="17"/>
      <c r="VJM50" s="17"/>
      <c r="VJN50" s="17"/>
      <c r="VJO50" s="17"/>
      <c r="VJP50" s="17"/>
      <c r="VJQ50" s="17"/>
      <c r="VJR50" s="17"/>
      <c r="VJS50" s="17"/>
      <c r="VJT50" s="17"/>
      <c r="VJU50" s="17"/>
      <c r="VJV50" s="17"/>
      <c r="VJW50" s="17"/>
      <c r="VJX50" s="17"/>
      <c r="VJY50" s="17"/>
      <c r="VJZ50" s="17"/>
      <c r="VKA50" s="17"/>
      <c r="VKB50" s="17"/>
      <c r="VKC50" s="17"/>
      <c r="VKD50" s="17"/>
      <c r="VKE50" s="17"/>
      <c r="VKF50" s="17"/>
      <c r="VKG50" s="17"/>
      <c r="VKH50" s="17"/>
      <c r="VKI50" s="17"/>
      <c r="VKJ50" s="17"/>
      <c r="VKK50" s="17"/>
      <c r="VKL50" s="17"/>
      <c r="VKM50" s="17"/>
      <c r="VKN50" s="17"/>
      <c r="VKO50" s="17"/>
      <c r="VKP50" s="17"/>
      <c r="VKQ50" s="17"/>
      <c r="VKR50" s="17"/>
      <c r="VKS50" s="17"/>
      <c r="VKT50" s="17"/>
      <c r="VKU50" s="17"/>
      <c r="VKV50" s="17"/>
      <c r="VKW50" s="17"/>
      <c r="VKX50" s="17"/>
      <c r="VKY50" s="17"/>
      <c r="VKZ50" s="17"/>
      <c r="VLA50" s="17"/>
      <c r="VLB50" s="17"/>
      <c r="VLC50" s="17"/>
      <c r="VLD50" s="17"/>
      <c r="VLE50" s="17"/>
      <c r="VLF50" s="17"/>
      <c r="VLG50" s="17"/>
      <c r="VLH50" s="17"/>
      <c r="VLI50" s="17"/>
      <c r="VLJ50" s="17"/>
      <c r="VLK50" s="17"/>
      <c r="VLL50" s="17"/>
      <c r="VLM50" s="17"/>
      <c r="VLN50" s="17"/>
      <c r="VLO50" s="17"/>
      <c r="VLP50" s="17"/>
      <c r="VLQ50" s="17"/>
      <c r="VLR50" s="17"/>
      <c r="VLS50" s="17"/>
      <c r="VLT50" s="17"/>
      <c r="VLU50" s="17"/>
      <c r="VLV50" s="17"/>
      <c r="VLW50" s="17"/>
      <c r="VLX50" s="17"/>
      <c r="VLY50" s="17"/>
      <c r="VLZ50" s="17"/>
      <c r="VMA50" s="17"/>
      <c r="VMB50" s="17"/>
      <c r="VMC50" s="17"/>
      <c r="VMD50" s="17"/>
      <c r="VME50" s="17"/>
      <c r="VMF50" s="17"/>
      <c r="VMG50" s="17"/>
      <c r="VMH50" s="17"/>
      <c r="VMI50" s="17"/>
      <c r="VMJ50" s="17"/>
      <c r="VMK50" s="17"/>
      <c r="VML50" s="17"/>
      <c r="VMM50" s="17"/>
      <c r="VMN50" s="17"/>
      <c r="VMO50" s="17"/>
      <c r="VMP50" s="17"/>
      <c r="VMQ50" s="17"/>
      <c r="VMR50" s="17"/>
      <c r="VMS50" s="17"/>
      <c r="VMT50" s="17"/>
      <c r="VMU50" s="17"/>
      <c r="VMV50" s="17"/>
      <c r="VMW50" s="17"/>
      <c r="VMX50" s="17"/>
      <c r="VMY50" s="17"/>
      <c r="VMZ50" s="17"/>
      <c r="VNA50" s="17"/>
      <c r="VNB50" s="17"/>
      <c r="VNC50" s="17"/>
      <c r="VND50" s="17"/>
      <c r="VNE50" s="17"/>
      <c r="VNF50" s="17"/>
      <c r="VNG50" s="17"/>
      <c r="VNH50" s="17"/>
      <c r="VNI50" s="17"/>
      <c r="VNJ50" s="17"/>
      <c r="VNK50" s="17"/>
      <c r="VNL50" s="17"/>
      <c r="VNM50" s="17"/>
      <c r="VNN50" s="17"/>
      <c r="VNO50" s="17"/>
      <c r="VNP50" s="17"/>
      <c r="VNQ50" s="17"/>
      <c r="VNR50" s="17"/>
      <c r="VNS50" s="17"/>
      <c r="VNT50" s="17"/>
      <c r="VNU50" s="17"/>
      <c r="VNV50" s="17"/>
      <c r="VNW50" s="17"/>
      <c r="VNX50" s="17"/>
      <c r="VNY50" s="17"/>
      <c r="VNZ50" s="17"/>
      <c r="VOA50" s="17"/>
      <c r="VOB50" s="17"/>
      <c r="VOC50" s="17"/>
      <c r="VOD50" s="17"/>
      <c r="VOE50" s="17"/>
      <c r="VOF50" s="17"/>
      <c r="VOG50" s="17"/>
      <c r="VOH50" s="17"/>
      <c r="VOI50" s="17"/>
      <c r="VOJ50" s="17"/>
      <c r="VOK50" s="17"/>
      <c r="VOL50" s="17"/>
      <c r="VOM50" s="17"/>
      <c r="VON50" s="17"/>
      <c r="VOO50" s="17"/>
      <c r="VOP50" s="17"/>
      <c r="VOQ50" s="17"/>
      <c r="VOR50" s="17"/>
      <c r="VOS50" s="17"/>
      <c r="VOT50" s="17"/>
      <c r="VOU50" s="17"/>
      <c r="VOV50" s="17"/>
      <c r="VOW50" s="17"/>
      <c r="VOX50" s="17"/>
      <c r="VOY50" s="17"/>
      <c r="VOZ50" s="17"/>
      <c r="VPA50" s="17"/>
      <c r="VPB50" s="17"/>
      <c r="VPC50" s="17"/>
      <c r="VPD50" s="17"/>
      <c r="VPE50" s="17"/>
      <c r="VPF50" s="17"/>
      <c r="VPG50" s="17"/>
      <c r="VPH50" s="17"/>
      <c r="VPI50" s="17"/>
      <c r="VPJ50" s="17"/>
      <c r="VPK50" s="17"/>
      <c r="VPL50" s="17"/>
      <c r="VPM50" s="17"/>
      <c r="VPN50" s="17"/>
      <c r="VPO50" s="17"/>
      <c r="VPP50" s="17"/>
      <c r="VPQ50" s="17"/>
      <c r="VPR50" s="17"/>
      <c r="VPS50" s="17"/>
      <c r="VPT50" s="17"/>
      <c r="VPU50" s="17"/>
      <c r="VPV50" s="17"/>
      <c r="VPW50" s="17"/>
      <c r="VPX50" s="17"/>
      <c r="VPY50" s="17"/>
      <c r="VPZ50" s="17"/>
      <c r="VQA50" s="17"/>
      <c r="VQB50" s="17"/>
      <c r="VQC50" s="17"/>
      <c r="VQD50" s="17"/>
      <c r="VQE50" s="17"/>
      <c r="VQF50" s="17"/>
      <c r="VQG50" s="17"/>
      <c r="VQH50" s="17"/>
      <c r="VQI50" s="17"/>
      <c r="VQJ50" s="17"/>
      <c r="VQK50" s="17"/>
      <c r="VQL50" s="17"/>
      <c r="VQM50" s="17"/>
      <c r="VQN50" s="17"/>
      <c r="VQO50" s="17"/>
      <c r="VQP50" s="17"/>
      <c r="VQQ50" s="17"/>
      <c r="VQR50" s="17"/>
      <c r="VQS50" s="17"/>
      <c r="VQT50" s="17"/>
      <c r="VQU50" s="17"/>
      <c r="VQV50" s="17"/>
      <c r="VQW50" s="17"/>
      <c r="VQX50" s="17"/>
      <c r="VQY50" s="17"/>
      <c r="VQZ50" s="17"/>
      <c r="VRA50" s="17"/>
      <c r="VRB50" s="17"/>
      <c r="VRC50" s="17"/>
      <c r="VRD50" s="17"/>
      <c r="VRE50" s="17"/>
      <c r="VRF50" s="17"/>
      <c r="VRG50" s="17"/>
      <c r="VRH50" s="17"/>
      <c r="VRI50" s="17"/>
      <c r="VRJ50" s="17"/>
      <c r="VRK50" s="17"/>
      <c r="VRL50" s="17"/>
      <c r="VRM50" s="17"/>
      <c r="VRN50" s="17"/>
      <c r="VRO50" s="17"/>
      <c r="VRP50" s="17"/>
      <c r="VRQ50" s="17"/>
      <c r="VRR50" s="17"/>
      <c r="VRS50" s="17"/>
      <c r="VRT50" s="17"/>
      <c r="VRU50" s="17"/>
      <c r="VRV50" s="17"/>
      <c r="VRW50" s="17"/>
      <c r="VRX50" s="17"/>
      <c r="VRY50" s="17"/>
      <c r="VRZ50" s="17"/>
      <c r="VSA50" s="17"/>
      <c r="VSB50" s="17"/>
      <c r="VSC50" s="17"/>
      <c r="VSD50" s="17"/>
      <c r="VSE50" s="17"/>
      <c r="VSF50" s="17"/>
      <c r="VSG50" s="17"/>
      <c r="VSH50" s="17"/>
      <c r="VSI50" s="17"/>
      <c r="VSJ50" s="17"/>
      <c r="VSK50" s="17"/>
      <c r="VSL50" s="17"/>
      <c r="VSM50" s="17"/>
      <c r="VSN50" s="17"/>
      <c r="VSO50" s="17"/>
      <c r="VSP50" s="17"/>
      <c r="VSQ50" s="17"/>
      <c r="VSR50" s="17"/>
      <c r="VSS50" s="17"/>
      <c r="VST50" s="17"/>
      <c r="VSU50" s="17"/>
      <c r="VSV50" s="17"/>
      <c r="VSW50" s="17"/>
      <c r="VSX50" s="17"/>
      <c r="VSY50" s="17"/>
      <c r="VSZ50" s="17"/>
      <c r="VTA50" s="17"/>
      <c r="VTB50" s="17"/>
      <c r="VTC50" s="17"/>
      <c r="VTD50" s="17"/>
      <c r="VTE50" s="17"/>
      <c r="VTF50" s="17"/>
      <c r="VTG50" s="17"/>
      <c r="VTH50" s="17"/>
      <c r="VTI50" s="17"/>
      <c r="VTJ50" s="17"/>
      <c r="VTK50" s="17"/>
      <c r="VTL50" s="17"/>
      <c r="VTM50" s="17"/>
      <c r="VTN50" s="17"/>
      <c r="VTO50" s="17"/>
      <c r="VTP50" s="17"/>
      <c r="VTQ50" s="17"/>
      <c r="VTR50" s="17"/>
      <c r="VTS50" s="17"/>
      <c r="VTT50" s="17"/>
      <c r="VTU50" s="17"/>
      <c r="VTV50" s="17"/>
      <c r="VTW50" s="17"/>
      <c r="VTX50" s="17"/>
      <c r="VTY50" s="17"/>
      <c r="VTZ50" s="17"/>
      <c r="VUA50" s="17"/>
      <c r="VUB50" s="17"/>
      <c r="VUC50" s="17"/>
      <c r="VUD50" s="17"/>
      <c r="VUE50" s="17"/>
      <c r="VUF50" s="17"/>
      <c r="VUG50" s="17"/>
      <c r="VUH50" s="17"/>
      <c r="VUI50" s="17"/>
      <c r="VUJ50" s="17"/>
      <c r="VUK50" s="17"/>
      <c r="VUL50" s="17"/>
      <c r="VUM50" s="17"/>
      <c r="VUN50" s="17"/>
      <c r="VUO50" s="17"/>
      <c r="VUP50" s="17"/>
      <c r="VUQ50" s="17"/>
      <c r="VUR50" s="17"/>
      <c r="VUS50" s="17"/>
      <c r="VUT50" s="17"/>
      <c r="VUU50" s="17"/>
      <c r="VUV50" s="17"/>
      <c r="VUW50" s="17"/>
      <c r="VUX50" s="17"/>
      <c r="VUY50" s="17"/>
      <c r="VUZ50" s="17"/>
      <c r="VVA50" s="17"/>
      <c r="VVB50" s="17"/>
      <c r="VVC50" s="17"/>
      <c r="VVD50" s="17"/>
      <c r="VVE50" s="17"/>
      <c r="VVF50" s="17"/>
      <c r="VVG50" s="17"/>
      <c r="VVH50" s="17"/>
      <c r="VVI50" s="17"/>
      <c r="VVJ50" s="17"/>
      <c r="VVK50" s="17"/>
      <c r="VVL50" s="17"/>
      <c r="VVM50" s="17"/>
      <c r="VVN50" s="17"/>
      <c r="VVO50" s="17"/>
      <c r="VVP50" s="17"/>
      <c r="VVQ50" s="17"/>
      <c r="VVR50" s="17"/>
      <c r="VVS50" s="17"/>
      <c r="VVT50" s="17"/>
      <c r="VVU50" s="17"/>
      <c r="VVV50" s="17"/>
      <c r="VVW50" s="17"/>
      <c r="VVX50" s="17"/>
      <c r="VVY50" s="17"/>
      <c r="VVZ50" s="17"/>
      <c r="VWA50" s="17"/>
      <c r="VWB50" s="17"/>
      <c r="VWC50" s="17"/>
      <c r="VWD50" s="17"/>
      <c r="VWE50" s="17"/>
      <c r="VWF50" s="17"/>
      <c r="VWG50" s="17"/>
      <c r="VWH50" s="17"/>
      <c r="VWI50" s="17"/>
      <c r="VWJ50" s="17"/>
      <c r="VWK50" s="17"/>
      <c r="VWL50" s="17"/>
      <c r="VWM50" s="17"/>
      <c r="VWN50" s="17"/>
      <c r="VWO50" s="17"/>
      <c r="VWP50" s="17"/>
      <c r="VWQ50" s="17"/>
      <c r="VWR50" s="17"/>
      <c r="VWS50" s="17"/>
      <c r="VWT50" s="17"/>
      <c r="VWU50" s="17"/>
      <c r="VWV50" s="17"/>
      <c r="VWW50" s="17"/>
      <c r="VWX50" s="17"/>
      <c r="VWY50" s="17"/>
      <c r="VWZ50" s="17"/>
      <c r="VXA50" s="17"/>
      <c r="VXB50" s="17"/>
      <c r="VXC50" s="17"/>
      <c r="VXD50" s="17"/>
      <c r="VXE50" s="17"/>
      <c r="VXF50" s="17"/>
      <c r="VXG50" s="17"/>
      <c r="VXH50" s="17"/>
      <c r="VXI50" s="17"/>
      <c r="VXJ50" s="17"/>
      <c r="VXK50" s="17"/>
      <c r="VXL50" s="17"/>
      <c r="VXM50" s="17"/>
      <c r="VXN50" s="17"/>
      <c r="VXO50" s="17"/>
      <c r="VXP50" s="17"/>
      <c r="VXQ50" s="17"/>
      <c r="VXR50" s="17"/>
      <c r="VXS50" s="17"/>
      <c r="VXT50" s="17"/>
      <c r="VXU50" s="17"/>
      <c r="VXV50" s="17"/>
      <c r="VXW50" s="17"/>
      <c r="VXX50" s="17"/>
      <c r="VXY50" s="17"/>
      <c r="VXZ50" s="17"/>
      <c r="VYA50" s="17"/>
      <c r="VYB50" s="17"/>
      <c r="VYC50" s="17"/>
      <c r="VYD50" s="17"/>
      <c r="VYE50" s="17"/>
      <c r="VYF50" s="17"/>
      <c r="VYG50" s="17"/>
      <c r="VYH50" s="17"/>
      <c r="VYI50" s="17"/>
      <c r="VYJ50" s="17"/>
      <c r="VYK50" s="17"/>
      <c r="VYL50" s="17"/>
      <c r="VYM50" s="17"/>
      <c r="VYN50" s="17"/>
      <c r="VYO50" s="17"/>
      <c r="VYP50" s="17"/>
      <c r="VYQ50" s="17"/>
      <c r="VYR50" s="17"/>
      <c r="VYS50" s="17"/>
      <c r="VYT50" s="17"/>
      <c r="VYU50" s="17"/>
      <c r="VYV50" s="17"/>
      <c r="VYW50" s="17"/>
      <c r="VYX50" s="17"/>
      <c r="VYY50" s="17"/>
      <c r="VYZ50" s="17"/>
      <c r="VZA50" s="17"/>
      <c r="VZB50" s="17"/>
      <c r="VZC50" s="17"/>
      <c r="VZD50" s="17"/>
      <c r="VZE50" s="17"/>
      <c r="VZF50" s="17"/>
      <c r="VZG50" s="17"/>
      <c r="VZH50" s="17"/>
      <c r="VZI50" s="17"/>
      <c r="VZJ50" s="17"/>
      <c r="VZK50" s="17"/>
      <c r="VZL50" s="17"/>
      <c r="VZM50" s="17"/>
      <c r="VZN50" s="17"/>
      <c r="VZO50" s="17"/>
      <c r="VZP50" s="17"/>
      <c r="VZQ50" s="17"/>
      <c r="VZR50" s="17"/>
      <c r="VZS50" s="17"/>
      <c r="VZT50" s="17"/>
      <c r="VZU50" s="17"/>
      <c r="VZV50" s="17"/>
      <c r="VZW50" s="17"/>
      <c r="VZX50" s="17"/>
      <c r="VZY50" s="17"/>
      <c r="VZZ50" s="17"/>
      <c r="WAA50" s="17"/>
      <c r="WAB50" s="17"/>
      <c r="WAC50" s="17"/>
      <c r="WAD50" s="17"/>
      <c r="WAE50" s="17"/>
      <c r="WAF50" s="17"/>
      <c r="WAG50" s="17"/>
      <c r="WAH50" s="17"/>
      <c r="WAI50" s="17"/>
      <c r="WAJ50" s="17"/>
      <c r="WAK50" s="17"/>
      <c r="WAL50" s="17"/>
      <c r="WAM50" s="17"/>
      <c r="WAN50" s="17"/>
      <c r="WAO50" s="17"/>
      <c r="WAP50" s="17"/>
      <c r="WAQ50" s="17"/>
      <c r="WAR50" s="17"/>
      <c r="WAS50" s="17"/>
      <c r="WAT50" s="17"/>
      <c r="WAU50" s="17"/>
      <c r="WAV50" s="17"/>
      <c r="WAW50" s="17"/>
      <c r="WAX50" s="17"/>
      <c r="WAY50" s="17"/>
      <c r="WAZ50" s="17"/>
      <c r="WBA50" s="17"/>
      <c r="WBB50" s="17"/>
      <c r="WBC50" s="17"/>
      <c r="WBD50" s="17"/>
      <c r="WBE50" s="17"/>
      <c r="WBF50" s="17"/>
      <c r="WBG50" s="17"/>
      <c r="WBH50" s="17"/>
      <c r="WBI50" s="17"/>
      <c r="WBJ50" s="17"/>
      <c r="WBK50" s="17"/>
      <c r="WBL50" s="17"/>
      <c r="WBM50" s="17"/>
      <c r="WBN50" s="17"/>
      <c r="WBO50" s="17"/>
      <c r="WBP50" s="17"/>
      <c r="WBQ50" s="17"/>
      <c r="WBR50" s="17"/>
      <c r="WBS50" s="17"/>
      <c r="WBT50" s="17"/>
      <c r="WBU50" s="17"/>
      <c r="WBV50" s="17"/>
      <c r="WBW50" s="17"/>
      <c r="WBX50" s="17"/>
      <c r="WBY50" s="17"/>
      <c r="WBZ50" s="17"/>
      <c r="WCA50" s="17"/>
      <c r="WCB50" s="17"/>
      <c r="WCC50" s="17"/>
      <c r="WCD50" s="17"/>
      <c r="WCE50" s="17"/>
      <c r="WCF50" s="17"/>
      <c r="WCG50" s="17"/>
      <c r="WCH50" s="17"/>
      <c r="WCI50" s="17"/>
      <c r="WCJ50" s="17"/>
      <c r="WCK50" s="17"/>
      <c r="WCL50" s="17"/>
      <c r="WCM50" s="17"/>
      <c r="WCN50" s="17"/>
      <c r="WCO50" s="17"/>
      <c r="WCP50" s="17"/>
      <c r="WCQ50" s="17"/>
      <c r="WCR50" s="17"/>
      <c r="WCS50" s="17"/>
      <c r="WCT50" s="17"/>
      <c r="WCU50" s="17"/>
      <c r="WCV50" s="17"/>
      <c r="WCW50" s="17"/>
      <c r="WCX50" s="17"/>
      <c r="WCY50" s="17"/>
      <c r="WCZ50" s="17"/>
      <c r="WDA50" s="17"/>
      <c r="WDB50" s="17"/>
      <c r="WDC50" s="17"/>
      <c r="WDD50" s="17"/>
      <c r="WDE50" s="17"/>
      <c r="WDF50" s="17"/>
      <c r="WDG50" s="17"/>
      <c r="WDH50" s="17"/>
      <c r="WDI50" s="17"/>
      <c r="WDJ50" s="17"/>
      <c r="WDK50" s="17"/>
      <c r="WDL50" s="17"/>
      <c r="WDM50" s="17"/>
      <c r="WDN50" s="17"/>
      <c r="WDO50" s="17"/>
      <c r="WDP50" s="17"/>
      <c r="WDQ50" s="17"/>
      <c r="WDR50" s="17"/>
      <c r="WDS50" s="17"/>
      <c r="WDT50" s="17"/>
      <c r="WDU50" s="17"/>
      <c r="WDV50" s="17"/>
      <c r="WDW50" s="17"/>
      <c r="WDX50" s="17"/>
      <c r="WDY50" s="17"/>
      <c r="WDZ50" s="17"/>
      <c r="WEA50" s="17"/>
      <c r="WEB50" s="17"/>
      <c r="WEC50" s="17"/>
      <c r="WED50" s="17"/>
      <c r="WEE50" s="17"/>
      <c r="WEF50" s="17"/>
      <c r="WEG50" s="17"/>
      <c r="WEH50" s="17"/>
      <c r="WEI50" s="17"/>
      <c r="WEJ50" s="17"/>
      <c r="WEK50" s="17"/>
      <c r="WEL50" s="17"/>
      <c r="WEM50" s="17"/>
      <c r="WEN50" s="17"/>
      <c r="WEO50" s="17"/>
      <c r="WEP50" s="17"/>
      <c r="WEQ50" s="17"/>
      <c r="WER50" s="17"/>
      <c r="WES50" s="17"/>
      <c r="WET50" s="17"/>
      <c r="WEU50" s="17"/>
      <c r="WEV50" s="17"/>
      <c r="WEW50" s="17"/>
      <c r="WEX50" s="17"/>
      <c r="WEY50" s="17"/>
      <c r="WEZ50" s="17"/>
      <c r="WFA50" s="17"/>
      <c r="WFB50" s="17"/>
      <c r="WFC50" s="17"/>
      <c r="WFD50" s="17"/>
      <c r="WFE50" s="17"/>
      <c r="WFF50" s="17"/>
      <c r="WFG50" s="17"/>
      <c r="WFH50" s="17"/>
      <c r="WFI50" s="17"/>
      <c r="WFJ50" s="17"/>
      <c r="WFK50" s="17"/>
      <c r="WFL50" s="17"/>
      <c r="WFM50" s="17"/>
      <c r="WFN50" s="17"/>
      <c r="WFO50" s="17"/>
      <c r="WFP50" s="17"/>
      <c r="WFQ50" s="17"/>
      <c r="WFR50" s="17"/>
      <c r="WFS50" s="17"/>
      <c r="WFT50" s="17"/>
      <c r="WFU50" s="17"/>
      <c r="WFV50" s="17"/>
      <c r="WFW50" s="17"/>
      <c r="WFX50" s="17"/>
      <c r="WFY50" s="17"/>
      <c r="WFZ50" s="17"/>
      <c r="WGA50" s="17"/>
      <c r="WGB50" s="17"/>
      <c r="WGC50" s="17"/>
      <c r="WGD50" s="17"/>
      <c r="WGE50" s="17"/>
      <c r="WGF50" s="17"/>
      <c r="WGG50" s="17"/>
      <c r="WGH50" s="17"/>
      <c r="WGI50" s="17"/>
      <c r="WGJ50" s="17"/>
      <c r="WGK50" s="17"/>
      <c r="WGL50" s="17"/>
      <c r="WGM50" s="17"/>
      <c r="WGN50" s="17"/>
      <c r="WGO50" s="17"/>
      <c r="WGP50" s="17"/>
      <c r="WGQ50" s="17"/>
      <c r="WGR50" s="17"/>
      <c r="WGS50" s="17"/>
      <c r="WGT50" s="17"/>
      <c r="WGU50" s="17"/>
      <c r="WGV50" s="17"/>
      <c r="WGW50" s="17"/>
      <c r="WGX50" s="17"/>
      <c r="WGY50" s="17"/>
      <c r="WGZ50" s="17"/>
      <c r="WHA50" s="17"/>
      <c r="WHB50" s="17"/>
      <c r="WHC50" s="17"/>
      <c r="WHD50" s="17"/>
      <c r="WHE50" s="17"/>
      <c r="WHF50" s="17"/>
      <c r="WHG50" s="17"/>
      <c r="WHH50" s="17"/>
      <c r="WHI50" s="17"/>
      <c r="WHJ50" s="17"/>
      <c r="WHK50" s="17"/>
      <c r="WHL50" s="17"/>
      <c r="WHM50" s="17"/>
      <c r="WHN50" s="17"/>
      <c r="WHO50" s="17"/>
      <c r="WHP50" s="17"/>
      <c r="WHQ50" s="17"/>
      <c r="WHR50" s="17"/>
      <c r="WHS50" s="17"/>
      <c r="WHT50" s="17"/>
      <c r="WHU50" s="17"/>
      <c r="WHV50" s="17"/>
      <c r="WHW50" s="17"/>
      <c r="WHX50" s="17"/>
      <c r="WHY50" s="17"/>
      <c r="WHZ50" s="17"/>
      <c r="WIA50" s="17"/>
      <c r="WIB50" s="17"/>
      <c r="WIC50" s="17"/>
      <c r="WID50" s="17"/>
      <c r="WIE50" s="17"/>
      <c r="WIF50" s="17"/>
      <c r="WIG50" s="17"/>
      <c r="WIH50" s="17"/>
      <c r="WII50" s="17"/>
      <c r="WIJ50" s="17"/>
      <c r="WIK50" s="17"/>
      <c r="WIL50" s="17"/>
      <c r="WIM50" s="17"/>
      <c r="WIN50" s="17"/>
      <c r="WIO50" s="17"/>
      <c r="WIP50" s="17"/>
      <c r="WIQ50" s="17"/>
      <c r="WIR50" s="17"/>
      <c r="WIS50" s="17"/>
      <c r="WIT50" s="17"/>
      <c r="WIU50" s="17"/>
      <c r="WIV50" s="17"/>
      <c r="WIW50" s="17"/>
      <c r="WIX50" s="17"/>
      <c r="WIY50" s="17"/>
      <c r="WIZ50" s="17"/>
      <c r="WJA50" s="17"/>
      <c r="WJB50" s="17"/>
      <c r="WJC50" s="17"/>
      <c r="WJD50" s="17"/>
      <c r="WJE50" s="17"/>
      <c r="WJF50" s="17"/>
      <c r="WJG50" s="17"/>
      <c r="WJH50" s="17"/>
      <c r="WJI50" s="17"/>
      <c r="WJJ50" s="17"/>
      <c r="WJK50" s="17"/>
      <c r="WJL50" s="17"/>
      <c r="WJM50" s="17"/>
      <c r="WJN50" s="17"/>
      <c r="WJO50" s="17"/>
      <c r="WJP50" s="17"/>
      <c r="WJQ50" s="17"/>
      <c r="WJR50" s="17"/>
      <c r="WJS50" s="17"/>
      <c r="WJT50" s="17"/>
      <c r="WJU50" s="17"/>
      <c r="WJV50" s="17"/>
      <c r="WJW50" s="17"/>
      <c r="WJX50" s="17"/>
      <c r="WJY50" s="17"/>
      <c r="WJZ50" s="17"/>
      <c r="WKA50" s="17"/>
      <c r="WKB50" s="17"/>
      <c r="WKC50" s="17"/>
      <c r="WKD50" s="17"/>
      <c r="WKE50" s="17"/>
      <c r="WKF50" s="17"/>
      <c r="WKG50" s="17"/>
      <c r="WKH50" s="17"/>
      <c r="WKI50" s="17"/>
      <c r="WKJ50" s="17"/>
      <c r="WKK50" s="17"/>
      <c r="WKL50" s="17"/>
      <c r="WKM50" s="17"/>
      <c r="WKN50" s="17"/>
      <c r="WKO50" s="17"/>
      <c r="WKP50" s="17"/>
      <c r="WKQ50" s="17"/>
      <c r="WKR50" s="17"/>
      <c r="WKS50" s="17"/>
      <c r="WKT50" s="17"/>
      <c r="WKU50" s="17"/>
      <c r="WKV50" s="17"/>
      <c r="WKW50" s="17"/>
      <c r="WKX50" s="17"/>
      <c r="WKY50" s="17"/>
      <c r="WKZ50" s="17"/>
      <c r="WLA50" s="17"/>
      <c r="WLB50" s="17"/>
      <c r="WLC50" s="17"/>
      <c r="WLD50" s="17"/>
      <c r="WLE50" s="17"/>
      <c r="WLF50" s="17"/>
      <c r="WLG50" s="17"/>
      <c r="WLH50" s="17"/>
      <c r="WLI50" s="17"/>
      <c r="WLJ50" s="17"/>
      <c r="WLK50" s="17"/>
      <c r="WLL50" s="17"/>
      <c r="WLM50" s="17"/>
      <c r="WLN50" s="17"/>
      <c r="WLO50" s="17"/>
      <c r="WLP50" s="17"/>
      <c r="WLQ50" s="17"/>
      <c r="WLR50" s="17"/>
      <c r="WLS50" s="17"/>
      <c r="WLT50" s="17"/>
      <c r="WLU50" s="17"/>
      <c r="WLV50" s="17"/>
      <c r="WLW50" s="17"/>
      <c r="WLX50" s="17"/>
      <c r="WLY50" s="17"/>
      <c r="WLZ50" s="17"/>
      <c r="WMA50" s="17"/>
      <c r="WMB50" s="17"/>
      <c r="WMC50" s="17"/>
      <c r="WMD50" s="17"/>
      <c r="WME50" s="17"/>
      <c r="WMF50" s="17"/>
      <c r="WMG50" s="17"/>
      <c r="WMH50" s="17"/>
      <c r="WMI50" s="17"/>
      <c r="WMJ50" s="17"/>
      <c r="WMK50" s="17"/>
      <c r="WML50" s="17"/>
      <c r="WMM50" s="17"/>
      <c r="WMN50" s="17"/>
      <c r="WMO50" s="17"/>
      <c r="WMP50" s="17"/>
      <c r="WMQ50" s="17"/>
      <c r="WMR50" s="17"/>
      <c r="WMS50" s="17"/>
      <c r="WMT50" s="17"/>
      <c r="WMU50" s="17"/>
      <c r="WMV50" s="17"/>
      <c r="WMW50" s="17"/>
      <c r="WMX50" s="17"/>
      <c r="WMY50" s="17"/>
      <c r="WMZ50" s="17"/>
      <c r="WNA50" s="17"/>
      <c r="WNB50" s="17"/>
      <c r="WNC50" s="17"/>
      <c r="WND50" s="17"/>
      <c r="WNE50" s="17"/>
      <c r="WNF50" s="17"/>
      <c r="WNG50" s="17"/>
      <c r="WNH50" s="17"/>
      <c r="WNI50" s="17"/>
      <c r="WNJ50" s="17"/>
      <c r="WNK50" s="17"/>
      <c r="WNL50" s="17"/>
      <c r="WNM50" s="17"/>
      <c r="WNN50" s="17"/>
      <c r="WNO50" s="17"/>
      <c r="WNP50" s="17"/>
      <c r="WNQ50" s="17"/>
      <c r="WNR50" s="17"/>
      <c r="WNS50" s="17"/>
      <c r="WNT50" s="17"/>
      <c r="WNU50" s="17"/>
      <c r="WNV50" s="17"/>
      <c r="WNW50" s="17"/>
      <c r="WNX50" s="17"/>
      <c r="WNY50" s="17"/>
      <c r="WNZ50" s="17"/>
      <c r="WOA50" s="17"/>
      <c r="WOB50" s="17"/>
      <c r="WOC50" s="17"/>
      <c r="WOD50" s="17"/>
      <c r="WOE50" s="17"/>
      <c r="WOF50" s="17"/>
      <c r="WOG50" s="17"/>
      <c r="WOH50" s="17"/>
      <c r="WOI50" s="17"/>
      <c r="WOJ50" s="17"/>
      <c r="WOK50" s="17"/>
      <c r="WOL50" s="17"/>
      <c r="WOM50" s="17"/>
      <c r="WON50" s="17"/>
      <c r="WOO50" s="17"/>
      <c r="WOP50" s="17"/>
      <c r="WOQ50" s="17"/>
      <c r="WOR50" s="17"/>
      <c r="WOS50" s="17"/>
      <c r="WOT50" s="17"/>
      <c r="WOU50" s="17"/>
      <c r="WOV50" s="17"/>
      <c r="WOW50" s="17"/>
      <c r="WOX50" s="17"/>
      <c r="WOY50" s="17"/>
      <c r="WOZ50" s="17"/>
      <c r="WPA50" s="17"/>
      <c r="WPB50" s="17"/>
      <c r="WPC50" s="17"/>
      <c r="WPD50" s="17"/>
      <c r="WPE50" s="17"/>
      <c r="WPF50" s="17"/>
      <c r="WPG50" s="17"/>
      <c r="WPH50" s="17"/>
      <c r="WPI50" s="17"/>
      <c r="WPJ50" s="17"/>
      <c r="WPK50" s="17"/>
      <c r="WPL50" s="17"/>
      <c r="WPM50" s="17"/>
      <c r="WPN50" s="17"/>
      <c r="WPO50" s="17"/>
      <c r="WPP50" s="17"/>
      <c r="WPQ50" s="17"/>
      <c r="WPR50" s="17"/>
      <c r="WPS50" s="17"/>
      <c r="WPT50" s="17"/>
      <c r="WPU50" s="17"/>
      <c r="WPV50" s="17"/>
      <c r="WPW50" s="17"/>
      <c r="WPX50" s="17"/>
      <c r="WPY50" s="17"/>
      <c r="WPZ50" s="17"/>
      <c r="WQA50" s="17"/>
      <c r="WQB50" s="17"/>
      <c r="WQC50" s="17"/>
      <c r="WQD50" s="17"/>
      <c r="WQE50" s="17"/>
      <c r="WQF50" s="17"/>
      <c r="WQG50" s="17"/>
      <c r="WQH50" s="17"/>
      <c r="WQI50" s="17"/>
      <c r="WQJ50" s="17"/>
      <c r="WQK50" s="17"/>
      <c r="WQL50" s="17"/>
      <c r="WQM50" s="17"/>
      <c r="WQN50" s="17"/>
      <c r="WQO50" s="17"/>
      <c r="WQP50" s="17"/>
      <c r="WQQ50" s="17"/>
      <c r="WQR50" s="17"/>
      <c r="WQS50" s="17"/>
      <c r="WQT50" s="17"/>
      <c r="WQU50" s="17"/>
      <c r="WQV50" s="17"/>
      <c r="WQW50" s="17"/>
      <c r="WQX50" s="17"/>
      <c r="WQY50" s="17"/>
      <c r="WQZ50" s="17"/>
      <c r="WRA50" s="17"/>
      <c r="WRB50" s="17"/>
      <c r="WRC50" s="17"/>
      <c r="WRD50" s="17"/>
      <c r="WRE50" s="17"/>
      <c r="WRF50" s="17"/>
      <c r="WRG50" s="17"/>
      <c r="WRH50" s="17"/>
      <c r="WRI50" s="17"/>
      <c r="WRJ50" s="17"/>
      <c r="WRK50" s="17"/>
      <c r="WRL50" s="17"/>
      <c r="WRM50" s="17"/>
      <c r="WRN50" s="17"/>
      <c r="WRO50" s="17"/>
      <c r="WRP50" s="17"/>
      <c r="WRQ50" s="17"/>
      <c r="WRR50" s="17"/>
      <c r="WRS50" s="17"/>
      <c r="WRT50" s="17"/>
      <c r="WRU50" s="17"/>
      <c r="WRV50" s="17"/>
      <c r="WRW50" s="17"/>
      <c r="WRX50" s="17"/>
      <c r="WRY50" s="17"/>
      <c r="WRZ50" s="17"/>
      <c r="WSA50" s="17"/>
      <c r="WSB50" s="17"/>
      <c r="WSC50" s="17"/>
      <c r="WSD50" s="17"/>
      <c r="WSE50" s="17"/>
      <c r="WSF50" s="17"/>
      <c r="WSG50" s="17"/>
      <c r="WSH50" s="17"/>
      <c r="WSI50" s="17"/>
      <c r="WSJ50" s="17"/>
      <c r="WSK50" s="17"/>
      <c r="WSL50" s="17"/>
      <c r="WSM50" s="17"/>
      <c r="WSN50" s="17"/>
      <c r="WSO50" s="17"/>
      <c r="WSP50" s="17"/>
      <c r="WSQ50" s="17"/>
      <c r="WSR50" s="17"/>
      <c r="WSS50" s="17"/>
      <c r="WST50" s="17"/>
      <c r="WSU50" s="17"/>
      <c r="WSV50" s="17"/>
      <c r="WSW50" s="17"/>
      <c r="WSX50" s="17"/>
      <c r="WSY50" s="17"/>
      <c r="WSZ50" s="17"/>
      <c r="WTA50" s="17"/>
      <c r="WTB50" s="17"/>
      <c r="WTC50" s="17"/>
      <c r="WTD50" s="17"/>
      <c r="WTE50" s="17"/>
      <c r="WTF50" s="17"/>
      <c r="WTG50" s="17"/>
      <c r="WTH50" s="17"/>
      <c r="WTI50" s="17"/>
      <c r="WTJ50" s="17"/>
      <c r="WTK50" s="17"/>
      <c r="WTL50" s="17"/>
      <c r="WTM50" s="17"/>
      <c r="WTN50" s="17"/>
      <c r="WTO50" s="17"/>
      <c r="WTP50" s="17"/>
      <c r="WTQ50" s="17"/>
      <c r="WTR50" s="17"/>
      <c r="WTS50" s="17"/>
      <c r="WTT50" s="17"/>
      <c r="WTU50" s="17"/>
      <c r="WTV50" s="17"/>
      <c r="WTW50" s="17"/>
      <c r="WTX50" s="17"/>
      <c r="WTY50" s="17"/>
      <c r="WTZ50" s="17"/>
      <c r="WUA50" s="17"/>
      <c r="WUB50" s="17"/>
      <c r="WUC50" s="17"/>
      <c r="WUD50" s="17"/>
      <c r="WUE50" s="17"/>
      <c r="WUF50" s="17"/>
      <c r="WUG50" s="17"/>
      <c r="WUH50" s="17"/>
      <c r="WUI50" s="17"/>
      <c r="WUJ50" s="17"/>
      <c r="WUK50" s="17"/>
      <c r="WUL50" s="17"/>
      <c r="WUM50" s="17"/>
      <c r="WUN50" s="17"/>
      <c r="WUO50" s="17"/>
      <c r="WUP50" s="17"/>
      <c r="WUQ50" s="17"/>
      <c r="WUR50" s="17"/>
      <c r="WUS50" s="17"/>
      <c r="WUT50" s="17"/>
      <c r="WUU50" s="17"/>
      <c r="WUV50" s="17"/>
      <c r="WUW50" s="17"/>
      <c r="WUX50" s="17"/>
      <c r="WUY50" s="17"/>
      <c r="WUZ50" s="17"/>
      <c r="WVA50" s="17"/>
      <c r="WVB50" s="17"/>
      <c r="WVC50" s="17"/>
      <c r="WVD50" s="17"/>
      <c r="WVE50" s="17"/>
      <c r="WVF50" s="17"/>
      <c r="WVG50" s="17"/>
      <c r="WVH50" s="17"/>
      <c r="WVI50" s="17"/>
      <c r="WVJ50" s="17"/>
      <c r="WVK50" s="17"/>
      <c r="WVL50" s="17"/>
      <c r="WVM50" s="17"/>
      <c r="WVN50" s="17"/>
      <c r="WVO50" s="17"/>
      <c r="WVP50" s="17"/>
      <c r="WVQ50" s="17"/>
      <c r="WVR50" s="17"/>
      <c r="WVS50" s="17"/>
      <c r="WVT50" s="17"/>
      <c r="WVU50" s="17"/>
      <c r="WVV50" s="17"/>
      <c r="WVW50" s="17"/>
      <c r="WVX50" s="17"/>
      <c r="WVY50" s="17"/>
      <c r="WVZ50" s="17"/>
      <c r="WWA50" s="17"/>
      <c r="WWB50" s="17"/>
      <c r="WWC50" s="17"/>
      <c r="WWD50" s="17"/>
      <c r="WWE50" s="17"/>
      <c r="WWF50" s="17"/>
      <c r="WWG50" s="17"/>
      <c r="WWH50" s="17"/>
      <c r="WWI50" s="17"/>
      <c r="WWJ50" s="17"/>
      <c r="WWK50" s="17"/>
      <c r="WWL50" s="17"/>
      <c r="WWM50" s="17"/>
      <c r="WWN50" s="17"/>
      <c r="WWO50" s="17"/>
      <c r="WWP50" s="17"/>
      <c r="WWQ50" s="17"/>
      <c r="WWR50" s="17"/>
      <c r="WWS50" s="17"/>
      <c r="WWT50" s="17"/>
      <c r="WWU50" s="17"/>
      <c r="WWV50" s="17"/>
      <c r="WWW50" s="17"/>
      <c r="WWX50" s="17"/>
      <c r="WWY50" s="17"/>
      <c r="WWZ50" s="17"/>
      <c r="WXA50" s="17"/>
      <c r="WXB50" s="17"/>
      <c r="WXC50" s="17"/>
      <c r="WXD50" s="17"/>
      <c r="WXE50" s="17"/>
      <c r="WXF50" s="17"/>
      <c r="WXG50" s="17"/>
      <c r="WXH50" s="17"/>
      <c r="WXI50" s="17"/>
      <c r="WXJ50" s="17"/>
      <c r="WXK50" s="17"/>
      <c r="WXL50" s="17"/>
      <c r="WXM50" s="17"/>
      <c r="WXN50" s="17"/>
      <c r="WXO50" s="17"/>
      <c r="WXP50" s="17"/>
      <c r="WXQ50" s="17"/>
      <c r="WXR50" s="17"/>
      <c r="WXS50" s="17"/>
      <c r="WXT50" s="17"/>
      <c r="WXU50" s="17"/>
      <c r="WXV50" s="17"/>
      <c r="WXW50" s="17"/>
      <c r="WXX50" s="17"/>
      <c r="WXY50" s="17"/>
      <c r="WXZ50" s="17"/>
      <c r="WYA50" s="17"/>
      <c r="WYB50" s="17"/>
      <c r="WYC50" s="17"/>
      <c r="WYD50" s="17"/>
      <c r="WYE50" s="17"/>
      <c r="WYF50" s="17"/>
      <c r="WYG50" s="17"/>
      <c r="WYH50" s="17"/>
      <c r="WYI50" s="17"/>
      <c r="WYJ50" s="17"/>
      <c r="WYK50" s="17"/>
      <c r="WYL50" s="17"/>
      <c r="WYM50" s="17"/>
      <c r="WYN50" s="17"/>
      <c r="WYO50" s="17"/>
      <c r="WYP50" s="17"/>
      <c r="WYQ50" s="17"/>
      <c r="WYR50" s="17"/>
      <c r="WYS50" s="17"/>
      <c r="WYT50" s="17"/>
      <c r="WYU50" s="17"/>
      <c r="WYV50" s="17"/>
      <c r="WYW50" s="17"/>
      <c r="WYX50" s="17"/>
      <c r="WYY50" s="17"/>
      <c r="WYZ50" s="17"/>
      <c r="WZA50" s="17"/>
      <c r="WZB50" s="17"/>
      <c r="WZC50" s="17"/>
      <c r="WZD50" s="17"/>
      <c r="WZE50" s="17"/>
      <c r="WZF50" s="17"/>
      <c r="WZG50" s="17"/>
      <c r="WZH50" s="17"/>
      <c r="WZI50" s="17"/>
      <c r="WZJ50" s="17"/>
      <c r="WZK50" s="17"/>
      <c r="WZL50" s="17"/>
      <c r="WZM50" s="17"/>
      <c r="WZN50" s="17"/>
      <c r="WZO50" s="17"/>
      <c r="WZP50" s="17"/>
      <c r="WZQ50" s="17"/>
      <c r="WZR50" s="17"/>
      <c r="WZS50" s="17"/>
      <c r="WZT50" s="17"/>
      <c r="WZU50" s="17"/>
      <c r="WZV50" s="17"/>
      <c r="WZW50" s="17"/>
      <c r="WZX50" s="17"/>
      <c r="WZY50" s="17"/>
      <c r="WZZ50" s="17"/>
      <c r="XAA50" s="17"/>
      <c r="XAB50" s="17"/>
      <c r="XAC50" s="17"/>
      <c r="XAD50" s="17"/>
      <c r="XAE50" s="17"/>
      <c r="XAF50" s="17"/>
      <c r="XAG50" s="17"/>
      <c r="XAH50" s="17"/>
      <c r="XAI50" s="17"/>
      <c r="XAJ50" s="17"/>
      <c r="XAK50" s="17"/>
      <c r="XAL50" s="17"/>
      <c r="XAM50" s="17"/>
      <c r="XAN50" s="17"/>
      <c r="XAO50" s="17"/>
      <c r="XAP50" s="17"/>
      <c r="XAQ50" s="17"/>
      <c r="XAR50" s="17"/>
      <c r="XAS50" s="17"/>
      <c r="XAT50" s="17"/>
      <c r="XAU50" s="17"/>
      <c r="XAV50" s="17"/>
      <c r="XAW50" s="17"/>
      <c r="XAX50" s="17"/>
      <c r="XAY50" s="17"/>
      <c r="XAZ50" s="17"/>
      <c r="XBA50" s="17"/>
      <c r="XBB50" s="17"/>
      <c r="XBC50" s="17"/>
      <c r="XBD50" s="17"/>
      <c r="XBE50" s="17"/>
      <c r="XBF50" s="17"/>
      <c r="XBG50" s="17"/>
      <c r="XBH50" s="17"/>
      <c r="XBI50" s="17"/>
      <c r="XBJ50" s="17"/>
      <c r="XBK50" s="17"/>
      <c r="XBL50" s="17"/>
      <c r="XBM50" s="17"/>
      <c r="XBN50" s="17"/>
      <c r="XBO50" s="17"/>
      <c r="XBP50" s="17"/>
      <c r="XBQ50" s="17"/>
      <c r="XBR50" s="17"/>
      <c r="XBS50" s="17"/>
      <c r="XBT50" s="17"/>
      <c r="XBU50" s="17"/>
      <c r="XBV50" s="17"/>
      <c r="XBW50" s="17"/>
      <c r="XBX50" s="17"/>
      <c r="XBY50" s="17"/>
      <c r="XBZ50" s="17"/>
      <c r="XCA50" s="17"/>
      <c r="XCB50" s="17"/>
      <c r="XCC50" s="17"/>
      <c r="XCD50" s="17"/>
      <c r="XCE50" s="17"/>
      <c r="XCF50" s="17"/>
      <c r="XCG50" s="17"/>
      <c r="XCH50" s="17"/>
      <c r="XCI50" s="17"/>
      <c r="XCJ50" s="17"/>
      <c r="XCK50" s="17"/>
      <c r="XCL50" s="17"/>
      <c r="XCM50" s="17"/>
      <c r="XCN50" s="17"/>
      <c r="XCO50" s="17"/>
      <c r="XCP50" s="17"/>
      <c r="XCQ50" s="17"/>
      <c r="XCR50" s="17"/>
      <c r="XCS50" s="17"/>
      <c r="XCT50" s="17"/>
      <c r="XCU50" s="17"/>
      <c r="XCV50" s="17"/>
      <c r="XCW50" s="17"/>
      <c r="XCX50" s="17"/>
      <c r="XCY50" s="17"/>
      <c r="XCZ50" s="17"/>
      <c r="XDA50" s="17"/>
      <c r="XDB50" s="17"/>
      <c r="XDC50" s="17"/>
      <c r="XDD50" s="17"/>
      <c r="XDE50" s="17"/>
      <c r="XDF50" s="17"/>
      <c r="XDG50" s="17"/>
      <c r="XDH50" s="17"/>
      <c r="XDI50" s="17"/>
      <c r="XDJ50" s="17"/>
      <c r="XDK50" s="17"/>
      <c r="XDL50" s="17"/>
      <c r="XDM50" s="17"/>
      <c r="XDN50" s="17"/>
      <c r="XDO50" s="17"/>
      <c r="XDP50" s="17"/>
      <c r="XDQ50" s="17"/>
      <c r="XDR50" s="17"/>
      <c r="XDS50" s="17"/>
      <c r="XDT50" s="17"/>
      <c r="XDU50" s="17"/>
      <c r="XDV50" s="17"/>
      <c r="XDW50" s="17"/>
      <c r="XDX50" s="17"/>
      <c r="XDY50" s="17"/>
      <c r="XDZ50" s="17"/>
      <c r="XEA50" s="17"/>
      <c r="XEB50" s="17"/>
      <c r="XEC50" s="17"/>
      <c r="XED50" s="17"/>
      <c r="XEE50" s="17"/>
      <c r="XEF50" s="17"/>
      <c r="XEG50" s="17"/>
      <c r="XEH50" s="17"/>
      <c r="XEI50" s="17"/>
      <c r="XEJ50" s="17"/>
      <c r="XEK50" s="17"/>
      <c r="XEL50" s="17"/>
      <c r="XEM50" s="17"/>
      <c r="XEN50" s="45"/>
    </row>
    <row r="51" s="40" customFormat="1" customHeight="1" spans="1:16368">
      <c r="A51" s="58" t="s">
        <v>52</v>
      </c>
      <c r="B51" s="29">
        <f>SUM(B52)</f>
        <v>0</v>
      </c>
      <c r="C51" s="29">
        <f>SUM(C52)</f>
        <v>145</v>
      </c>
      <c r="D51" s="29">
        <f t="shared" si="3"/>
        <v>145</v>
      </c>
      <c r="E51" s="29">
        <f>SUM(E52)</f>
        <v>145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  <c r="AAK51" s="17"/>
      <c r="AAL51" s="17"/>
      <c r="AAM51" s="17"/>
      <c r="AAN51" s="17"/>
      <c r="AAO51" s="17"/>
      <c r="AAP51" s="17"/>
      <c r="AAQ51" s="17"/>
      <c r="AAR51" s="17"/>
      <c r="AAS51" s="17"/>
      <c r="AAT51" s="17"/>
      <c r="AAU51" s="17"/>
      <c r="AAV51" s="17"/>
      <c r="AAW51" s="17"/>
      <c r="AAX51" s="17"/>
      <c r="AAY51" s="17"/>
      <c r="AAZ51" s="17"/>
      <c r="ABA51" s="17"/>
      <c r="ABB51" s="17"/>
      <c r="ABC51" s="17"/>
      <c r="ABD51" s="17"/>
      <c r="ABE51" s="17"/>
      <c r="ABF51" s="17"/>
      <c r="ABG51" s="17"/>
      <c r="ABH51" s="17"/>
      <c r="ABI51" s="17"/>
      <c r="ABJ51" s="17"/>
      <c r="ABK51" s="17"/>
      <c r="ABL51" s="17"/>
      <c r="ABM51" s="17"/>
      <c r="ABN51" s="17"/>
      <c r="ABO51" s="17"/>
      <c r="ABP51" s="17"/>
      <c r="ABQ51" s="17"/>
      <c r="ABR51" s="17"/>
      <c r="ABS51" s="17"/>
      <c r="ABT51" s="17"/>
      <c r="ABU51" s="17"/>
      <c r="ABV51" s="17"/>
      <c r="ABW51" s="17"/>
      <c r="ABX51" s="17"/>
      <c r="ABY51" s="17"/>
      <c r="ABZ51" s="17"/>
      <c r="ACA51" s="17"/>
      <c r="ACB51" s="17"/>
      <c r="ACC51" s="17"/>
      <c r="ACD51" s="17"/>
      <c r="ACE51" s="17"/>
      <c r="ACF51" s="17"/>
      <c r="ACG51" s="17"/>
      <c r="ACH51" s="17"/>
      <c r="ACI51" s="17"/>
      <c r="ACJ51" s="17"/>
      <c r="ACK51" s="17"/>
      <c r="ACL51" s="17"/>
      <c r="ACM51" s="17"/>
      <c r="ACN51" s="17"/>
      <c r="ACO51" s="17"/>
      <c r="ACP51" s="17"/>
      <c r="ACQ51" s="17"/>
      <c r="ACR51" s="17"/>
      <c r="ACS51" s="17"/>
      <c r="ACT51" s="17"/>
      <c r="ACU51" s="17"/>
      <c r="ACV51" s="17"/>
      <c r="ACW51" s="17"/>
      <c r="ACX51" s="17"/>
      <c r="ACY51" s="17"/>
      <c r="ACZ51" s="17"/>
      <c r="ADA51" s="17"/>
      <c r="ADB51" s="17"/>
      <c r="ADC51" s="17"/>
      <c r="ADD51" s="17"/>
      <c r="ADE51" s="17"/>
      <c r="ADF51" s="17"/>
      <c r="ADG51" s="17"/>
      <c r="ADH51" s="17"/>
      <c r="ADI51" s="17"/>
      <c r="ADJ51" s="17"/>
      <c r="ADK51" s="17"/>
      <c r="ADL51" s="17"/>
      <c r="ADM51" s="17"/>
      <c r="ADN51" s="17"/>
      <c r="ADO51" s="17"/>
      <c r="ADP51" s="17"/>
      <c r="ADQ51" s="17"/>
      <c r="ADR51" s="17"/>
      <c r="ADS51" s="17"/>
      <c r="ADT51" s="17"/>
      <c r="ADU51" s="17"/>
      <c r="ADV51" s="17"/>
      <c r="ADW51" s="17"/>
      <c r="ADX51" s="17"/>
      <c r="ADY51" s="17"/>
      <c r="ADZ51" s="17"/>
      <c r="AEA51" s="17"/>
      <c r="AEB51" s="17"/>
      <c r="AEC51" s="17"/>
      <c r="AED51" s="17"/>
      <c r="AEE51" s="17"/>
      <c r="AEF51" s="17"/>
      <c r="AEG51" s="17"/>
      <c r="AEH51" s="17"/>
      <c r="AEI51" s="17"/>
      <c r="AEJ51" s="17"/>
      <c r="AEK51" s="17"/>
      <c r="AEL51" s="17"/>
      <c r="AEM51" s="17"/>
      <c r="AEN51" s="17"/>
      <c r="AEO51" s="17"/>
      <c r="AEP51" s="17"/>
      <c r="AEQ51" s="17"/>
      <c r="AER51" s="17"/>
      <c r="AES51" s="17"/>
      <c r="AET51" s="17"/>
      <c r="AEU51" s="17"/>
      <c r="AEV51" s="17"/>
      <c r="AEW51" s="17"/>
      <c r="AEX51" s="17"/>
      <c r="AEY51" s="17"/>
      <c r="AEZ51" s="17"/>
      <c r="AFA51" s="17"/>
      <c r="AFB51" s="17"/>
      <c r="AFC51" s="17"/>
      <c r="AFD51" s="17"/>
      <c r="AFE51" s="17"/>
      <c r="AFF51" s="17"/>
      <c r="AFG51" s="17"/>
      <c r="AFH51" s="17"/>
      <c r="AFI51" s="17"/>
      <c r="AFJ51" s="17"/>
      <c r="AFK51" s="17"/>
      <c r="AFL51" s="17"/>
      <c r="AFM51" s="17"/>
      <c r="AFN51" s="17"/>
      <c r="AFO51" s="17"/>
      <c r="AFP51" s="17"/>
      <c r="AFQ51" s="17"/>
      <c r="AFR51" s="17"/>
      <c r="AFS51" s="17"/>
      <c r="AFT51" s="17"/>
      <c r="AFU51" s="17"/>
      <c r="AFV51" s="17"/>
      <c r="AFW51" s="17"/>
      <c r="AFX51" s="17"/>
      <c r="AFY51" s="17"/>
      <c r="AFZ51" s="17"/>
      <c r="AGA51" s="17"/>
      <c r="AGB51" s="17"/>
      <c r="AGC51" s="17"/>
      <c r="AGD51" s="17"/>
      <c r="AGE51" s="17"/>
      <c r="AGF51" s="17"/>
      <c r="AGG51" s="17"/>
      <c r="AGH51" s="17"/>
      <c r="AGI51" s="17"/>
      <c r="AGJ51" s="17"/>
      <c r="AGK51" s="17"/>
      <c r="AGL51" s="17"/>
      <c r="AGM51" s="17"/>
      <c r="AGN51" s="17"/>
      <c r="AGO51" s="17"/>
      <c r="AGP51" s="17"/>
      <c r="AGQ51" s="17"/>
      <c r="AGR51" s="17"/>
      <c r="AGS51" s="17"/>
      <c r="AGT51" s="17"/>
      <c r="AGU51" s="17"/>
      <c r="AGV51" s="17"/>
      <c r="AGW51" s="17"/>
      <c r="AGX51" s="17"/>
      <c r="AGY51" s="17"/>
      <c r="AGZ51" s="17"/>
      <c r="AHA51" s="17"/>
      <c r="AHB51" s="17"/>
      <c r="AHC51" s="17"/>
      <c r="AHD51" s="17"/>
      <c r="AHE51" s="17"/>
      <c r="AHF51" s="17"/>
      <c r="AHG51" s="17"/>
      <c r="AHH51" s="17"/>
      <c r="AHI51" s="17"/>
      <c r="AHJ51" s="17"/>
      <c r="AHK51" s="17"/>
      <c r="AHL51" s="17"/>
      <c r="AHM51" s="17"/>
      <c r="AHN51" s="17"/>
      <c r="AHO51" s="17"/>
      <c r="AHP51" s="17"/>
      <c r="AHQ51" s="17"/>
      <c r="AHR51" s="17"/>
      <c r="AHS51" s="17"/>
      <c r="AHT51" s="17"/>
      <c r="AHU51" s="17"/>
      <c r="AHV51" s="17"/>
      <c r="AHW51" s="17"/>
      <c r="AHX51" s="17"/>
      <c r="AHY51" s="17"/>
      <c r="AHZ51" s="17"/>
      <c r="AIA51" s="17"/>
      <c r="AIB51" s="17"/>
      <c r="AIC51" s="17"/>
      <c r="AID51" s="17"/>
      <c r="AIE51" s="17"/>
      <c r="AIF51" s="17"/>
      <c r="AIG51" s="17"/>
      <c r="AIH51" s="17"/>
      <c r="AII51" s="17"/>
      <c r="AIJ51" s="17"/>
      <c r="AIK51" s="17"/>
      <c r="AIL51" s="17"/>
      <c r="AIM51" s="17"/>
      <c r="AIN51" s="17"/>
      <c r="AIO51" s="17"/>
      <c r="AIP51" s="17"/>
      <c r="AIQ51" s="17"/>
      <c r="AIR51" s="17"/>
      <c r="AIS51" s="17"/>
      <c r="AIT51" s="17"/>
      <c r="AIU51" s="17"/>
      <c r="AIV51" s="17"/>
      <c r="AIW51" s="17"/>
      <c r="AIX51" s="17"/>
      <c r="AIY51" s="17"/>
      <c r="AIZ51" s="17"/>
      <c r="AJA51" s="17"/>
      <c r="AJB51" s="17"/>
      <c r="AJC51" s="17"/>
      <c r="AJD51" s="17"/>
      <c r="AJE51" s="17"/>
      <c r="AJF51" s="17"/>
      <c r="AJG51" s="17"/>
      <c r="AJH51" s="17"/>
      <c r="AJI51" s="17"/>
      <c r="AJJ51" s="17"/>
      <c r="AJK51" s="17"/>
      <c r="AJL51" s="17"/>
      <c r="AJM51" s="17"/>
      <c r="AJN51" s="17"/>
      <c r="AJO51" s="17"/>
      <c r="AJP51" s="17"/>
      <c r="AJQ51" s="17"/>
      <c r="AJR51" s="17"/>
      <c r="AJS51" s="17"/>
      <c r="AJT51" s="17"/>
      <c r="AJU51" s="17"/>
      <c r="AJV51" s="17"/>
      <c r="AJW51" s="17"/>
      <c r="AJX51" s="17"/>
      <c r="AJY51" s="17"/>
      <c r="AJZ51" s="17"/>
      <c r="AKA51" s="17"/>
      <c r="AKB51" s="17"/>
      <c r="AKC51" s="17"/>
      <c r="AKD51" s="17"/>
      <c r="AKE51" s="17"/>
      <c r="AKF51" s="17"/>
      <c r="AKG51" s="17"/>
      <c r="AKH51" s="17"/>
      <c r="AKI51" s="17"/>
      <c r="AKJ51" s="17"/>
      <c r="AKK51" s="17"/>
      <c r="AKL51" s="17"/>
      <c r="AKM51" s="17"/>
      <c r="AKN51" s="17"/>
      <c r="AKO51" s="17"/>
      <c r="AKP51" s="17"/>
      <c r="AKQ51" s="17"/>
      <c r="AKR51" s="17"/>
      <c r="AKS51" s="17"/>
      <c r="AKT51" s="17"/>
      <c r="AKU51" s="17"/>
      <c r="AKV51" s="17"/>
      <c r="AKW51" s="17"/>
      <c r="AKX51" s="17"/>
      <c r="AKY51" s="17"/>
      <c r="AKZ51" s="17"/>
      <c r="ALA51" s="17"/>
      <c r="ALB51" s="17"/>
      <c r="ALC51" s="17"/>
      <c r="ALD51" s="17"/>
      <c r="ALE51" s="17"/>
      <c r="ALF51" s="17"/>
      <c r="ALG51" s="17"/>
      <c r="ALH51" s="17"/>
      <c r="ALI51" s="17"/>
      <c r="ALJ51" s="17"/>
      <c r="ALK51" s="17"/>
      <c r="ALL51" s="17"/>
      <c r="ALM51" s="17"/>
      <c r="ALN51" s="17"/>
      <c r="ALO51" s="17"/>
      <c r="ALP51" s="17"/>
      <c r="ALQ51" s="17"/>
      <c r="ALR51" s="17"/>
      <c r="ALS51" s="17"/>
      <c r="ALT51" s="17"/>
      <c r="ALU51" s="17"/>
      <c r="ALV51" s="17"/>
      <c r="ALW51" s="17"/>
      <c r="ALX51" s="17"/>
      <c r="ALY51" s="17"/>
      <c r="ALZ51" s="17"/>
      <c r="AMA51" s="17"/>
      <c r="AMB51" s="17"/>
      <c r="AMC51" s="17"/>
      <c r="AMD51" s="17"/>
      <c r="AME51" s="17"/>
      <c r="AMF51" s="17"/>
      <c r="AMG51" s="17"/>
      <c r="AMH51" s="17"/>
      <c r="AMI51" s="17"/>
      <c r="AMJ51" s="17"/>
      <c r="AMK51" s="17"/>
      <c r="AML51" s="17"/>
      <c r="AMM51" s="17"/>
      <c r="AMN51" s="17"/>
      <c r="AMO51" s="17"/>
      <c r="AMP51" s="17"/>
      <c r="AMQ51" s="17"/>
      <c r="AMR51" s="17"/>
      <c r="AMS51" s="17"/>
      <c r="AMT51" s="17"/>
      <c r="AMU51" s="17"/>
      <c r="AMV51" s="17"/>
      <c r="AMW51" s="17"/>
      <c r="AMX51" s="17"/>
      <c r="AMY51" s="17"/>
      <c r="AMZ51" s="17"/>
      <c r="ANA51" s="17"/>
      <c r="ANB51" s="17"/>
      <c r="ANC51" s="17"/>
      <c r="AND51" s="17"/>
      <c r="ANE51" s="17"/>
      <c r="ANF51" s="17"/>
      <c r="ANG51" s="17"/>
      <c r="ANH51" s="17"/>
      <c r="ANI51" s="17"/>
      <c r="ANJ51" s="17"/>
      <c r="ANK51" s="17"/>
      <c r="ANL51" s="17"/>
      <c r="ANM51" s="17"/>
      <c r="ANN51" s="17"/>
      <c r="ANO51" s="17"/>
      <c r="ANP51" s="17"/>
      <c r="ANQ51" s="17"/>
      <c r="ANR51" s="17"/>
      <c r="ANS51" s="17"/>
      <c r="ANT51" s="17"/>
      <c r="ANU51" s="17"/>
      <c r="ANV51" s="17"/>
      <c r="ANW51" s="17"/>
      <c r="ANX51" s="17"/>
      <c r="ANY51" s="17"/>
      <c r="ANZ51" s="17"/>
      <c r="AOA51" s="17"/>
      <c r="AOB51" s="17"/>
      <c r="AOC51" s="17"/>
      <c r="AOD51" s="17"/>
      <c r="AOE51" s="17"/>
      <c r="AOF51" s="17"/>
      <c r="AOG51" s="17"/>
      <c r="AOH51" s="17"/>
      <c r="AOI51" s="17"/>
      <c r="AOJ51" s="17"/>
      <c r="AOK51" s="17"/>
      <c r="AOL51" s="17"/>
      <c r="AOM51" s="17"/>
      <c r="AON51" s="17"/>
      <c r="AOO51" s="17"/>
      <c r="AOP51" s="17"/>
      <c r="AOQ51" s="17"/>
      <c r="AOR51" s="17"/>
      <c r="AOS51" s="17"/>
      <c r="AOT51" s="17"/>
      <c r="AOU51" s="17"/>
      <c r="AOV51" s="17"/>
      <c r="AOW51" s="17"/>
      <c r="AOX51" s="17"/>
      <c r="AOY51" s="17"/>
      <c r="AOZ51" s="17"/>
      <c r="APA51" s="17"/>
      <c r="APB51" s="17"/>
      <c r="APC51" s="17"/>
      <c r="APD51" s="17"/>
      <c r="APE51" s="17"/>
      <c r="APF51" s="17"/>
      <c r="APG51" s="17"/>
      <c r="APH51" s="17"/>
      <c r="API51" s="17"/>
      <c r="APJ51" s="17"/>
      <c r="APK51" s="17"/>
      <c r="APL51" s="17"/>
      <c r="APM51" s="17"/>
      <c r="APN51" s="17"/>
      <c r="APO51" s="17"/>
      <c r="APP51" s="17"/>
      <c r="APQ51" s="17"/>
      <c r="APR51" s="17"/>
      <c r="APS51" s="17"/>
      <c r="APT51" s="17"/>
      <c r="APU51" s="17"/>
      <c r="APV51" s="17"/>
      <c r="APW51" s="17"/>
      <c r="APX51" s="17"/>
      <c r="APY51" s="17"/>
      <c r="APZ51" s="17"/>
      <c r="AQA51" s="17"/>
      <c r="AQB51" s="17"/>
      <c r="AQC51" s="17"/>
      <c r="AQD51" s="17"/>
      <c r="AQE51" s="17"/>
      <c r="AQF51" s="17"/>
      <c r="AQG51" s="17"/>
      <c r="AQH51" s="17"/>
      <c r="AQI51" s="17"/>
      <c r="AQJ51" s="17"/>
      <c r="AQK51" s="17"/>
      <c r="AQL51" s="17"/>
      <c r="AQM51" s="17"/>
      <c r="AQN51" s="17"/>
      <c r="AQO51" s="17"/>
      <c r="AQP51" s="17"/>
      <c r="AQQ51" s="17"/>
      <c r="AQR51" s="17"/>
      <c r="AQS51" s="17"/>
      <c r="AQT51" s="17"/>
      <c r="AQU51" s="17"/>
      <c r="AQV51" s="17"/>
      <c r="AQW51" s="17"/>
      <c r="AQX51" s="17"/>
      <c r="AQY51" s="17"/>
      <c r="AQZ51" s="17"/>
      <c r="ARA51" s="17"/>
      <c r="ARB51" s="17"/>
      <c r="ARC51" s="17"/>
      <c r="ARD51" s="17"/>
      <c r="ARE51" s="17"/>
      <c r="ARF51" s="17"/>
      <c r="ARG51" s="17"/>
      <c r="ARH51" s="17"/>
      <c r="ARI51" s="17"/>
      <c r="ARJ51" s="17"/>
      <c r="ARK51" s="17"/>
      <c r="ARL51" s="17"/>
      <c r="ARM51" s="17"/>
      <c r="ARN51" s="17"/>
      <c r="ARO51" s="17"/>
      <c r="ARP51" s="17"/>
      <c r="ARQ51" s="17"/>
      <c r="ARR51" s="17"/>
      <c r="ARS51" s="17"/>
      <c r="ART51" s="17"/>
      <c r="ARU51" s="17"/>
      <c r="ARV51" s="17"/>
      <c r="ARW51" s="17"/>
      <c r="ARX51" s="17"/>
      <c r="ARY51" s="17"/>
      <c r="ARZ51" s="17"/>
      <c r="ASA51" s="17"/>
      <c r="ASB51" s="17"/>
      <c r="ASC51" s="17"/>
      <c r="ASD51" s="17"/>
      <c r="ASE51" s="17"/>
      <c r="ASF51" s="17"/>
      <c r="ASG51" s="17"/>
      <c r="ASH51" s="17"/>
      <c r="ASI51" s="17"/>
      <c r="ASJ51" s="17"/>
      <c r="ASK51" s="17"/>
      <c r="ASL51" s="17"/>
      <c r="ASM51" s="17"/>
      <c r="ASN51" s="17"/>
      <c r="ASO51" s="17"/>
      <c r="ASP51" s="17"/>
      <c r="ASQ51" s="17"/>
      <c r="ASR51" s="17"/>
      <c r="ASS51" s="17"/>
      <c r="AST51" s="17"/>
      <c r="ASU51" s="17"/>
      <c r="ASV51" s="17"/>
      <c r="ASW51" s="17"/>
      <c r="ASX51" s="17"/>
      <c r="ASY51" s="17"/>
      <c r="ASZ51" s="17"/>
      <c r="ATA51" s="17"/>
      <c r="ATB51" s="17"/>
      <c r="ATC51" s="17"/>
      <c r="ATD51" s="17"/>
      <c r="ATE51" s="17"/>
      <c r="ATF51" s="17"/>
      <c r="ATG51" s="17"/>
      <c r="ATH51" s="17"/>
      <c r="ATI51" s="17"/>
      <c r="ATJ51" s="17"/>
      <c r="ATK51" s="17"/>
      <c r="ATL51" s="17"/>
      <c r="ATM51" s="17"/>
      <c r="ATN51" s="17"/>
      <c r="ATO51" s="17"/>
      <c r="ATP51" s="17"/>
      <c r="ATQ51" s="17"/>
      <c r="ATR51" s="17"/>
      <c r="ATS51" s="17"/>
      <c r="ATT51" s="17"/>
      <c r="ATU51" s="17"/>
      <c r="ATV51" s="17"/>
      <c r="ATW51" s="17"/>
      <c r="ATX51" s="17"/>
      <c r="ATY51" s="17"/>
      <c r="ATZ51" s="17"/>
      <c r="AUA51" s="17"/>
      <c r="AUB51" s="17"/>
      <c r="AUC51" s="17"/>
      <c r="AUD51" s="17"/>
      <c r="AUE51" s="17"/>
      <c r="AUF51" s="17"/>
      <c r="AUG51" s="17"/>
      <c r="AUH51" s="17"/>
      <c r="AUI51" s="17"/>
      <c r="AUJ51" s="17"/>
      <c r="AUK51" s="17"/>
      <c r="AUL51" s="17"/>
      <c r="AUM51" s="17"/>
      <c r="AUN51" s="17"/>
      <c r="AUO51" s="17"/>
      <c r="AUP51" s="17"/>
      <c r="AUQ51" s="17"/>
      <c r="AUR51" s="17"/>
      <c r="AUS51" s="17"/>
      <c r="AUT51" s="17"/>
      <c r="AUU51" s="17"/>
      <c r="AUV51" s="17"/>
      <c r="AUW51" s="17"/>
      <c r="AUX51" s="17"/>
      <c r="AUY51" s="17"/>
      <c r="AUZ51" s="17"/>
      <c r="AVA51" s="17"/>
      <c r="AVB51" s="17"/>
      <c r="AVC51" s="17"/>
      <c r="AVD51" s="17"/>
      <c r="AVE51" s="17"/>
      <c r="AVF51" s="17"/>
      <c r="AVG51" s="17"/>
      <c r="AVH51" s="17"/>
      <c r="AVI51" s="17"/>
      <c r="AVJ51" s="17"/>
      <c r="AVK51" s="17"/>
      <c r="AVL51" s="17"/>
      <c r="AVM51" s="17"/>
      <c r="AVN51" s="17"/>
      <c r="AVO51" s="17"/>
      <c r="AVP51" s="17"/>
      <c r="AVQ51" s="17"/>
      <c r="AVR51" s="17"/>
      <c r="AVS51" s="17"/>
      <c r="AVT51" s="17"/>
      <c r="AVU51" s="17"/>
      <c r="AVV51" s="17"/>
      <c r="AVW51" s="17"/>
      <c r="AVX51" s="17"/>
      <c r="AVY51" s="17"/>
      <c r="AVZ51" s="17"/>
      <c r="AWA51" s="17"/>
      <c r="AWB51" s="17"/>
      <c r="AWC51" s="17"/>
      <c r="AWD51" s="17"/>
      <c r="AWE51" s="17"/>
      <c r="AWF51" s="17"/>
      <c r="AWG51" s="17"/>
      <c r="AWH51" s="17"/>
      <c r="AWI51" s="17"/>
      <c r="AWJ51" s="17"/>
      <c r="AWK51" s="17"/>
      <c r="AWL51" s="17"/>
      <c r="AWM51" s="17"/>
      <c r="AWN51" s="17"/>
      <c r="AWO51" s="17"/>
      <c r="AWP51" s="17"/>
      <c r="AWQ51" s="17"/>
      <c r="AWR51" s="17"/>
      <c r="AWS51" s="17"/>
      <c r="AWT51" s="17"/>
      <c r="AWU51" s="17"/>
      <c r="AWV51" s="17"/>
      <c r="AWW51" s="17"/>
      <c r="AWX51" s="17"/>
      <c r="AWY51" s="17"/>
      <c r="AWZ51" s="17"/>
      <c r="AXA51" s="17"/>
      <c r="AXB51" s="17"/>
      <c r="AXC51" s="17"/>
      <c r="AXD51" s="17"/>
      <c r="AXE51" s="17"/>
      <c r="AXF51" s="17"/>
      <c r="AXG51" s="17"/>
      <c r="AXH51" s="17"/>
      <c r="AXI51" s="17"/>
      <c r="AXJ51" s="17"/>
      <c r="AXK51" s="17"/>
      <c r="AXL51" s="17"/>
      <c r="AXM51" s="17"/>
      <c r="AXN51" s="17"/>
      <c r="AXO51" s="17"/>
      <c r="AXP51" s="17"/>
      <c r="AXQ51" s="17"/>
      <c r="AXR51" s="17"/>
      <c r="AXS51" s="17"/>
      <c r="AXT51" s="17"/>
      <c r="AXU51" s="17"/>
      <c r="AXV51" s="17"/>
      <c r="AXW51" s="17"/>
      <c r="AXX51" s="17"/>
      <c r="AXY51" s="17"/>
      <c r="AXZ51" s="17"/>
      <c r="AYA51" s="17"/>
      <c r="AYB51" s="17"/>
      <c r="AYC51" s="17"/>
      <c r="AYD51" s="17"/>
      <c r="AYE51" s="17"/>
      <c r="AYF51" s="17"/>
      <c r="AYG51" s="17"/>
      <c r="AYH51" s="17"/>
      <c r="AYI51" s="17"/>
      <c r="AYJ51" s="17"/>
      <c r="AYK51" s="17"/>
      <c r="AYL51" s="17"/>
      <c r="AYM51" s="17"/>
      <c r="AYN51" s="17"/>
      <c r="AYO51" s="17"/>
      <c r="AYP51" s="17"/>
      <c r="AYQ51" s="17"/>
      <c r="AYR51" s="17"/>
      <c r="AYS51" s="17"/>
      <c r="AYT51" s="17"/>
      <c r="AYU51" s="17"/>
      <c r="AYV51" s="17"/>
      <c r="AYW51" s="17"/>
      <c r="AYX51" s="17"/>
      <c r="AYY51" s="17"/>
      <c r="AYZ51" s="17"/>
      <c r="AZA51" s="17"/>
      <c r="AZB51" s="17"/>
      <c r="AZC51" s="17"/>
      <c r="AZD51" s="17"/>
      <c r="AZE51" s="17"/>
      <c r="AZF51" s="17"/>
      <c r="AZG51" s="17"/>
      <c r="AZH51" s="17"/>
      <c r="AZI51" s="17"/>
      <c r="AZJ51" s="17"/>
      <c r="AZK51" s="17"/>
      <c r="AZL51" s="17"/>
      <c r="AZM51" s="17"/>
      <c r="AZN51" s="17"/>
      <c r="AZO51" s="17"/>
      <c r="AZP51" s="17"/>
      <c r="AZQ51" s="17"/>
      <c r="AZR51" s="17"/>
      <c r="AZS51" s="17"/>
      <c r="AZT51" s="17"/>
      <c r="AZU51" s="17"/>
      <c r="AZV51" s="17"/>
      <c r="AZW51" s="17"/>
      <c r="AZX51" s="17"/>
      <c r="AZY51" s="17"/>
      <c r="AZZ51" s="17"/>
      <c r="BAA51" s="17"/>
      <c r="BAB51" s="17"/>
      <c r="BAC51" s="17"/>
      <c r="BAD51" s="17"/>
      <c r="BAE51" s="17"/>
      <c r="BAF51" s="17"/>
      <c r="BAG51" s="17"/>
      <c r="BAH51" s="17"/>
      <c r="BAI51" s="17"/>
      <c r="BAJ51" s="17"/>
      <c r="BAK51" s="17"/>
      <c r="BAL51" s="17"/>
      <c r="BAM51" s="17"/>
      <c r="BAN51" s="17"/>
      <c r="BAO51" s="17"/>
      <c r="BAP51" s="17"/>
      <c r="BAQ51" s="17"/>
      <c r="BAR51" s="17"/>
      <c r="BAS51" s="17"/>
      <c r="BAT51" s="17"/>
      <c r="BAU51" s="17"/>
      <c r="BAV51" s="17"/>
      <c r="BAW51" s="17"/>
      <c r="BAX51" s="17"/>
      <c r="BAY51" s="17"/>
      <c r="BAZ51" s="17"/>
      <c r="BBA51" s="17"/>
      <c r="BBB51" s="17"/>
      <c r="BBC51" s="17"/>
      <c r="BBD51" s="17"/>
      <c r="BBE51" s="17"/>
      <c r="BBF51" s="17"/>
      <c r="BBG51" s="17"/>
      <c r="BBH51" s="17"/>
      <c r="BBI51" s="17"/>
      <c r="BBJ51" s="17"/>
      <c r="BBK51" s="17"/>
      <c r="BBL51" s="17"/>
      <c r="BBM51" s="17"/>
      <c r="BBN51" s="17"/>
      <c r="BBO51" s="17"/>
      <c r="BBP51" s="17"/>
      <c r="BBQ51" s="17"/>
      <c r="BBR51" s="17"/>
      <c r="BBS51" s="17"/>
      <c r="BBT51" s="17"/>
      <c r="BBU51" s="17"/>
      <c r="BBV51" s="17"/>
      <c r="BBW51" s="17"/>
      <c r="BBX51" s="17"/>
      <c r="BBY51" s="17"/>
      <c r="BBZ51" s="17"/>
      <c r="BCA51" s="17"/>
      <c r="BCB51" s="17"/>
      <c r="BCC51" s="17"/>
      <c r="BCD51" s="17"/>
      <c r="BCE51" s="17"/>
      <c r="BCF51" s="17"/>
      <c r="BCG51" s="17"/>
      <c r="BCH51" s="17"/>
      <c r="BCI51" s="17"/>
      <c r="BCJ51" s="17"/>
      <c r="BCK51" s="17"/>
      <c r="BCL51" s="17"/>
      <c r="BCM51" s="17"/>
      <c r="BCN51" s="17"/>
      <c r="BCO51" s="17"/>
      <c r="BCP51" s="17"/>
      <c r="BCQ51" s="17"/>
      <c r="BCR51" s="17"/>
      <c r="BCS51" s="17"/>
      <c r="BCT51" s="17"/>
      <c r="BCU51" s="17"/>
      <c r="BCV51" s="17"/>
      <c r="BCW51" s="17"/>
      <c r="BCX51" s="17"/>
      <c r="BCY51" s="17"/>
      <c r="BCZ51" s="17"/>
      <c r="BDA51" s="17"/>
      <c r="BDB51" s="17"/>
      <c r="BDC51" s="17"/>
      <c r="BDD51" s="17"/>
      <c r="BDE51" s="17"/>
      <c r="BDF51" s="17"/>
      <c r="BDG51" s="17"/>
      <c r="BDH51" s="17"/>
      <c r="BDI51" s="17"/>
      <c r="BDJ51" s="17"/>
      <c r="BDK51" s="17"/>
      <c r="BDL51" s="17"/>
      <c r="BDM51" s="17"/>
      <c r="BDN51" s="17"/>
      <c r="BDO51" s="17"/>
      <c r="BDP51" s="17"/>
      <c r="BDQ51" s="17"/>
      <c r="BDR51" s="17"/>
      <c r="BDS51" s="17"/>
      <c r="BDT51" s="17"/>
      <c r="BDU51" s="17"/>
      <c r="BDV51" s="17"/>
      <c r="BDW51" s="17"/>
      <c r="BDX51" s="17"/>
      <c r="BDY51" s="17"/>
      <c r="BDZ51" s="17"/>
      <c r="BEA51" s="17"/>
      <c r="BEB51" s="17"/>
      <c r="BEC51" s="17"/>
      <c r="BED51" s="17"/>
      <c r="BEE51" s="17"/>
      <c r="BEF51" s="17"/>
      <c r="BEG51" s="17"/>
      <c r="BEH51" s="17"/>
      <c r="BEI51" s="17"/>
      <c r="BEJ51" s="17"/>
      <c r="BEK51" s="17"/>
      <c r="BEL51" s="17"/>
      <c r="BEM51" s="17"/>
      <c r="BEN51" s="17"/>
      <c r="BEO51" s="17"/>
      <c r="BEP51" s="17"/>
      <c r="BEQ51" s="17"/>
      <c r="BER51" s="17"/>
      <c r="BES51" s="17"/>
      <c r="BET51" s="17"/>
      <c r="BEU51" s="17"/>
      <c r="BEV51" s="17"/>
      <c r="BEW51" s="17"/>
      <c r="BEX51" s="17"/>
      <c r="BEY51" s="17"/>
      <c r="BEZ51" s="17"/>
      <c r="BFA51" s="17"/>
      <c r="BFB51" s="17"/>
      <c r="BFC51" s="17"/>
      <c r="BFD51" s="17"/>
      <c r="BFE51" s="17"/>
      <c r="BFF51" s="17"/>
      <c r="BFG51" s="17"/>
      <c r="BFH51" s="17"/>
      <c r="BFI51" s="17"/>
      <c r="BFJ51" s="17"/>
      <c r="BFK51" s="17"/>
      <c r="BFL51" s="17"/>
      <c r="BFM51" s="17"/>
      <c r="BFN51" s="17"/>
      <c r="BFO51" s="17"/>
      <c r="BFP51" s="17"/>
      <c r="BFQ51" s="17"/>
      <c r="BFR51" s="17"/>
      <c r="BFS51" s="17"/>
      <c r="BFT51" s="17"/>
      <c r="BFU51" s="17"/>
      <c r="BFV51" s="17"/>
      <c r="BFW51" s="17"/>
      <c r="BFX51" s="17"/>
      <c r="BFY51" s="17"/>
      <c r="BFZ51" s="17"/>
      <c r="BGA51" s="17"/>
      <c r="BGB51" s="17"/>
      <c r="BGC51" s="17"/>
      <c r="BGD51" s="17"/>
      <c r="BGE51" s="17"/>
      <c r="BGF51" s="17"/>
      <c r="BGG51" s="17"/>
      <c r="BGH51" s="17"/>
      <c r="BGI51" s="17"/>
      <c r="BGJ51" s="17"/>
      <c r="BGK51" s="17"/>
      <c r="BGL51" s="17"/>
      <c r="BGM51" s="17"/>
      <c r="BGN51" s="17"/>
      <c r="BGO51" s="17"/>
      <c r="BGP51" s="17"/>
      <c r="BGQ51" s="17"/>
      <c r="BGR51" s="17"/>
      <c r="BGS51" s="17"/>
      <c r="BGT51" s="17"/>
      <c r="BGU51" s="17"/>
      <c r="BGV51" s="17"/>
      <c r="BGW51" s="17"/>
      <c r="BGX51" s="17"/>
      <c r="BGY51" s="17"/>
      <c r="BGZ51" s="17"/>
      <c r="BHA51" s="17"/>
      <c r="BHB51" s="17"/>
      <c r="BHC51" s="17"/>
      <c r="BHD51" s="17"/>
      <c r="BHE51" s="17"/>
      <c r="BHF51" s="17"/>
      <c r="BHG51" s="17"/>
      <c r="BHH51" s="17"/>
      <c r="BHI51" s="17"/>
      <c r="BHJ51" s="17"/>
      <c r="BHK51" s="17"/>
      <c r="BHL51" s="17"/>
      <c r="BHM51" s="17"/>
      <c r="BHN51" s="17"/>
      <c r="BHO51" s="17"/>
      <c r="BHP51" s="17"/>
      <c r="BHQ51" s="17"/>
      <c r="BHR51" s="17"/>
      <c r="BHS51" s="17"/>
      <c r="BHT51" s="17"/>
      <c r="BHU51" s="17"/>
      <c r="BHV51" s="17"/>
      <c r="BHW51" s="17"/>
      <c r="BHX51" s="17"/>
      <c r="BHY51" s="17"/>
      <c r="BHZ51" s="17"/>
      <c r="BIA51" s="17"/>
      <c r="BIB51" s="17"/>
      <c r="BIC51" s="17"/>
      <c r="BID51" s="17"/>
      <c r="BIE51" s="17"/>
      <c r="BIF51" s="17"/>
      <c r="BIG51" s="17"/>
      <c r="BIH51" s="17"/>
      <c r="BII51" s="17"/>
      <c r="BIJ51" s="17"/>
      <c r="BIK51" s="17"/>
      <c r="BIL51" s="17"/>
      <c r="BIM51" s="17"/>
      <c r="BIN51" s="17"/>
      <c r="BIO51" s="17"/>
      <c r="BIP51" s="17"/>
      <c r="BIQ51" s="17"/>
      <c r="BIR51" s="17"/>
      <c r="BIS51" s="17"/>
      <c r="BIT51" s="17"/>
      <c r="BIU51" s="17"/>
      <c r="BIV51" s="17"/>
      <c r="BIW51" s="17"/>
      <c r="BIX51" s="17"/>
      <c r="BIY51" s="17"/>
      <c r="BIZ51" s="17"/>
      <c r="BJA51" s="17"/>
      <c r="BJB51" s="17"/>
      <c r="BJC51" s="17"/>
      <c r="BJD51" s="17"/>
      <c r="BJE51" s="17"/>
      <c r="BJF51" s="17"/>
      <c r="BJG51" s="17"/>
      <c r="BJH51" s="17"/>
      <c r="BJI51" s="17"/>
      <c r="BJJ51" s="17"/>
      <c r="BJK51" s="17"/>
      <c r="BJL51" s="17"/>
      <c r="BJM51" s="17"/>
      <c r="BJN51" s="17"/>
      <c r="BJO51" s="17"/>
      <c r="BJP51" s="17"/>
      <c r="BJQ51" s="17"/>
      <c r="BJR51" s="17"/>
      <c r="BJS51" s="17"/>
      <c r="BJT51" s="17"/>
      <c r="BJU51" s="17"/>
      <c r="BJV51" s="17"/>
      <c r="BJW51" s="17"/>
      <c r="BJX51" s="17"/>
      <c r="BJY51" s="17"/>
      <c r="BJZ51" s="17"/>
      <c r="BKA51" s="17"/>
      <c r="BKB51" s="17"/>
      <c r="BKC51" s="17"/>
      <c r="BKD51" s="17"/>
      <c r="BKE51" s="17"/>
      <c r="BKF51" s="17"/>
      <c r="BKG51" s="17"/>
      <c r="BKH51" s="17"/>
      <c r="BKI51" s="17"/>
      <c r="BKJ51" s="17"/>
      <c r="BKK51" s="17"/>
      <c r="BKL51" s="17"/>
      <c r="BKM51" s="17"/>
      <c r="BKN51" s="17"/>
      <c r="BKO51" s="17"/>
      <c r="BKP51" s="17"/>
      <c r="BKQ51" s="17"/>
      <c r="BKR51" s="17"/>
      <c r="BKS51" s="17"/>
      <c r="BKT51" s="17"/>
      <c r="BKU51" s="17"/>
      <c r="BKV51" s="17"/>
      <c r="BKW51" s="17"/>
      <c r="BKX51" s="17"/>
      <c r="BKY51" s="17"/>
      <c r="BKZ51" s="17"/>
      <c r="BLA51" s="17"/>
      <c r="BLB51" s="17"/>
      <c r="BLC51" s="17"/>
      <c r="BLD51" s="17"/>
      <c r="BLE51" s="17"/>
      <c r="BLF51" s="17"/>
      <c r="BLG51" s="17"/>
      <c r="BLH51" s="17"/>
      <c r="BLI51" s="17"/>
      <c r="BLJ51" s="17"/>
      <c r="BLK51" s="17"/>
      <c r="BLL51" s="17"/>
      <c r="BLM51" s="17"/>
      <c r="BLN51" s="17"/>
      <c r="BLO51" s="17"/>
      <c r="BLP51" s="17"/>
      <c r="BLQ51" s="17"/>
      <c r="BLR51" s="17"/>
      <c r="BLS51" s="17"/>
      <c r="BLT51" s="17"/>
      <c r="BLU51" s="17"/>
      <c r="BLV51" s="17"/>
      <c r="BLW51" s="17"/>
      <c r="BLX51" s="17"/>
      <c r="BLY51" s="17"/>
      <c r="BLZ51" s="17"/>
      <c r="BMA51" s="17"/>
      <c r="BMB51" s="17"/>
      <c r="BMC51" s="17"/>
      <c r="BMD51" s="17"/>
      <c r="BME51" s="17"/>
      <c r="BMF51" s="17"/>
      <c r="BMG51" s="17"/>
      <c r="BMH51" s="17"/>
      <c r="BMI51" s="17"/>
      <c r="BMJ51" s="17"/>
      <c r="BMK51" s="17"/>
      <c r="BML51" s="17"/>
      <c r="BMM51" s="17"/>
      <c r="BMN51" s="17"/>
      <c r="BMO51" s="17"/>
      <c r="BMP51" s="17"/>
      <c r="BMQ51" s="17"/>
      <c r="BMR51" s="17"/>
      <c r="BMS51" s="17"/>
      <c r="BMT51" s="17"/>
      <c r="BMU51" s="17"/>
      <c r="BMV51" s="17"/>
      <c r="BMW51" s="17"/>
      <c r="BMX51" s="17"/>
      <c r="BMY51" s="17"/>
      <c r="BMZ51" s="17"/>
      <c r="BNA51" s="17"/>
      <c r="BNB51" s="17"/>
      <c r="BNC51" s="17"/>
      <c r="BND51" s="17"/>
      <c r="BNE51" s="17"/>
      <c r="BNF51" s="17"/>
      <c r="BNG51" s="17"/>
      <c r="BNH51" s="17"/>
      <c r="BNI51" s="17"/>
      <c r="BNJ51" s="17"/>
      <c r="BNK51" s="17"/>
      <c r="BNL51" s="17"/>
      <c r="BNM51" s="17"/>
      <c r="BNN51" s="17"/>
      <c r="BNO51" s="17"/>
      <c r="BNP51" s="17"/>
      <c r="BNQ51" s="17"/>
      <c r="BNR51" s="17"/>
      <c r="BNS51" s="17"/>
      <c r="BNT51" s="17"/>
      <c r="BNU51" s="17"/>
      <c r="BNV51" s="17"/>
      <c r="BNW51" s="17"/>
      <c r="BNX51" s="17"/>
      <c r="BNY51" s="17"/>
      <c r="BNZ51" s="17"/>
      <c r="BOA51" s="17"/>
      <c r="BOB51" s="17"/>
      <c r="BOC51" s="17"/>
      <c r="BOD51" s="17"/>
      <c r="BOE51" s="17"/>
      <c r="BOF51" s="17"/>
      <c r="BOG51" s="17"/>
      <c r="BOH51" s="17"/>
      <c r="BOI51" s="17"/>
      <c r="BOJ51" s="17"/>
      <c r="BOK51" s="17"/>
      <c r="BOL51" s="17"/>
      <c r="BOM51" s="17"/>
      <c r="BON51" s="17"/>
      <c r="BOO51" s="17"/>
      <c r="BOP51" s="17"/>
      <c r="BOQ51" s="17"/>
      <c r="BOR51" s="17"/>
      <c r="BOS51" s="17"/>
      <c r="BOT51" s="17"/>
      <c r="BOU51" s="17"/>
      <c r="BOV51" s="17"/>
      <c r="BOW51" s="17"/>
      <c r="BOX51" s="17"/>
      <c r="BOY51" s="17"/>
      <c r="BOZ51" s="17"/>
      <c r="BPA51" s="17"/>
      <c r="BPB51" s="17"/>
      <c r="BPC51" s="17"/>
      <c r="BPD51" s="17"/>
      <c r="BPE51" s="17"/>
      <c r="BPF51" s="17"/>
      <c r="BPG51" s="17"/>
      <c r="BPH51" s="17"/>
      <c r="BPI51" s="17"/>
      <c r="BPJ51" s="17"/>
      <c r="BPK51" s="17"/>
      <c r="BPL51" s="17"/>
      <c r="BPM51" s="17"/>
      <c r="BPN51" s="17"/>
      <c r="BPO51" s="17"/>
      <c r="BPP51" s="17"/>
      <c r="BPQ51" s="17"/>
      <c r="BPR51" s="17"/>
      <c r="BPS51" s="17"/>
      <c r="BPT51" s="17"/>
      <c r="BPU51" s="17"/>
      <c r="BPV51" s="17"/>
      <c r="BPW51" s="17"/>
      <c r="BPX51" s="17"/>
      <c r="BPY51" s="17"/>
      <c r="BPZ51" s="17"/>
      <c r="BQA51" s="17"/>
      <c r="BQB51" s="17"/>
      <c r="BQC51" s="17"/>
      <c r="BQD51" s="17"/>
      <c r="BQE51" s="17"/>
      <c r="BQF51" s="17"/>
      <c r="BQG51" s="17"/>
      <c r="BQH51" s="17"/>
      <c r="BQI51" s="17"/>
      <c r="BQJ51" s="17"/>
      <c r="BQK51" s="17"/>
      <c r="BQL51" s="17"/>
      <c r="BQM51" s="17"/>
      <c r="BQN51" s="17"/>
      <c r="BQO51" s="17"/>
      <c r="BQP51" s="17"/>
      <c r="BQQ51" s="17"/>
      <c r="BQR51" s="17"/>
      <c r="BQS51" s="17"/>
      <c r="BQT51" s="17"/>
      <c r="BQU51" s="17"/>
      <c r="BQV51" s="17"/>
      <c r="BQW51" s="17"/>
      <c r="BQX51" s="17"/>
      <c r="BQY51" s="17"/>
      <c r="BQZ51" s="17"/>
      <c r="BRA51" s="17"/>
      <c r="BRB51" s="17"/>
      <c r="BRC51" s="17"/>
      <c r="BRD51" s="17"/>
      <c r="BRE51" s="17"/>
      <c r="BRF51" s="17"/>
      <c r="BRG51" s="17"/>
      <c r="BRH51" s="17"/>
      <c r="BRI51" s="17"/>
      <c r="BRJ51" s="17"/>
      <c r="BRK51" s="17"/>
      <c r="BRL51" s="17"/>
      <c r="BRM51" s="17"/>
      <c r="BRN51" s="17"/>
      <c r="BRO51" s="17"/>
      <c r="BRP51" s="17"/>
      <c r="BRQ51" s="17"/>
      <c r="BRR51" s="17"/>
      <c r="BRS51" s="17"/>
      <c r="BRT51" s="17"/>
      <c r="BRU51" s="17"/>
      <c r="BRV51" s="17"/>
      <c r="BRW51" s="17"/>
      <c r="BRX51" s="17"/>
      <c r="BRY51" s="17"/>
      <c r="BRZ51" s="17"/>
      <c r="BSA51" s="17"/>
      <c r="BSB51" s="17"/>
      <c r="BSC51" s="17"/>
      <c r="BSD51" s="17"/>
      <c r="BSE51" s="17"/>
      <c r="BSF51" s="17"/>
      <c r="BSG51" s="17"/>
      <c r="BSH51" s="17"/>
      <c r="BSI51" s="17"/>
      <c r="BSJ51" s="17"/>
      <c r="BSK51" s="17"/>
      <c r="BSL51" s="17"/>
      <c r="BSM51" s="17"/>
      <c r="BSN51" s="17"/>
      <c r="BSO51" s="17"/>
      <c r="BSP51" s="17"/>
      <c r="BSQ51" s="17"/>
      <c r="BSR51" s="17"/>
      <c r="BSS51" s="17"/>
      <c r="BST51" s="17"/>
      <c r="BSU51" s="17"/>
      <c r="BSV51" s="17"/>
      <c r="BSW51" s="17"/>
      <c r="BSX51" s="17"/>
      <c r="BSY51" s="17"/>
      <c r="BSZ51" s="17"/>
      <c r="BTA51" s="17"/>
      <c r="BTB51" s="17"/>
      <c r="BTC51" s="17"/>
      <c r="BTD51" s="17"/>
      <c r="BTE51" s="17"/>
      <c r="BTF51" s="17"/>
      <c r="BTG51" s="17"/>
      <c r="BTH51" s="17"/>
      <c r="BTI51" s="17"/>
      <c r="BTJ51" s="17"/>
      <c r="BTK51" s="17"/>
      <c r="BTL51" s="17"/>
      <c r="BTM51" s="17"/>
      <c r="BTN51" s="17"/>
      <c r="BTO51" s="17"/>
      <c r="BTP51" s="17"/>
      <c r="BTQ51" s="17"/>
      <c r="BTR51" s="17"/>
      <c r="BTS51" s="17"/>
      <c r="BTT51" s="17"/>
      <c r="BTU51" s="17"/>
      <c r="BTV51" s="17"/>
      <c r="BTW51" s="17"/>
      <c r="BTX51" s="17"/>
      <c r="BTY51" s="17"/>
      <c r="BTZ51" s="17"/>
      <c r="BUA51" s="17"/>
      <c r="BUB51" s="17"/>
      <c r="BUC51" s="17"/>
      <c r="BUD51" s="17"/>
      <c r="BUE51" s="17"/>
      <c r="BUF51" s="17"/>
      <c r="BUG51" s="17"/>
      <c r="BUH51" s="17"/>
      <c r="BUI51" s="17"/>
      <c r="BUJ51" s="17"/>
      <c r="BUK51" s="17"/>
      <c r="BUL51" s="17"/>
      <c r="BUM51" s="17"/>
      <c r="BUN51" s="17"/>
      <c r="BUO51" s="17"/>
      <c r="BUP51" s="17"/>
      <c r="BUQ51" s="17"/>
      <c r="BUR51" s="17"/>
      <c r="BUS51" s="17"/>
      <c r="BUT51" s="17"/>
      <c r="BUU51" s="17"/>
      <c r="BUV51" s="17"/>
      <c r="BUW51" s="17"/>
      <c r="BUX51" s="17"/>
      <c r="BUY51" s="17"/>
      <c r="BUZ51" s="17"/>
      <c r="BVA51" s="17"/>
      <c r="BVB51" s="17"/>
      <c r="BVC51" s="17"/>
      <c r="BVD51" s="17"/>
      <c r="BVE51" s="17"/>
      <c r="BVF51" s="17"/>
      <c r="BVG51" s="17"/>
      <c r="BVH51" s="17"/>
      <c r="BVI51" s="17"/>
      <c r="BVJ51" s="17"/>
      <c r="BVK51" s="17"/>
      <c r="BVL51" s="17"/>
      <c r="BVM51" s="17"/>
      <c r="BVN51" s="17"/>
      <c r="BVO51" s="17"/>
      <c r="BVP51" s="17"/>
      <c r="BVQ51" s="17"/>
      <c r="BVR51" s="17"/>
      <c r="BVS51" s="17"/>
      <c r="BVT51" s="17"/>
      <c r="BVU51" s="17"/>
      <c r="BVV51" s="17"/>
      <c r="BVW51" s="17"/>
      <c r="BVX51" s="17"/>
      <c r="BVY51" s="17"/>
      <c r="BVZ51" s="17"/>
      <c r="BWA51" s="17"/>
      <c r="BWB51" s="17"/>
      <c r="BWC51" s="17"/>
      <c r="BWD51" s="17"/>
      <c r="BWE51" s="17"/>
      <c r="BWF51" s="17"/>
      <c r="BWG51" s="17"/>
      <c r="BWH51" s="17"/>
      <c r="BWI51" s="17"/>
      <c r="BWJ51" s="17"/>
      <c r="BWK51" s="17"/>
      <c r="BWL51" s="17"/>
      <c r="BWM51" s="17"/>
      <c r="BWN51" s="17"/>
      <c r="BWO51" s="17"/>
      <c r="BWP51" s="17"/>
      <c r="BWQ51" s="17"/>
      <c r="BWR51" s="17"/>
      <c r="BWS51" s="17"/>
      <c r="BWT51" s="17"/>
      <c r="BWU51" s="17"/>
      <c r="BWV51" s="17"/>
      <c r="BWW51" s="17"/>
      <c r="BWX51" s="17"/>
      <c r="BWY51" s="17"/>
      <c r="BWZ51" s="17"/>
      <c r="BXA51" s="17"/>
      <c r="BXB51" s="17"/>
      <c r="BXC51" s="17"/>
      <c r="BXD51" s="17"/>
      <c r="BXE51" s="17"/>
      <c r="BXF51" s="17"/>
      <c r="BXG51" s="17"/>
      <c r="BXH51" s="17"/>
      <c r="BXI51" s="17"/>
      <c r="BXJ51" s="17"/>
      <c r="BXK51" s="17"/>
      <c r="BXL51" s="17"/>
      <c r="BXM51" s="17"/>
      <c r="BXN51" s="17"/>
      <c r="BXO51" s="17"/>
      <c r="BXP51" s="17"/>
      <c r="BXQ51" s="17"/>
      <c r="BXR51" s="17"/>
      <c r="BXS51" s="17"/>
      <c r="BXT51" s="17"/>
      <c r="BXU51" s="17"/>
      <c r="BXV51" s="17"/>
      <c r="BXW51" s="17"/>
      <c r="BXX51" s="17"/>
      <c r="BXY51" s="17"/>
      <c r="BXZ51" s="17"/>
      <c r="BYA51" s="17"/>
      <c r="BYB51" s="17"/>
      <c r="BYC51" s="17"/>
      <c r="BYD51" s="17"/>
      <c r="BYE51" s="17"/>
      <c r="BYF51" s="17"/>
      <c r="BYG51" s="17"/>
      <c r="BYH51" s="17"/>
      <c r="BYI51" s="17"/>
      <c r="BYJ51" s="17"/>
      <c r="BYK51" s="17"/>
      <c r="BYL51" s="17"/>
      <c r="BYM51" s="17"/>
      <c r="BYN51" s="17"/>
      <c r="BYO51" s="17"/>
      <c r="BYP51" s="17"/>
      <c r="BYQ51" s="17"/>
      <c r="BYR51" s="17"/>
      <c r="BYS51" s="17"/>
      <c r="BYT51" s="17"/>
      <c r="BYU51" s="17"/>
      <c r="BYV51" s="17"/>
      <c r="BYW51" s="17"/>
      <c r="BYX51" s="17"/>
      <c r="BYY51" s="17"/>
      <c r="BYZ51" s="17"/>
      <c r="BZA51" s="17"/>
      <c r="BZB51" s="17"/>
      <c r="BZC51" s="17"/>
      <c r="BZD51" s="17"/>
      <c r="BZE51" s="17"/>
      <c r="BZF51" s="17"/>
      <c r="BZG51" s="17"/>
      <c r="BZH51" s="17"/>
      <c r="BZI51" s="17"/>
      <c r="BZJ51" s="17"/>
      <c r="BZK51" s="17"/>
      <c r="BZL51" s="17"/>
      <c r="BZM51" s="17"/>
      <c r="BZN51" s="17"/>
      <c r="BZO51" s="17"/>
      <c r="BZP51" s="17"/>
      <c r="BZQ51" s="17"/>
      <c r="BZR51" s="17"/>
      <c r="BZS51" s="17"/>
      <c r="BZT51" s="17"/>
      <c r="BZU51" s="17"/>
      <c r="BZV51" s="17"/>
      <c r="BZW51" s="17"/>
      <c r="BZX51" s="17"/>
      <c r="BZY51" s="17"/>
      <c r="BZZ51" s="17"/>
      <c r="CAA51" s="17"/>
      <c r="CAB51" s="17"/>
      <c r="CAC51" s="17"/>
      <c r="CAD51" s="17"/>
      <c r="CAE51" s="17"/>
      <c r="CAF51" s="17"/>
      <c r="CAG51" s="17"/>
      <c r="CAH51" s="17"/>
      <c r="CAI51" s="17"/>
      <c r="CAJ51" s="17"/>
      <c r="CAK51" s="17"/>
      <c r="CAL51" s="17"/>
      <c r="CAM51" s="17"/>
      <c r="CAN51" s="17"/>
      <c r="CAO51" s="17"/>
      <c r="CAP51" s="17"/>
      <c r="CAQ51" s="17"/>
      <c r="CAR51" s="17"/>
      <c r="CAS51" s="17"/>
      <c r="CAT51" s="17"/>
      <c r="CAU51" s="17"/>
      <c r="CAV51" s="17"/>
      <c r="CAW51" s="17"/>
      <c r="CAX51" s="17"/>
      <c r="CAY51" s="17"/>
      <c r="CAZ51" s="17"/>
      <c r="CBA51" s="17"/>
      <c r="CBB51" s="17"/>
      <c r="CBC51" s="17"/>
      <c r="CBD51" s="17"/>
      <c r="CBE51" s="17"/>
      <c r="CBF51" s="17"/>
      <c r="CBG51" s="17"/>
      <c r="CBH51" s="17"/>
      <c r="CBI51" s="17"/>
      <c r="CBJ51" s="17"/>
      <c r="CBK51" s="17"/>
      <c r="CBL51" s="17"/>
      <c r="CBM51" s="17"/>
      <c r="CBN51" s="17"/>
      <c r="CBO51" s="17"/>
      <c r="CBP51" s="17"/>
      <c r="CBQ51" s="17"/>
      <c r="CBR51" s="17"/>
      <c r="CBS51" s="17"/>
      <c r="CBT51" s="17"/>
      <c r="CBU51" s="17"/>
      <c r="CBV51" s="17"/>
      <c r="CBW51" s="17"/>
      <c r="CBX51" s="17"/>
      <c r="CBY51" s="17"/>
      <c r="CBZ51" s="17"/>
      <c r="CCA51" s="17"/>
      <c r="CCB51" s="17"/>
      <c r="CCC51" s="17"/>
      <c r="CCD51" s="17"/>
      <c r="CCE51" s="17"/>
      <c r="CCF51" s="17"/>
      <c r="CCG51" s="17"/>
      <c r="CCH51" s="17"/>
      <c r="CCI51" s="17"/>
      <c r="CCJ51" s="17"/>
      <c r="CCK51" s="17"/>
      <c r="CCL51" s="17"/>
      <c r="CCM51" s="17"/>
      <c r="CCN51" s="17"/>
      <c r="CCO51" s="17"/>
      <c r="CCP51" s="17"/>
      <c r="CCQ51" s="17"/>
      <c r="CCR51" s="17"/>
      <c r="CCS51" s="17"/>
      <c r="CCT51" s="17"/>
      <c r="CCU51" s="17"/>
      <c r="CCV51" s="17"/>
      <c r="CCW51" s="17"/>
      <c r="CCX51" s="17"/>
      <c r="CCY51" s="17"/>
      <c r="CCZ51" s="17"/>
      <c r="CDA51" s="17"/>
      <c r="CDB51" s="17"/>
      <c r="CDC51" s="17"/>
      <c r="CDD51" s="17"/>
      <c r="CDE51" s="17"/>
      <c r="CDF51" s="17"/>
      <c r="CDG51" s="17"/>
      <c r="CDH51" s="17"/>
      <c r="CDI51" s="17"/>
      <c r="CDJ51" s="17"/>
      <c r="CDK51" s="17"/>
      <c r="CDL51" s="17"/>
      <c r="CDM51" s="17"/>
      <c r="CDN51" s="17"/>
      <c r="CDO51" s="17"/>
      <c r="CDP51" s="17"/>
      <c r="CDQ51" s="17"/>
      <c r="CDR51" s="17"/>
      <c r="CDS51" s="17"/>
      <c r="CDT51" s="17"/>
      <c r="CDU51" s="17"/>
      <c r="CDV51" s="17"/>
      <c r="CDW51" s="17"/>
      <c r="CDX51" s="17"/>
      <c r="CDY51" s="17"/>
      <c r="CDZ51" s="17"/>
      <c r="CEA51" s="17"/>
      <c r="CEB51" s="17"/>
      <c r="CEC51" s="17"/>
      <c r="CED51" s="17"/>
      <c r="CEE51" s="17"/>
      <c r="CEF51" s="17"/>
      <c r="CEG51" s="17"/>
      <c r="CEH51" s="17"/>
      <c r="CEI51" s="17"/>
      <c r="CEJ51" s="17"/>
      <c r="CEK51" s="17"/>
      <c r="CEL51" s="17"/>
      <c r="CEM51" s="17"/>
      <c r="CEN51" s="17"/>
      <c r="CEO51" s="17"/>
      <c r="CEP51" s="17"/>
      <c r="CEQ51" s="17"/>
      <c r="CER51" s="17"/>
      <c r="CES51" s="17"/>
      <c r="CET51" s="17"/>
      <c r="CEU51" s="17"/>
      <c r="CEV51" s="17"/>
      <c r="CEW51" s="17"/>
      <c r="CEX51" s="17"/>
      <c r="CEY51" s="17"/>
      <c r="CEZ51" s="17"/>
      <c r="CFA51" s="17"/>
      <c r="CFB51" s="17"/>
      <c r="CFC51" s="17"/>
      <c r="CFD51" s="17"/>
      <c r="CFE51" s="17"/>
      <c r="CFF51" s="17"/>
      <c r="CFG51" s="17"/>
      <c r="CFH51" s="17"/>
      <c r="CFI51" s="17"/>
      <c r="CFJ51" s="17"/>
      <c r="CFK51" s="17"/>
      <c r="CFL51" s="17"/>
      <c r="CFM51" s="17"/>
      <c r="CFN51" s="17"/>
      <c r="CFO51" s="17"/>
      <c r="CFP51" s="17"/>
      <c r="CFQ51" s="17"/>
      <c r="CFR51" s="17"/>
      <c r="CFS51" s="17"/>
      <c r="CFT51" s="17"/>
      <c r="CFU51" s="17"/>
      <c r="CFV51" s="17"/>
      <c r="CFW51" s="17"/>
      <c r="CFX51" s="17"/>
      <c r="CFY51" s="17"/>
      <c r="CFZ51" s="17"/>
      <c r="CGA51" s="17"/>
      <c r="CGB51" s="17"/>
      <c r="CGC51" s="17"/>
      <c r="CGD51" s="17"/>
      <c r="CGE51" s="17"/>
      <c r="CGF51" s="17"/>
      <c r="CGG51" s="17"/>
      <c r="CGH51" s="17"/>
      <c r="CGI51" s="17"/>
      <c r="CGJ51" s="17"/>
      <c r="CGK51" s="17"/>
      <c r="CGL51" s="17"/>
      <c r="CGM51" s="17"/>
      <c r="CGN51" s="17"/>
      <c r="CGO51" s="17"/>
      <c r="CGP51" s="17"/>
      <c r="CGQ51" s="17"/>
      <c r="CGR51" s="17"/>
      <c r="CGS51" s="17"/>
      <c r="CGT51" s="17"/>
      <c r="CGU51" s="17"/>
      <c r="CGV51" s="17"/>
      <c r="CGW51" s="17"/>
      <c r="CGX51" s="17"/>
      <c r="CGY51" s="17"/>
      <c r="CGZ51" s="17"/>
      <c r="CHA51" s="17"/>
      <c r="CHB51" s="17"/>
      <c r="CHC51" s="17"/>
      <c r="CHD51" s="17"/>
      <c r="CHE51" s="17"/>
      <c r="CHF51" s="17"/>
      <c r="CHG51" s="17"/>
      <c r="CHH51" s="17"/>
      <c r="CHI51" s="17"/>
      <c r="CHJ51" s="17"/>
      <c r="CHK51" s="17"/>
      <c r="CHL51" s="17"/>
      <c r="CHM51" s="17"/>
      <c r="CHN51" s="17"/>
      <c r="CHO51" s="17"/>
      <c r="CHP51" s="17"/>
      <c r="CHQ51" s="17"/>
      <c r="CHR51" s="17"/>
      <c r="CHS51" s="17"/>
      <c r="CHT51" s="17"/>
      <c r="CHU51" s="17"/>
      <c r="CHV51" s="17"/>
      <c r="CHW51" s="17"/>
      <c r="CHX51" s="17"/>
      <c r="CHY51" s="17"/>
      <c r="CHZ51" s="17"/>
      <c r="CIA51" s="17"/>
      <c r="CIB51" s="17"/>
      <c r="CIC51" s="17"/>
      <c r="CID51" s="17"/>
      <c r="CIE51" s="17"/>
      <c r="CIF51" s="17"/>
      <c r="CIG51" s="17"/>
      <c r="CIH51" s="17"/>
      <c r="CII51" s="17"/>
      <c r="CIJ51" s="17"/>
      <c r="CIK51" s="17"/>
      <c r="CIL51" s="17"/>
      <c r="CIM51" s="17"/>
      <c r="CIN51" s="17"/>
      <c r="CIO51" s="17"/>
      <c r="CIP51" s="17"/>
      <c r="CIQ51" s="17"/>
      <c r="CIR51" s="17"/>
      <c r="CIS51" s="17"/>
      <c r="CIT51" s="17"/>
      <c r="CIU51" s="17"/>
      <c r="CIV51" s="17"/>
      <c r="CIW51" s="17"/>
      <c r="CIX51" s="17"/>
      <c r="CIY51" s="17"/>
      <c r="CIZ51" s="17"/>
      <c r="CJA51" s="17"/>
      <c r="CJB51" s="17"/>
      <c r="CJC51" s="17"/>
      <c r="CJD51" s="17"/>
      <c r="CJE51" s="17"/>
      <c r="CJF51" s="17"/>
      <c r="CJG51" s="17"/>
      <c r="CJH51" s="17"/>
      <c r="CJI51" s="17"/>
      <c r="CJJ51" s="17"/>
      <c r="CJK51" s="17"/>
      <c r="CJL51" s="17"/>
      <c r="CJM51" s="17"/>
      <c r="CJN51" s="17"/>
      <c r="CJO51" s="17"/>
      <c r="CJP51" s="17"/>
      <c r="CJQ51" s="17"/>
      <c r="CJR51" s="17"/>
      <c r="CJS51" s="17"/>
      <c r="CJT51" s="17"/>
      <c r="CJU51" s="17"/>
      <c r="CJV51" s="17"/>
      <c r="CJW51" s="17"/>
      <c r="CJX51" s="17"/>
      <c r="CJY51" s="17"/>
      <c r="CJZ51" s="17"/>
      <c r="CKA51" s="17"/>
      <c r="CKB51" s="17"/>
      <c r="CKC51" s="17"/>
      <c r="CKD51" s="17"/>
      <c r="CKE51" s="17"/>
      <c r="CKF51" s="17"/>
      <c r="CKG51" s="17"/>
      <c r="CKH51" s="17"/>
      <c r="CKI51" s="17"/>
      <c r="CKJ51" s="17"/>
      <c r="CKK51" s="17"/>
      <c r="CKL51" s="17"/>
      <c r="CKM51" s="17"/>
      <c r="CKN51" s="17"/>
      <c r="CKO51" s="17"/>
      <c r="CKP51" s="17"/>
      <c r="CKQ51" s="17"/>
      <c r="CKR51" s="17"/>
      <c r="CKS51" s="17"/>
      <c r="CKT51" s="17"/>
      <c r="CKU51" s="17"/>
      <c r="CKV51" s="17"/>
      <c r="CKW51" s="17"/>
      <c r="CKX51" s="17"/>
      <c r="CKY51" s="17"/>
      <c r="CKZ51" s="17"/>
      <c r="CLA51" s="17"/>
      <c r="CLB51" s="17"/>
      <c r="CLC51" s="17"/>
      <c r="CLD51" s="17"/>
      <c r="CLE51" s="17"/>
      <c r="CLF51" s="17"/>
      <c r="CLG51" s="17"/>
      <c r="CLH51" s="17"/>
      <c r="CLI51" s="17"/>
      <c r="CLJ51" s="17"/>
      <c r="CLK51" s="17"/>
      <c r="CLL51" s="17"/>
      <c r="CLM51" s="17"/>
      <c r="CLN51" s="17"/>
      <c r="CLO51" s="17"/>
      <c r="CLP51" s="17"/>
      <c r="CLQ51" s="17"/>
      <c r="CLR51" s="17"/>
      <c r="CLS51" s="17"/>
      <c r="CLT51" s="17"/>
      <c r="CLU51" s="17"/>
      <c r="CLV51" s="17"/>
      <c r="CLW51" s="17"/>
      <c r="CLX51" s="17"/>
      <c r="CLY51" s="17"/>
      <c r="CLZ51" s="17"/>
      <c r="CMA51" s="17"/>
      <c r="CMB51" s="17"/>
      <c r="CMC51" s="17"/>
      <c r="CMD51" s="17"/>
      <c r="CME51" s="17"/>
      <c r="CMF51" s="17"/>
      <c r="CMG51" s="17"/>
      <c r="CMH51" s="17"/>
      <c r="CMI51" s="17"/>
      <c r="CMJ51" s="17"/>
      <c r="CMK51" s="17"/>
      <c r="CML51" s="17"/>
      <c r="CMM51" s="17"/>
      <c r="CMN51" s="17"/>
      <c r="CMO51" s="17"/>
      <c r="CMP51" s="17"/>
      <c r="CMQ51" s="17"/>
      <c r="CMR51" s="17"/>
      <c r="CMS51" s="17"/>
      <c r="CMT51" s="17"/>
      <c r="CMU51" s="17"/>
      <c r="CMV51" s="17"/>
      <c r="CMW51" s="17"/>
      <c r="CMX51" s="17"/>
      <c r="CMY51" s="17"/>
      <c r="CMZ51" s="17"/>
      <c r="CNA51" s="17"/>
      <c r="CNB51" s="17"/>
      <c r="CNC51" s="17"/>
      <c r="CND51" s="17"/>
      <c r="CNE51" s="17"/>
      <c r="CNF51" s="17"/>
      <c r="CNG51" s="17"/>
      <c r="CNH51" s="17"/>
      <c r="CNI51" s="17"/>
      <c r="CNJ51" s="17"/>
      <c r="CNK51" s="17"/>
      <c r="CNL51" s="17"/>
      <c r="CNM51" s="17"/>
      <c r="CNN51" s="17"/>
      <c r="CNO51" s="17"/>
      <c r="CNP51" s="17"/>
      <c r="CNQ51" s="17"/>
      <c r="CNR51" s="17"/>
      <c r="CNS51" s="17"/>
      <c r="CNT51" s="17"/>
      <c r="CNU51" s="17"/>
      <c r="CNV51" s="17"/>
      <c r="CNW51" s="17"/>
      <c r="CNX51" s="17"/>
      <c r="CNY51" s="17"/>
      <c r="CNZ51" s="17"/>
      <c r="COA51" s="17"/>
      <c r="COB51" s="17"/>
      <c r="COC51" s="17"/>
      <c r="COD51" s="17"/>
      <c r="COE51" s="17"/>
      <c r="COF51" s="17"/>
      <c r="COG51" s="17"/>
      <c r="COH51" s="17"/>
      <c r="COI51" s="17"/>
      <c r="COJ51" s="17"/>
      <c r="COK51" s="17"/>
      <c r="COL51" s="17"/>
      <c r="COM51" s="17"/>
      <c r="CON51" s="17"/>
      <c r="COO51" s="17"/>
      <c r="COP51" s="17"/>
      <c r="COQ51" s="17"/>
      <c r="COR51" s="17"/>
      <c r="COS51" s="17"/>
      <c r="COT51" s="17"/>
      <c r="COU51" s="17"/>
      <c r="COV51" s="17"/>
      <c r="COW51" s="17"/>
      <c r="COX51" s="17"/>
      <c r="COY51" s="17"/>
      <c r="COZ51" s="17"/>
      <c r="CPA51" s="17"/>
      <c r="CPB51" s="17"/>
      <c r="CPC51" s="17"/>
      <c r="CPD51" s="17"/>
      <c r="CPE51" s="17"/>
      <c r="CPF51" s="17"/>
      <c r="CPG51" s="17"/>
      <c r="CPH51" s="17"/>
      <c r="CPI51" s="17"/>
      <c r="CPJ51" s="17"/>
      <c r="CPK51" s="17"/>
      <c r="CPL51" s="17"/>
      <c r="CPM51" s="17"/>
      <c r="CPN51" s="17"/>
      <c r="CPO51" s="17"/>
      <c r="CPP51" s="17"/>
      <c r="CPQ51" s="17"/>
      <c r="CPR51" s="17"/>
      <c r="CPS51" s="17"/>
      <c r="CPT51" s="17"/>
      <c r="CPU51" s="17"/>
      <c r="CPV51" s="17"/>
      <c r="CPW51" s="17"/>
      <c r="CPX51" s="17"/>
      <c r="CPY51" s="17"/>
      <c r="CPZ51" s="17"/>
      <c r="CQA51" s="17"/>
      <c r="CQB51" s="17"/>
      <c r="CQC51" s="17"/>
      <c r="CQD51" s="17"/>
      <c r="CQE51" s="17"/>
      <c r="CQF51" s="17"/>
      <c r="CQG51" s="17"/>
      <c r="CQH51" s="17"/>
      <c r="CQI51" s="17"/>
      <c r="CQJ51" s="17"/>
      <c r="CQK51" s="17"/>
      <c r="CQL51" s="17"/>
      <c r="CQM51" s="17"/>
      <c r="CQN51" s="17"/>
      <c r="CQO51" s="17"/>
      <c r="CQP51" s="17"/>
      <c r="CQQ51" s="17"/>
      <c r="CQR51" s="17"/>
      <c r="CQS51" s="17"/>
      <c r="CQT51" s="17"/>
      <c r="CQU51" s="17"/>
      <c r="CQV51" s="17"/>
      <c r="CQW51" s="17"/>
      <c r="CQX51" s="17"/>
      <c r="CQY51" s="17"/>
      <c r="CQZ51" s="17"/>
      <c r="CRA51" s="17"/>
      <c r="CRB51" s="17"/>
      <c r="CRC51" s="17"/>
      <c r="CRD51" s="17"/>
      <c r="CRE51" s="17"/>
      <c r="CRF51" s="17"/>
      <c r="CRG51" s="17"/>
      <c r="CRH51" s="17"/>
      <c r="CRI51" s="17"/>
      <c r="CRJ51" s="17"/>
      <c r="CRK51" s="17"/>
      <c r="CRL51" s="17"/>
      <c r="CRM51" s="17"/>
      <c r="CRN51" s="17"/>
      <c r="CRO51" s="17"/>
      <c r="CRP51" s="17"/>
      <c r="CRQ51" s="17"/>
      <c r="CRR51" s="17"/>
      <c r="CRS51" s="17"/>
      <c r="CRT51" s="17"/>
      <c r="CRU51" s="17"/>
      <c r="CRV51" s="17"/>
      <c r="CRW51" s="17"/>
      <c r="CRX51" s="17"/>
      <c r="CRY51" s="17"/>
      <c r="CRZ51" s="17"/>
      <c r="CSA51" s="17"/>
      <c r="CSB51" s="17"/>
      <c r="CSC51" s="17"/>
      <c r="CSD51" s="17"/>
      <c r="CSE51" s="17"/>
      <c r="CSF51" s="17"/>
      <c r="CSG51" s="17"/>
      <c r="CSH51" s="17"/>
      <c r="CSI51" s="17"/>
      <c r="CSJ51" s="17"/>
      <c r="CSK51" s="17"/>
      <c r="CSL51" s="17"/>
      <c r="CSM51" s="17"/>
      <c r="CSN51" s="17"/>
      <c r="CSO51" s="17"/>
      <c r="CSP51" s="17"/>
      <c r="CSQ51" s="17"/>
      <c r="CSR51" s="17"/>
      <c r="CSS51" s="17"/>
      <c r="CST51" s="17"/>
      <c r="CSU51" s="17"/>
      <c r="CSV51" s="17"/>
      <c r="CSW51" s="17"/>
      <c r="CSX51" s="17"/>
      <c r="CSY51" s="17"/>
      <c r="CSZ51" s="17"/>
      <c r="CTA51" s="17"/>
      <c r="CTB51" s="17"/>
      <c r="CTC51" s="17"/>
      <c r="CTD51" s="17"/>
      <c r="CTE51" s="17"/>
      <c r="CTF51" s="17"/>
      <c r="CTG51" s="17"/>
      <c r="CTH51" s="17"/>
      <c r="CTI51" s="17"/>
      <c r="CTJ51" s="17"/>
      <c r="CTK51" s="17"/>
      <c r="CTL51" s="17"/>
      <c r="CTM51" s="17"/>
      <c r="CTN51" s="17"/>
      <c r="CTO51" s="17"/>
      <c r="CTP51" s="17"/>
      <c r="CTQ51" s="17"/>
      <c r="CTR51" s="17"/>
      <c r="CTS51" s="17"/>
      <c r="CTT51" s="17"/>
      <c r="CTU51" s="17"/>
      <c r="CTV51" s="17"/>
      <c r="CTW51" s="17"/>
      <c r="CTX51" s="17"/>
      <c r="CTY51" s="17"/>
      <c r="CTZ51" s="17"/>
      <c r="CUA51" s="17"/>
      <c r="CUB51" s="17"/>
      <c r="CUC51" s="17"/>
      <c r="CUD51" s="17"/>
      <c r="CUE51" s="17"/>
      <c r="CUF51" s="17"/>
      <c r="CUG51" s="17"/>
      <c r="CUH51" s="17"/>
      <c r="CUI51" s="17"/>
      <c r="CUJ51" s="17"/>
      <c r="CUK51" s="17"/>
      <c r="CUL51" s="17"/>
      <c r="CUM51" s="17"/>
      <c r="CUN51" s="17"/>
      <c r="CUO51" s="17"/>
      <c r="CUP51" s="17"/>
      <c r="CUQ51" s="17"/>
      <c r="CUR51" s="17"/>
      <c r="CUS51" s="17"/>
      <c r="CUT51" s="17"/>
      <c r="CUU51" s="17"/>
      <c r="CUV51" s="17"/>
      <c r="CUW51" s="17"/>
      <c r="CUX51" s="17"/>
      <c r="CUY51" s="17"/>
      <c r="CUZ51" s="17"/>
      <c r="CVA51" s="17"/>
      <c r="CVB51" s="17"/>
      <c r="CVC51" s="17"/>
      <c r="CVD51" s="17"/>
      <c r="CVE51" s="17"/>
      <c r="CVF51" s="17"/>
      <c r="CVG51" s="17"/>
      <c r="CVH51" s="17"/>
      <c r="CVI51" s="17"/>
      <c r="CVJ51" s="17"/>
      <c r="CVK51" s="17"/>
      <c r="CVL51" s="17"/>
      <c r="CVM51" s="17"/>
      <c r="CVN51" s="17"/>
      <c r="CVO51" s="17"/>
      <c r="CVP51" s="17"/>
      <c r="CVQ51" s="17"/>
      <c r="CVR51" s="17"/>
      <c r="CVS51" s="17"/>
      <c r="CVT51" s="17"/>
      <c r="CVU51" s="17"/>
      <c r="CVV51" s="17"/>
      <c r="CVW51" s="17"/>
      <c r="CVX51" s="17"/>
      <c r="CVY51" s="17"/>
      <c r="CVZ51" s="17"/>
      <c r="CWA51" s="17"/>
      <c r="CWB51" s="17"/>
      <c r="CWC51" s="17"/>
      <c r="CWD51" s="17"/>
      <c r="CWE51" s="17"/>
      <c r="CWF51" s="17"/>
      <c r="CWG51" s="17"/>
      <c r="CWH51" s="17"/>
      <c r="CWI51" s="17"/>
      <c r="CWJ51" s="17"/>
      <c r="CWK51" s="17"/>
      <c r="CWL51" s="17"/>
      <c r="CWM51" s="17"/>
      <c r="CWN51" s="17"/>
      <c r="CWO51" s="17"/>
      <c r="CWP51" s="17"/>
      <c r="CWQ51" s="17"/>
      <c r="CWR51" s="17"/>
      <c r="CWS51" s="17"/>
      <c r="CWT51" s="17"/>
      <c r="CWU51" s="17"/>
      <c r="CWV51" s="17"/>
      <c r="CWW51" s="17"/>
      <c r="CWX51" s="17"/>
      <c r="CWY51" s="17"/>
      <c r="CWZ51" s="17"/>
      <c r="CXA51" s="17"/>
      <c r="CXB51" s="17"/>
      <c r="CXC51" s="17"/>
      <c r="CXD51" s="17"/>
      <c r="CXE51" s="17"/>
      <c r="CXF51" s="17"/>
      <c r="CXG51" s="17"/>
      <c r="CXH51" s="17"/>
      <c r="CXI51" s="17"/>
      <c r="CXJ51" s="17"/>
      <c r="CXK51" s="17"/>
      <c r="CXL51" s="17"/>
      <c r="CXM51" s="17"/>
      <c r="CXN51" s="17"/>
      <c r="CXO51" s="17"/>
      <c r="CXP51" s="17"/>
      <c r="CXQ51" s="17"/>
      <c r="CXR51" s="17"/>
      <c r="CXS51" s="17"/>
      <c r="CXT51" s="17"/>
      <c r="CXU51" s="17"/>
      <c r="CXV51" s="17"/>
      <c r="CXW51" s="17"/>
      <c r="CXX51" s="17"/>
      <c r="CXY51" s="17"/>
      <c r="CXZ51" s="17"/>
      <c r="CYA51" s="17"/>
      <c r="CYB51" s="17"/>
      <c r="CYC51" s="17"/>
      <c r="CYD51" s="17"/>
      <c r="CYE51" s="17"/>
      <c r="CYF51" s="17"/>
      <c r="CYG51" s="17"/>
      <c r="CYH51" s="17"/>
      <c r="CYI51" s="17"/>
      <c r="CYJ51" s="17"/>
      <c r="CYK51" s="17"/>
      <c r="CYL51" s="17"/>
      <c r="CYM51" s="17"/>
      <c r="CYN51" s="17"/>
      <c r="CYO51" s="17"/>
      <c r="CYP51" s="17"/>
      <c r="CYQ51" s="17"/>
      <c r="CYR51" s="17"/>
      <c r="CYS51" s="17"/>
      <c r="CYT51" s="17"/>
      <c r="CYU51" s="17"/>
      <c r="CYV51" s="17"/>
      <c r="CYW51" s="17"/>
      <c r="CYX51" s="17"/>
      <c r="CYY51" s="17"/>
      <c r="CYZ51" s="17"/>
      <c r="CZA51" s="17"/>
      <c r="CZB51" s="17"/>
      <c r="CZC51" s="17"/>
      <c r="CZD51" s="17"/>
      <c r="CZE51" s="17"/>
      <c r="CZF51" s="17"/>
      <c r="CZG51" s="17"/>
      <c r="CZH51" s="17"/>
      <c r="CZI51" s="17"/>
      <c r="CZJ51" s="17"/>
      <c r="CZK51" s="17"/>
      <c r="CZL51" s="17"/>
      <c r="CZM51" s="17"/>
      <c r="CZN51" s="17"/>
      <c r="CZO51" s="17"/>
      <c r="CZP51" s="17"/>
      <c r="CZQ51" s="17"/>
      <c r="CZR51" s="17"/>
      <c r="CZS51" s="17"/>
      <c r="CZT51" s="17"/>
      <c r="CZU51" s="17"/>
      <c r="CZV51" s="17"/>
      <c r="CZW51" s="17"/>
      <c r="CZX51" s="17"/>
      <c r="CZY51" s="17"/>
      <c r="CZZ51" s="17"/>
      <c r="DAA51" s="17"/>
      <c r="DAB51" s="17"/>
      <c r="DAC51" s="17"/>
      <c r="DAD51" s="17"/>
      <c r="DAE51" s="17"/>
      <c r="DAF51" s="17"/>
      <c r="DAG51" s="17"/>
      <c r="DAH51" s="17"/>
      <c r="DAI51" s="17"/>
      <c r="DAJ51" s="17"/>
      <c r="DAK51" s="17"/>
      <c r="DAL51" s="17"/>
      <c r="DAM51" s="17"/>
      <c r="DAN51" s="17"/>
      <c r="DAO51" s="17"/>
      <c r="DAP51" s="17"/>
      <c r="DAQ51" s="17"/>
      <c r="DAR51" s="17"/>
      <c r="DAS51" s="17"/>
      <c r="DAT51" s="17"/>
      <c r="DAU51" s="17"/>
      <c r="DAV51" s="17"/>
      <c r="DAW51" s="17"/>
      <c r="DAX51" s="17"/>
      <c r="DAY51" s="17"/>
      <c r="DAZ51" s="17"/>
      <c r="DBA51" s="17"/>
      <c r="DBB51" s="17"/>
      <c r="DBC51" s="17"/>
      <c r="DBD51" s="17"/>
      <c r="DBE51" s="17"/>
      <c r="DBF51" s="17"/>
      <c r="DBG51" s="17"/>
      <c r="DBH51" s="17"/>
      <c r="DBI51" s="17"/>
      <c r="DBJ51" s="17"/>
      <c r="DBK51" s="17"/>
      <c r="DBL51" s="17"/>
      <c r="DBM51" s="17"/>
      <c r="DBN51" s="17"/>
      <c r="DBO51" s="17"/>
      <c r="DBP51" s="17"/>
      <c r="DBQ51" s="17"/>
      <c r="DBR51" s="17"/>
      <c r="DBS51" s="17"/>
      <c r="DBT51" s="17"/>
      <c r="DBU51" s="17"/>
      <c r="DBV51" s="17"/>
      <c r="DBW51" s="17"/>
      <c r="DBX51" s="17"/>
      <c r="DBY51" s="17"/>
      <c r="DBZ51" s="17"/>
      <c r="DCA51" s="17"/>
      <c r="DCB51" s="17"/>
      <c r="DCC51" s="17"/>
      <c r="DCD51" s="17"/>
      <c r="DCE51" s="17"/>
      <c r="DCF51" s="17"/>
      <c r="DCG51" s="17"/>
      <c r="DCH51" s="17"/>
      <c r="DCI51" s="17"/>
      <c r="DCJ51" s="17"/>
      <c r="DCK51" s="17"/>
      <c r="DCL51" s="17"/>
      <c r="DCM51" s="17"/>
      <c r="DCN51" s="17"/>
      <c r="DCO51" s="17"/>
      <c r="DCP51" s="17"/>
      <c r="DCQ51" s="17"/>
      <c r="DCR51" s="17"/>
      <c r="DCS51" s="17"/>
      <c r="DCT51" s="17"/>
      <c r="DCU51" s="17"/>
      <c r="DCV51" s="17"/>
      <c r="DCW51" s="17"/>
      <c r="DCX51" s="17"/>
      <c r="DCY51" s="17"/>
      <c r="DCZ51" s="17"/>
      <c r="DDA51" s="17"/>
      <c r="DDB51" s="17"/>
      <c r="DDC51" s="17"/>
      <c r="DDD51" s="17"/>
      <c r="DDE51" s="17"/>
      <c r="DDF51" s="17"/>
      <c r="DDG51" s="17"/>
      <c r="DDH51" s="17"/>
      <c r="DDI51" s="17"/>
      <c r="DDJ51" s="17"/>
      <c r="DDK51" s="17"/>
      <c r="DDL51" s="17"/>
      <c r="DDM51" s="17"/>
      <c r="DDN51" s="17"/>
      <c r="DDO51" s="17"/>
      <c r="DDP51" s="17"/>
      <c r="DDQ51" s="17"/>
      <c r="DDR51" s="17"/>
      <c r="DDS51" s="17"/>
      <c r="DDT51" s="17"/>
      <c r="DDU51" s="17"/>
      <c r="DDV51" s="17"/>
      <c r="DDW51" s="17"/>
      <c r="DDX51" s="17"/>
      <c r="DDY51" s="17"/>
      <c r="DDZ51" s="17"/>
      <c r="DEA51" s="17"/>
      <c r="DEB51" s="17"/>
      <c r="DEC51" s="17"/>
      <c r="DED51" s="17"/>
      <c r="DEE51" s="17"/>
      <c r="DEF51" s="17"/>
      <c r="DEG51" s="17"/>
      <c r="DEH51" s="17"/>
      <c r="DEI51" s="17"/>
      <c r="DEJ51" s="17"/>
      <c r="DEK51" s="17"/>
      <c r="DEL51" s="17"/>
      <c r="DEM51" s="17"/>
      <c r="DEN51" s="17"/>
      <c r="DEO51" s="17"/>
      <c r="DEP51" s="17"/>
      <c r="DEQ51" s="17"/>
      <c r="DER51" s="17"/>
      <c r="DES51" s="17"/>
      <c r="DET51" s="17"/>
      <c r="DEU51" s="17"/>
      <c r="DEV51" s="17"/>
      <c r="DEW51" s="17"/>
      <c r="DEX51" s="17"/>
      <c r="DEY51" s="17"/>
      <c r="DEZ51" s="17"/>
      <c r="DFA51" s="17"/>
      <c r="DFB51" s="17"/>
      <c r="DFC51" s="17"/>
      <c r="DFD51" s="17"/>
      <c r="DFE51" s="17"/>
      <c r="DFF51" s="17"/>
      <c r="DFG51" s="17"/>
      <c r="DFH51" s="17"/>
      <c r="DFI51" s="17"/>
      <c r="DFJ51" s="17"/>
      <c r="DFK51" s="17"/>
      <c r="DFL51" s="17"/>
      <c r="DFM51" s="17"/>
      <c r="DFN51" s="17"/>
      <c r="DFO51" s="17"/>
      <c r="DFP51" s="17"/>
      <c r="DFQ51" s="17"/>
      <c r="DFR51" s="17"/>
      <c r="DFS51" s="17"/>
      <c r="DFT51" s="17"/>
      <c r="DFU51" s="17"/>
      <c r="DFV51" s="17"/>
      <c r="DFW51" s="17"/>
      <c r="DFX51" s="17"/>
      <c r="DFY51" s="17"/>
      <c r="DFZ51" s="17"/>
      <c r="DGA51" s="17"/>
      <c r="DGB51" s="17"/>
      <c r="DGC51" s="17"/>
      <c r="DGD51" s="17"/>
      <c r="DGE51" s="17"/>
      <c r="DGF51" s="17"/>
      <c r="DGG51" s="17"/>
      <c r="DGH51" s="17"/>
      <c r="DGI51" s="17"/>
      <c r="DGJ51" s="17"/>
      <c r="DGK51" s="17"/>
      <c r="DGL51" s="17"/>
      <c r="DGM51" s="17"/>
      <c r="DGN51" s="17"/>
      <c r="DGO51" s="17"/>
      <c r="DGP51" s="17"/>
      <c r="DGQ51" s="17"/>
      <c r="DGR51" s="17"/>
      <c r="DGS51" s="17"/>
      <c r="DGT51" s="17"/>
      <c r="DGU51" s="17"/>
      <c r="DGV51" s="17"/>
      <c r="DGW51" s="17"/>
      <c r="DGX51" s="17"/>
      <c r="DGY51" s="17"/>
      <c r="DGZ51" s="17"/>
      <c r="DHA51" s="17"/>
      <c r="DHB51" s="17"/>
      <c r="DHC51" s="17"/>
      <c r="DHD51" s="17"/>
      <c r="DHE51" s="17"/>
      <c r="DHF51" s="17"/>
      <c r="DHG51" s="17"/>
      <c r="DHH51" s="17"/>
      <c r="DHI51" s="17"/>
      <c r="DHJ51" s="17"/>
      <c r="DHK51" s="17"/>
      <c r="DHL51" s="17"/>
      <c r="DHM51" s="17"/>
      <c r="DHN51" s="17"/>
      <c r="DHO51" s="17"/>
      <c r="DHP51" s="17"/>
      <c r="DHQ51" s="17"/>
      <c r="DHR51" s="17"/>
      <c r="DHS51" s="17"/>
      <c r="DHT51" s="17"/>
      <c r="DHU51" s="17"/>
      <c r="DHV51" s="17"/>
      <c r="DHW51" s="17"/>
      <c r="DHX51" s="17"/>
      <c r="DHY51" s="17"/>
      <c r="DHZ51" s="17"/>
      <c r="DIA51" s="17"/>
      <c r="DIB51" s="17"/>
      <c r="DIC51" s="17"/>
      <c r="DID51" s="17"/>
      <c r="DIE51" s="17"/>
      <c r="DIF51" s="17"/>
      <c r="DIG51" s="17"/>
      <c r="DIH51" s="17"/>
      <c r="DII51" s="17"/>
      <c r="DIJ51" s="17"/>
      <c r="DIK51" s="17"/>
      <c r="DIL51" s="17"/>
      <c r="DIM51" s="17"/>
      <c r="DIN51" s="17"/>
      <c r="DIO51" s="17"/>
      <c r="DIP51" s="17"/>
      <c r="DIQ51" s="17"/>
      <c r="DIR51" s="17"/>
      <c r="DIS51" s="17"/>
      <c r="DIT51" s="17"/>
      <c r="DIU51" s="17"/>
      <c r="DIV51" s="17"/>
      <c r="DIW51" s="17"/>
      <c r="DIX51" s="17"/>
      <c r="DIY51" s="17"/>
      <c r="DIZ51" s="17"/>
      <c r="DJA51" s="17"/>
      <c r="DJB51" s="17"/>
      <c r="DJC51" s="17"/>
      <c r="DJD51" s="17"/>
      <c r="DJE51" s="17"/>
      <c r="DJF51" s="17"/>
      <c r="DJG51" s="17"/>
      <c r="DJH51" s="17"/>
      <c r="DJI51" s="17"/>
      <c r="DJJ51" s="17"/>
      <c r="DJK51" s="17"/>
      <c r="DJL51" s="17"/>
      <c r="DJM51" s="17"/>
      <c r="DJN51" s="17"/>
      <c r="DJO51" s="17"/>
      <c r="DJP51" s="17"/>
      <c r="DJQ51" s="17"/>
      <c r="DJR51" s="17"/>
      <c r="DJS51" s="17"/>
      <c r="DJT51" s="17"/>
      <c r="DJU51" s="17"/>
      <c r="DJV51" s="17"/>
      <c r="DJW51" s="17"/>
      <c r="DJX51" s="17"/>
      <c r="DJY51" s="17"/>
      <c r="DJZ51" s="17"/>
      <c r="DKA51" s="17"/>
      <c r="DKB51" s="17"/>
      <c r="DKC51" s="17"/>
      <c r="DKD51" s="17"/>
      <c r="DKE51" s="17"/>
      <c r="DKF51" s="17"/>
      <c r="DKG51" s="17"/>
      <c r="DKH51" s="17"/>
      <c r="DKI51" s="17"/>
      <c r="DKJ51" s="17"/>
      <c r="DKK51" s="17"/>
      <c r="DKL51" s="17"/>
      <c r="DKM51" s="17"/>
      <c r="DKN51" s="17"/>
      <c r="DKO51" s="17"/>
      <c r="DKP51" s="17"/>
      <c r="DKQ51" s="17"/>
      <c r="DKR51" s="17"/>
      <c r="DKS51" s="17"/>
      <c r="DKT51" s="17"/>
      <c r="DKU51" s="17"/>
      <c r="DKV51" s="17"/>
      <c r="DKW51" s="17"/>
      <c r="DKX51" s="17"/>
      <c r="DKY51" s="17"/>
      <c r="DKZ51" s="17"/>
      <c r="DLA51" s="17"/>
      <c r="DLB51" s="17"/>
      <c r="DLC51" s="17"/>
      <c r="DLD51" s="17"/>
      <c r="DLE51" s="17"/>
      <c r="DLF51" s="17"/>
      <c r="DLG51" s="17"/>
      <c r="DLH51" s="17"/>
      <c r="DLI51" s="17"/>
      <c r="DLJ51" s="17"/>
      <c r="DLK51" s="17"/>
      <c r="DLL51" s="17"/>
      <c r="DLM51" s="17"/>
      <c r="DLN51" s="17"/>
      <c r="DLO51" s="17"/>
      <c r="DLP51" s="17"/>
      <c r="DLQ51" s="17"/>
      <c r="DLR51" s="17"/>
      <c r="DLS51" s="17"/>
      <c r="DLT51" s="17"/>
      <c r="DLU51" s="17"/>
      <c r="DLV51" s="17"/>
      <c r="DLW51" s="17"/>
      <c r="DLX51" s="17"/>
      <c r="DLY51" s="17"/>
      <c r="DLZ51" s="17"/>
      <c r="DMA51" s="17"/>
      <c r="DMB51" s="17"/>
      <c r="DMC51" s="17"/>
      <c r="DMD51" s="17"/>
      <c r="DME51" s="17"/>
      <c r="DMF51" s="17"/>
      <c r="DMG51" s="17"/>
      <c r="DMH51" s="17"/>
      <c r="DMI51" s="17"/>
      <c r="DMJ51" s="17"/>
      <c r="DMK51" s="17"/>
      <c r="DML51" s="17"/>
      <c r="DMM51" s="17"/>
      <c r="DMN51" s="17"/>
      <c r="DMO51" s="17"/>
      <c r="DMP51" s="17"/>
      <c r="DMQ51" s="17"/>
      <c r="DMR51" s="17"/>
      <c r="DMS51" s="17"/>
      <c r="DMT51" s="17"/>
      <c r="DMU51" s="17"/>
      <c r="DMV51" s="17"/>
      <c r="DMW51" s="17"/>
      <c r="DMX51" s="17"/>
      <c r="DMY51" s="17"/>
      <c r="DMZ51" s="17"/>
      <c r="DNA51" s="17"/>
      <c r="DNB51" s="17"/>
      <c r="DNC51" s="17"/>
      <c r="DND51" s="17"/>
      <c r="DNE51" s="17"/>
      <c r="DNF51" s="17"/>
      <c r="DNG51" s="17"/>
      <c r="DNH51" s="17"/>
      <c r="DNI51" s="17"/>
      <c r="DNJ51" s="17"/>
      <c r="DNK51" s="17"/>
      <c r="DNL51" s="17"/>
      <c r="DNM51" s="17"/>
      <c r="DNN51" s="17"/>
      <c r="DNO51" s="17"/>
      <c r="DNP51" s="17"/>
      <c r="DNQ51" s="17"/>
      <c r="DNR51" s="17"/>
      <c r="DNS51" s="17"/>
      <c r="DNT51" s="17"/>
      <c r="DNU51" s="17"/>
      <c r="DNV51" s="17"/>
      <c r="DNW51" s="17"/>
      <c r="DNX51" s="17"/>
      <c r="DNY51" s="17"/>
      <c r="DNZ51" s="17"/>
      <c r="DOA51" s="17"/>
      <c r="DOB51" s="17"/>
      <c r="DOC51" s="17"/>
      <c r="DOD51" s="17"/>
      <c r="DOE51" s="17"/>
      <c r="DOF51" s="17"/>
      <c r="DOG51" s="17"/>
      <c r="DOH51" s="17"/>
      <c r="DOI51" s="17"/>
      <c r="DOJ51" s="17"/>
      <c r="DOK51" s="17"/>
      <c r="DOL51" s="17"/>
      <c r="DOM51" s="17"/>
      <c r="DON51" s="17"/>
      <c r="DOO51" s="17"/>
      <c r="DOP51" s="17"/>
      <c r="DOQ51" s="17"/>
      <c r="DOR51" s="17"/>
      <c r="DOS51" s="17"/>
      <c r="DOT51" s="17"/>
      <c r="DOU51" s="17"/>
      <c r="DOV51" s="17"/>
      <c r="DOW51" s="17"/>
      <c r="DOX51" s="17"/>
      <c r="DOY51" s="17"/>
      <c r="DOZ51" s="17"/>
      <c r="DPA51" s="17"/>
      <c r="DPB51" s="17"/>
      <c r="DPC51" s="17"/>
      <c r="DPD51" s="17"/>
      <c r="DPE51" s="17"/>
      <c r="DPF51" s="17"/>
      <c r="DPG51" s="17"/>
      <c r="DPH51" s="17"/>
      <c r="DPI51" s="17"/>
      <c r="DPJ51" s="17"/>
      <c r="DPK51" s="17"/>
      <c r="DPL51" s="17"/>
      <c r="DPM51" s="17"/>
      <c r="DPN51" s="17"/>
      <c r="DPO51" s="17"/>
      <c r="DPP51" s="17"/>
      <c r="DPQ51" s="17"/>
      <c r="DPR51" s="17"/>
      <c r="DPS51" s="17"/>
      <c r="DPT51" s="17"/>
      <c r="DPU51" s="17"/>
      <c r="DPV51" s="17"/>
      <c r="DPW51" s="17"/>
      <c r="DPX51" s="17"/>
      <c r="DPY51" s="17"/>
      <c r="DPZ51" s="17"/>
      <c r="DQA51" s="17"/>
      <c r="DQB51" s="17"/>
      <c r="DQC51" s="17"/>
      <c r="DQD51" s="17"/>
      <c r="DQE51" s="17"/>
      <c r="DQF51" s="17"/>
      <c r="DQG51" s="17"/>
      <c r="DQH51" s="17"/>
      <c r="DQI51" s="17"/>
      <c r="DQJ51" s="17"/>
      <c r="DQK51" s="17"/>
      <c r="DQL51" s="17"/>
      <c r="DQM51" s="17"/>
      <c r="DQN51" s="17"/>
      <c r="DQO51" s="17"/>
      <c r="DQP51" s="17"/>
      <c r="DQQ51" s="17"/>
      <c r="DQR51" s="17"/>
      <c r="DQS51" s="17"/>
      <c r="DQT51" s="17"/>
      <c r="DQU51" s="17"/>
      <c r="DQV51" s="17"/>
      <c r="DQW51" s="17"/>
      <c r="DQX51" s="17"/>
      <c r="DQY51" s="17"/>
      <c r="DQZ51" s="17"/>
      <c r="DRA51" s="17"/>
      <c r="DRB51" s="17"/>
      <c r="DRC51" s="17"/>
      <c r="DRD51" s="17"/>
      <c r="DRE51" s="17"/>
      <c r="DRF51" s="17"/>
      <c r="DRG51" s="17"/>
      <c r="DRH51" s="17"/>
      <c r="DRI51" s="17"/>
      <c r="DRJ51" s="17"/>
      <c r="DRK51" s="17"/>
      <c r="DRL51" s="17"/>
      <c r="DRM51" s="17"/>
      <c r="DRN51" s="17"/>
      <c r="DRO51" s="17"/>
      <c r="DRP51" s="17"/>
      <c r="DRQ51" s="17"/>
      <c r="DRR51" s="17"/>
      <c r="DRS51" s="17"/>
      <c r="DRT51" s="17"/>
      <c r="DRU51" s="17"/>
      <c r="DRV51" s="17"/>
      <c r="DRW51" s="17"/>
      <c r="DRX51" s="17"/>
      <c r="DRY51" s="17"/>
      <c r="DRZ51" s="17"/>
      <c r="DSA51" s="17"/>
      <c r="DSB51" s="17"/>
      <c r="DSC51" s="17"/>
      <c r="DSD51" s="17"/>
      <c r="DSE51" s="17"/>
      <c r="DSF51" s="17"/>
      <c r="DSG51" s="17"/>
      <c r="DSH51" s="17"/>
      <c r="DSI51" s="17"/>
      <c r="DSJ51" s="17"/>
      <c r="DSK51" s="17"/>
      <c r="DSL51" s="17"/>
      <c r="DSM51" s="17"/>
      <c r="DSN51" s="17"/>
      <c r="DSO51" s="17"/>
      <c r="DSP51" s="17"/>
      <c r="DSQ51" s="17"/>
      <c r="DSR51" s="17"/>
      <c r="DSS51" s="17"/>
      <c r="DST51" s="17"/>
      <c r="DSU51" s="17"/>
      <c r="DSV51" s="17"/>
      <c r="DSW51" s="17"/>
      <c r="DSX51" s="17"/>
      <c r="DSY51" s="17"/>
      <c r="DSZ51" s="17"/>
      <c r="DTA51" s="17"/>
      <c r="DTB51" s="17"/>
      <c r="DTC51" s="17"/>
      <c r="DTD51" s="17"/>
      <c r="DTE51" s="17"/>
      <c r="DTF51" s="17"/>
      <c r="DTG51" s="17"/>
      <c r="DTH51" s="17"/>
      <c r="DTI51" s="17"/>
      <c r="DTJ51" s="17"/>
      <c r="DTK51" s="17"/>
      <c r="DTL51" s="17"/>
      <c r="DTM51" s="17"/>
      <c r="DTN51" s="17"/>
      <c r="DTO51" s="17"/>
      <c r="DTP51" s="17"/>
      <c r="DTQ51" s="17"/>
      <c r="DTR51" s="17"/>
      <c r="DTS51" s="17"/>
      <c r="DTT51" s="17"/>
      <c r="DTU51" s="17"/>
      <c r="DTV51" s="17"/>
      <c r="DTW51" s="17"/>
      <c r="DTX51" s="17"/>
      <c r="DTY51" s="17"/>
      <c r="DTZ51" s="17"/>
      <c r="DUA51" s="17"/>
      <c r="DUB51" s="17"/>
      <c r="DUC51" s="17"/>
      <c r="DUD51" s="17"/>
      <c r="DUE51" s="17"/>
      <c r="DUF51" s="17"/>
      <c r="DUG51" s="17"/>
      <c r="DUH51" s="17"/>
      <c r="DUI51" s="17"/>
      <c r="DUJ51" s="17"/>
      <c r="DUK51" s="17"/>
      <c r="DUL51" s="17"/>
      <c r="DUM51" s="17"/>
      <c r="DUN51" s="17"/>
      <c r="DUO51" s="17"/>
      <c r="DUP51" s="17"/>
      <c r="DUQ51" s="17"/>
      <c r="DUR51" s="17"/>
      <c r="DUS51" s="17"/>
      <c r="DUT51" s="17"/>
      <c r="DUU51" s="17"/>
      <c r="DUV51" s="17"/>
      <c r="DUW51" s="17"/>
      <c r="DUX51" s="17"/>
      <c r="DUY51" s="17"/>
      <c r="DUZ51" s="17"/>
      <c r="DVA51" s="17"/>
      <c r="DVB51" s="17"/>
      <c r="DVC51" s="17"/>
      <c r="DVD51" s="17"/>
      <c r="DVE51" s="17"/>
      <c r="DVF51" s="17"/>
      <c r="DVG51" s="17"/>
      <c r="DVH51" s="17"/>
      <c r="DVI51" s="17"/>
      <c r="DVJ51" s="17"/>
      <c r="DVK51" s="17"/>
      <c r="DVL51" s="17"/>
      <c r="DVM51" s="17"/>
      <c r="DVN51" s="17"/>
      <c r="DVO51" s="17"/>
      <c r="DVP51" s="17"/>
      <c r="DVQ51" s="17"/>
      <c r="DVR51" s="17"/>
      <c r="DVS51" s="17"/>
      <c r="DVT51" s="17"/>
      <c r="DVU51" s="17"/>
      <c r="DVV51" s="17"/>
      <c r="DVW51" s="17"/>
      <c r="DVX51" s="17"/>
      <c r="DVY51" s="17"/>
      <c r="DVZ51" s="17"/>
      <c r="DWA51" s="17"/>
      <c r="DWB51" s="17"/>
      <c r="DWC51" s="17"/>
      <c r="DWD51" s="17"/>
      <c r="DWE51" s="17"/>
      <c r="DWF51" s="17"/>
      <c r="DWG51" s="17"/>
      <c r="DWH51" s="17"/>
      <c r="DWI51" s="17"/>
      <c r="DWJ51" s="17"/>
      <c r="DWK51" s="17"/>
      <c r="DWL51" s="17"/>
      <c r="DWM51" s="17"/>
      <c r="DWN51" s="17"/>
      <c r="DWO51" s="17"/>
      <c r="DWP51" s="17"/>
      <c r="DWQ51" s="17"/>
      <c r="DWR51" s="17"/>
      <c r="DWS51" s="17"/>
      <c r="DWT51" s="17"/>
      <c r="DWU51" s="17"/>
      <c r="DWV51" s="17"/>
      <c r="DWW51" s="17"/>
      <c r="DWX51" s="17"/>
      <c r="DWY51" s="17"/>
      <c r="DWZ51" s="17"/>
      <c r="DXA51" s="17"/>
      <c r="DXB51" s="17"/>
      <c r="DXC51" s="17"/>
      <c r="DXD51" s="17"/>
      <c r="DXE51" s="17"/>
      <c r="DXF51" s="17"/>
      <c r="DXG51" s="17"/>
      <c r="DXH51" s="17"/>
      <c r="DXI51" s="17"/>
      <c r="DXJ51" s="17"/>
      <c r="DXK51" s="17"/>
      <c r="DXL51" s="17"/>
      <c r="DXM51" s="17"/>
      <c r="DXN51" s="17"/>
      <c r="DXO51" s="17"/>
      <c r="DXP51" s="17"/>
      <c r="DXQ51" s="17"/>
      <c r="DXR51" s="17"/>
      <c r="DXS51" s="17"/>
      <c r="DXT51" s="17"/>
      <c r="DXU51" s="17"/>
      <c r="DXV51" s="17"/>
      <c r="DXW51" s="17"/>
      <c r="DXX51" s="17"/>
      <c r="DXY51" s="17"/>
      <c r="DXZ51" s="17"/>
      <c r="DYA51" s="17"/>
      <c r="DYB51" s="17"/>
      <c r="DYC51" s="17"/>
      <c r="DYD51" s="17"/>
      <c r="DYE51" s="17"/>
      <c r="DYF51" s="17"/>
      <c r="DYG51" s="17"/>
      <c r="DYH51" s="17"/>
      <c r="DYI51" s="17"/>
      <c r="DYJ51" s="17"/>
      <c r="DYK51" s="17"/>
      <c r="DYL51" s="17"/>
      <c r="DYM51" s="17"/>
      <c r="DYN51" s="17"/>
      <c r="DYO51" s="17"/>
      <c r="DYP51" s="17"/>
      <c r="DYQ51" s="17"/>
      <c r="DYR51" s="17"/>
      <c r="DYS51" s="17"/>
      <c r="DYT51" s="17"/>
      <c r="DYU51" s="17"/>
      <c r="DYV51" s="17"/>
      <c r="DYW51" s="17"/>
      <c r="DYX51" s="17"/>
      <c r="DYY51" s="17"/>
      <c r="DYZ51" s="17"/>
      <c r="DZA51" s="17"/>
      <c r="DZB51" s="17"/>
      <c r="DZC51" s="17"/>
      <c r="DZD51" s="17"/>
      <c r="DZE51" s="17"/>
      <c r="DZF51" s="17"/>
      <c r="DZG51" s="17"/>
      <c r="DZH51" s="17"/>
      <c r="DZI51" s="17"/>
      <c r="DZJ51" s="17"/>
      <c r="DZK51" s="17"/>
      <c r="DZL51" s="17"/>
      <c r="DZM51" s="17"/>
      <c r="DZN51" s="17"/>
      <c r="DZO51" s="17"/>
      <c r="DZP51" s="17"/>
      <c r="DZQ51" s="17"/>
      <c r="DZR51" s="17"/>
      <c r="DZS51" s="17"/>
      <c r="DZT51" s="17"/>
      <c r="DZU51" s="17"/>
      <c r="DZV51" s="17"/>
      <c r="DZW51" s="17"/>
      <c r="DZX51" s="17"/>
      <c r="DZY51" s="17"/>
      <c r="DZZ51" s="17"/>
      <c r="EAA51" s="17"/>
      <c r="EAB51" s="17"/>
      <c r="EAC51" s="17"/>
      <c r="EAD51" s="17"/>
      <c r="EAE51" s="17"/>
      <c r="EAF51" s="17"/>
      <c r="EAG51" s="17"/>
      <c r="EAH51" s="17"/>
      <c r="EAI51" s="17"/>
      <c r="EAJ51" s="17"/>
      <c r="EAK51" s="17"/>
      <c r="EAL51" s="17"/>
      <c r="EAM51" s="17"/>
      <c r="EAN51" s="17"/>
      <c r="EAO51" s="17"/>
      <c r="EAP51" s="17"/>
      <c r="EAQ51" s="17"/>
      <c r="EAR51" s="17"/>
      <c r="EAS51" s="17"/>
      <c r="EAT51" s="17"/>
      <c r="EAU51" s="17"/>
      <c r="EAV51" s="17"/>
      <c r="EAW51" s="17"/>
      <c r="EAX51" s="17"/>
      <c r="EAY51" s="17"/>
      <c r="EAZ51" s="17"/>
      <c r="EBA51" s="17"/>
      <c r="EBB51" s="17"/>
      <c r="EBC51" s="17"/>
      <c r="EBD51" s="17"/>
      <c r="EBE51" s="17"/>
      <c r="EBF51" s="17"/>
      <c r="EBG51" s="17"/>
      <c r="EBH51" s="17"/>
      <c r="EBI51" s="17"/>
      <c r="EBJ51" s="17"/>
      <c r="EBK51" s="17"/>
      <c r="EBL51" s="17"/>
      <c r="EBM51" s="17"/>
      <c r="EBN51" s="17"/>
      <c r="EBO51" s="17"/>
      <c r="EBP51" s="17"/>
      <c r="EBQ51" s="17"/>
      <c r="EBR51" s="17"/>
      <c r="EBS51" s="17"/>
      <c r="EBT51" s="17"/>
      <c r="EBU51" s="17"/>
      <c r="EBV51" s="17"/>
      <c r="EBW51" s="17"/>
      <c r="EBX51" s="17"/>
      <c r="EBY51" s="17"/>
      <c r="EBZ51" s="17"/>
      <c r="ECA51" s="17"/>
      <c r="ECB51" s="17"/>
      <c r="ECC51" s="17"/>
      <c r="ECD51" s="17"/>
      <c r="ECE51" s="17"/>
      <c r="ECF51" s="17"/>
      <c r="ECG51" s="17"/>
      <c r="ECH51" s="17"/>
      <c r="ECI51" s="17"/>
      <c r="ECJ51" s="17"/>
      <c r="ECK51" s="17"/>
      <c r="ECL51" s="17"/>
      <c r="ECM51" s="17"/>
      <c r="ECN51" s="17"/>
      <c r="ECO51" s="17"/>
      <c r="ECP51" s="17"/>
      <c r="ECQ51" s="17"/>
      <c r="ECR51" s="17"/>
      <c r="ECS51" s="17"/>
      <c r="ECT51" s="17"/>
      <c r="ECU51" s="17"/>
      <c r="ECV51" s="17"/>
      <c r="ECW51" s="17"/>
      <c r="ECX51" s="17"/>
      <c r="ECY51" s="17"/>
      <c r="ECZ51" s="17"/>
      <c r="EDA51" s="17"/>
      <c r="EDB51" s="17"/>
      <c r="EDC51" s="17"/>
      <c r="EDD51" s="17"/>
      <c r="EDE51" s="17"/>
      <c r="EDF51" s="17"/>
      <c r="EDG51" s="17"/>
      <c r="EDH51" s="17"/>
      <c r="EDI51" s="17"/>
      <c r="EDJ51" s="17"/>
      <c r="EDK51" s="17"/>
      <c r="EDL51" s="17"/>
      <c r="EDM51" s="17"/>
      <c r="EDN51" s="17"/>
      <c r="EDO51" s="17"/>
      <c r="EDP51" s="17"/>
      <c r="EDQ51" s="17"/>
      <c r="EDR51" s="17"/>
      <c r="EDS51" s="17"/>
      <c r="EDT51" s="17"/>
      <c r="EDU51" s="17"/>
      <c r="EDV51" s="17"/>
      <c r="EDW51" s="17"/>
      <c r="EDX51" s="17"/>
      <c r="EDY51" s="17"/>
      <c r="EDZ51" s="17"/>
      <c r="EEA51" s="17"/>
      <c r="EEB51" s="17"/>
      <c r="EEC51" s="17"/>
      <c r="EED51" s="17"/>
      <c r="EEE51" s="17"/>
      <c r="EEF51" s="17"/>
      <c r="EEG51" s="17"/>
      <c r="EEH51" s="17"/>
      <c r="EEI51" s="17"/>
      <c r="EEJ51" s="17"/>
      <c r="EEK51" s="17"/>
      <c r="EEL51" s="17"/>
      <c r="EEM51" s="17"/>
      <c r="EEN51" s="17"/>
      <c r="EEO51" s="17"/>
      <c r="EEP51" s="17"/>
      <c r="EEQ51" s="17"/>
      <c r="EER51" s="17"/>
      <c r="EES51" s="17"/>
      <c r="EET51" s="17"/>
      <c r="EEU51" s="17"/>
      <c r="EEV51" s="17"/>
      <c r="EEW51" s="17"/>
      <c r="EEX51" s="17"/>
      <c r="EEY51" s="17"/>
      <c r="EEZ51" s="17"/>
      <c r="EFA51" s="17"/>
      <c r="EFB51" s="17"/>
      <c r="EFC51" s="17"/>
      <c r="EFD51" s="17"/>
      <c r="EFE51" s="17"/>
      <c r="EFF51" s="17"/>
      <c r="EFG51" s="17"/>
      <c r="EFH51" s="17"/>
      <c r="EFI51" s="17"/>
      <c r="EFJ51" s="17"/>
      <c r="EFK51" s="17"/>
      <c r="EFL51" s="17"/>
      <c r="EFM51" s="17"/>
      <c r="EFN51" s="17"/>
      <c r="EFO51" s="17"/>
      <c r="EFP51" s="17"/>
      <c r="EFQ51" s="17"/>
      <c r="EFR51" s="17"/>
      <c r="EFS51" s="17"/>
      <c r="EFT51" s="17"/>
      <c r="EFU51" s="17"/>
      <c r="EFV51" s="17"/>
      <c r="EFW51" s="17"/>
      <c r="EFX51" s="17"/>
      <c r="EFY51" s="17"/>
      <c r="EFZ51" s="17"/>
      <c r="EGA51" s="17"/>
      <c r="EGB51" s="17"/>
      <c r="EGC51" s="17"/>
      <c r="EGD51" s="17"/>
      <c r="EGE51" s="17"/>
      <c r="EGF51" s="17"/>
      <c r="EGG51" s="17"/>
      <c r="EGH51" s="17"/>
      <c r="EGI51" s="17"/>
      <c r="EGJ51" s="17"/>
      <c r="EGK51" s="17"/>
      <c r="EGL51" s="17"/>
      <c r="EGM51" s="17"/>
      <c r="EGN51" s="17"/>
      <c r="EGO51" s="17"/>
      <c r="EGP51" s="17"/>
      <c r="EGQ51" s="17"/>
      <c r="EGR51" s="17"/>
      <c r="EGS51" s="17"/>
      <c r="EGT51" s="17"/>
      <c r="EGU51" s="17"/>
      <c r="EGV51" s="17"/>
      <c r="EGW51" s="17"/>
      <c r="EGX51" s="17"/>
      <c r="EGY51" s="17"/>
      <c r="EGZ51" s="17"/>
      <c r="EHA51" s="17"/>
      <c r="EHB51" s="17"/>
      <c r="EHC51" s="17"/>
      <c r="EHD51" s="17"/>
      <c r="EHE51" s="17"/>
      <c r="EHF51" s="17"/>
      <c r="EHG51" s="17"/>
      <c r="EHH51" s="17"/>
      <c r="EHI51" s="17"/>
      <c r="EHJ51" s="17"/>
      <c r="EHK51" s="17"/>
      <c r="EHL51" s="17"/>
      <c r="EHM51" s="17"/>
      <c r="EHN51" s="17"/>
      <c r="EHO51" s="17"/>
      <c r="EHP51" s="17"/>
      <c r="EHQ51" s="17"/>
      <c r="EHR51" s="17"/>
      <c r="EHS51" s="17"/>
      <c r="EHT51" s="17"/>
      <c r="EHU51" s="17"/>
      <c r="EHV51" s="17"/>
      <c r="EHW51" s="17"/>
      <c r="EHX51" s="17"/>
      <c r="EHY51" s="17"/>
      <c r="EHZ51" s="17"/>
      <c r="EIA51" s="17"/>
      <c r="EIB51" s="17"/>
      <c r="EIC51" s="17"/>
      <c r="EID51" s="17"/>
      <c r="EIE51" s="17"/>
      <c r="EIF51" s="17"/>
      <c r="EIG51" s="17"/>
      <c r="EIH51" s="17"/>
      <c r="EII51" s="17"/>
      <c r="EIJ51" s="17"/>
      <c r="EIK51" s="17"/>
      <c r="EIL51" s="17"/>
      <c r="EIM51" s="17"/>
      <c r="EIN51" s="17"/>
      <c r="EIO51" s="17"/>
      <c r="EIP51" s="17"/>
      <c r="EIQ51" s="17"/>
      <c r="EIR51" s="17"/>
      <c r="EIS51" s="17"/>
      <c r="EIT51" s="17"/>
      <c r="EIU51" s="17"/>
      <c r="EIV51" s="17"/>
      <c r="EIW51" s="17"/>
      <c r="EIX51" s="17"/>
      <c r="EIY51" s="17"/>
      <c r="EIZ51" s="17"/>
      <c r="EJA51" s="17"/>
      <c r="EJB51" s="17"/>
      <c r="EJC51" s="17"/>
      <c r="EJD51" s="17"/>
      <c r="EJE51" s="17"/>
      <c r="EJF51" s="17"/>
      <c r="EJG51" s="17"/>
      <c r="EJH51" s="17"/>
      <c r="EJI51" s="17"/>
      <c r="EJJ51" s="17"/>
      <c r="EJK51" s="17"/>
      <c r="EJL51" s="17"/>
      <c r="EJM51" s="17"/>
      <c r="EJN51" s="17"/>
      <c r="EJO51" s="17"/>
      <c r="EJP51" s="17"/>
      <c r="EJQ51" s="17"/>
      <c r="EJR51" s="17"/>
      <c r="EJS51" s="17"/>
      <c r="EJT51" s="17"/>
      <c r="EJU51" s="17"/>
      <c r="EJV51" s="17"/>
      <c r="EJW51" s="17"/>
      <c r="EJX51" s="17"/>
      <c r="EJY51" s="17"/>
      <c r="EJZ51" s="17"/>
      <c r="EKA51" s="17"/>
      <c r="EKB51" s="17"/>
      <c r="EKC51" s="17"/>
      <c r="EKD51" s="17"/>
      <c r="EKE51" s="17"/>
      <c r="EKF51" s="17"/>
      <c r="EKG51" s="17"/>
      <c r="EKH51" s="17"/>
      <c r="EKI51" s="17"/>
      <c r="EKJ51" s="17"/>
      <c r="EKK51" s="17"/>
      <c r="EKL51" s="17"/>
      <c r="EKM51" s="17"/>
      <c r="EKN51" s="17"/>
      <c r="EKO51" s="17"/>
      <c r="EKP51" s="17"/>
      <c r="EKQ51" s="17"/>
      <c r="EKR51" s="17"/>
      <c r="EKS51" s="17"/>
      <c r="EKT51" s="17"/>
      <c r="EKU51" s="17"/>
      <c r="EKV51" s="17"/>
      <c r="EKW51" s="17"/>
      <c r="EKX51" s="17"/>
      <c r="EKY51" s="17"/>
      <c r="EKZ51" s="17"/>
      <c r="ELA51" s="17"/>
      <c r="ELB51" s="17"/>
      <c r="ELC51" s="17"/>
      <c r="ELD51" s="17"/>
      <c r="ELE51" s="17"/>
      <c r="ELF51" s="17"/>
      <c r="ELG51" s="17"/>
      <c r="ELH51" s="17"/>
      <c r="ELI51" s="17"/>
      <c r="ELJ51" s="17"/>
      <c r="ELK51" s="17"/>
      <c r="ELL51" s="17"/>
      <c r="ELM51" s="17"/>
      <c r="ELN51" s="17"/>
      <c r="ELO51" s="17"/>
      <c r="ELP51" s="17"/>
      <c r="ELQ51" s="17"/>
      <c r="ELR51" s="17"/>
      <c r="ELS51" s="17"/>
      <c r="ELT51" s="17"/>
      <c r="ELU51" s="17"/>
      <c r="ELV51" s="17"/>
      <c r="ELW51" s="17"/>
      <c r="ELX51" s="17"/>
      <c r="ELY51" s="17"/>
      <c r="ELZ51" s="17"/>
      <c r="EMA51" s="17"/>
      <c r="EMB51" s="17"/>
      <c r="EMC51" s="17"/>
      <c r="EMD51" s="17"/>
      <c r="EME51" s="17"/>
      <c r="EMF51" s="17"/>
      <c r="EMG51" s="17"/>
      <c r="EMH51" s="17"/>
      <c r="EMI51" s="17"/>
      <c r="EMJ51" s="17"/>
      <c r="EMK51" s="17"/>
      <c r="EML51" s="17"/>
      <c r="EMM51" s="17"/>
      <c r="EMN51" s="17"/>
      <c r="EMO51" s="17"/>
      <c r="EMP51" s="17"/>
      <c r="EMQ51" s="17"/>
      <c r="EMR51" s="17"/>
      <c r="EMS51" s="17"/>
      <c r="EMT51" s="17"/>
      <c r="EMU51" s="17"/>
      <c r="EMV51" s="17"/>
      <c r="EMW51" s="17"/>
      <c r="EMX51" s="17"/>
      <c r="EMY51" s="17"/>
      <c r="EMZ51" s="17"/>
      <c r="ENA51" s="17"/>
      <c r="ENB51" s="17"/>
      <c r="ENC51" s="17"/>
      <c r="END51" s="17"/>
      <c r="ENE51" s="17"/>
      <c r="ENF51" s="17"/>
      <c r="ENG51" s="17"/>
      <c r="ENH51" s="17"/>
      <c r="ENI51" s="17"/>
      <c r="ENJ51" s="17"/>
      <c r="ENK51" s="17"/>
      <c r="ENL51" s="17"/>
      <c r="ENM51" s="17"/>
      <c r="ENN51" s="17"/>
      <c r="ENO51" s="17"/>
      <c r="ENP51" s="17"/>
      <c r="ENQ51" s="17"/>
      <c r="ENR51" s="17"/>
      <c r="ENS51" s="17"/>
      <c r="ENT51" s="17"/>
      <c r="ENU51" s="17"/>
      <c r="ENV51" s="17"/>
      <c r="ENW51" s="17"/>
      <c r="ENX51" s="17"/>
      <c r="ENY51" s="17"/>
      <c r="ENZ51" s="17"/>
      <c r="EOA51" s="17"/>
      <c r="EOB51" s="17"/>
      <c r="EOC51" s="17"/>
      <c r="EOD51" s="17"/>
      <c r="EOE51" s="17"/>
      <c r="EOF51" s="17"/>
      <c r="EOG51" s="17"/>
      <c r="EOH51" s="17"/>
      <c r="EOI51" s="17"/>
      <c r="EOJ51" s="17"/>
      <c r="EOK51" s="17"/>
      <c r="EOL51" s="17"/>
      <c r="EOM51" s="17"/>
      <c r="EON51" s="17"/>
      <c r="EOO51" s="17"/>
      <c r="EOP51" s="17"/>
      <c r="EOQ51" s="17"/>
      <c r="EOR51" s="17"/>
      <c r="EOS51" s="17"/>
      <c r="EOT51" s="17"/>
      <c r="EOU51" s="17"/>
      <c r="EOV51" s="17"/>
      <c r="EOW51" s="17"/>
      <c r="EOX51" s="17"/>
      <c r="EOY51" s="17"/>
      <c r="EOZ51" s="17"/>
      <c r="EPA51" s="17"/>
      <c r="EPB51" s="17"/>
      <c r="EPC51" s="17"/>
      <c r="EPD51" s="17"/>
      <c r="EPE51" s="17"/>
      <c r="EPF51" s="17"/>
      <c r="EPG51" s="17"/>
      <c r="EPH51" s="17"/>
      <c r="EPI51" s="17"/>
      <c r="EPJ51" s="17"/>
      <c r="EPK51" s="17"/>
      <c r="EPL51" s="17"/>
      <c r="EPM51" s="17"/>
      <c r="EPN51" s="17"/>
      <c r="EPO51" s="17"/>
      <c r="EPP51" s="17"/>
      <c r="EPQ51" s="17"/>
      <c r="EPR51" s="17"/>
      <c r="EPS51" s="17"/>
      <c r="EPT51" s="17"/>
      <c r="EPU51" s="17"/>
      <c r="EPV51" s="17"/>
      <c r="EPW51" s="17"/>
      <c r="EPX51" s="17"/>
      <c r="EPY51" s="17"/>
      <c r="EPZ51" s="17"/>
      <c r="EQA51" s="17"/>
      <c r="EQB51" s="17"/>
      <c r="EQC51" s="17"/>
      <c r="EQD51" s="17"/>
      <c r="EQE51" s="17"/>
      <c r="EQF51" s="17"/>
      <c r="EQG51" s="17"/>
      <c r="EQH51" s="17"/>
      <c r="EQI51" s="17"/>
      <c r="EQJ51" s="17"/>
      <c r="EQK51" s="17"/>
      <c r="EQL51" s="17"/>
      <c r="EQM51" s="17"/>
      <c r="EQN51" s="17"/>
      <c r="EQO51" s="17"/>
      <c r="EQP51" s="17"/>
      <c r="EQQ51" s="17"/>
      <c r="EQR51" s="17"/>
      <c r="EQS51" s="17"/>
      <c r="EQT51" s="17"/>
      <c r="EQU51" s="17"/>
      <c r="EQV51" s="17"/>
      <c r="EQW51" s="17"/>
      <c r="EQX51" s="17"/>
      <c r="EQY51" s="17"/>
      <c r="EQZ51" s="17"/>
      <c r="ERA51" s="17"/>
      <c r="ERB51" s="17"/>
      <c r="ERC51" s="17"/>
      <c r="ERD51" s="17"/>
      <c r="ERE51" s="17"/>
      <c r="ERF51" s="17"/>
      <c r="ERG51" s="17"/>
      <c r="ERH51" s="17"/>
      <c r="ERI51" s="17"/>
      <c r="ERJ51" s="17"/>
      <c r="ERK51" s="17"/>
      <c r="ERL51" s="17"/>
      <c r="ERM51" s="17"/>
      <c r="ERN51" s="17"/>
      <c r="ERO51" s="17"/>
      <c r="ERP51" s="17"/>
      <c r="ERQ51" s="17"/>
      <c r="ERR51" s="17"/>
      <c r="ERS51" s="17"/>
      <c r="ERT51" s="17"/>
      <c r="ERU51" s="17"/>
      <c r="ERV51" s="17"/>
      <c r="ERW51" s="17"/>
      <c r="ERX51" s="17"/>
      <c r="ERY51" s="17"/>
      <c r="ERZ51" s="17"/>
      <c r="ESA51" s="17"/>
      <c r="ESB51" s="17"/>
      <c r="ESC51" s="17"/>
      <c r="ESD51" s="17"/>
      <c r="ESE51" s="17"/>
      <c r="ESF51" s="17"/>
      <c r="ESG51" s="17"/>
      <c r="ESH51" s="17"/>
      <c r="ESI51" s="17"/>
      <c r="ESJ51" s="17"/>
      <c r="ESK51" s="17"/>
      <c r="ESL51" s="17"/>
      <c r="ESM51" s="17"/>
      <c r="ESN51" s="17"/>
      <c r="ESO51" s="17"/>
      <c r="ESP51" s="17"/>
      <c r="ESQ51" s="17"/>
      <c r="ESR51" s="17"/>
      <c r="ESS51" s="17"/>
      <c r="EST51" s="17"/>
      <c r="ESU51" s="17"/>
      <c r="ESV51" s="17"/>
      <c r="ESW51" s="17"/>
      <c r="ESX51" s="17"/>
      <c r="ESY51" s="17"/>
      <c r="ESZ51" s="17"/>
      <c r="ETA51" s="17"/>
      <c r="ETB51" s="17"/>
      <c r="ETC51" s="17"/>
      <c r="ETD51" s="17"/>
      <c r="ETE51" s="17"/>
      <c r="ETF51" s="17"/>
      <c r="ETG51" s="17"/>
      <c r="ETH51" s="17"/>
      <c r="ETI51" s="17"/>
      <c r="ETJ51" s="17"/>
      <c r="ETK51" s="17"/>
      <c r="ETL51" s="17"/>
      <c r="ETM51" s="17"/>
      <c r="ETN51" s="17"/>
      <c r="ETO51" s="17"/>
      <c r="ETP51" s="17"/>
      <c r="ETQ51" s="17"/>
      <c r="ETR51" s="17"/>
      <c r="ETS51" s="17"/>
      <c r="ETT51" s="17"/>
      <c r="ETU51" s="17"/>
      <c r="ETV51" s="17"/>
      <c r="ETW51" s="17"/>
      <c r="ETX51" s="17"/>
      <c r="ETY51" s="17"/>
      <c r="ETZ51" s="17"/>
      <c r="EUA51" s="17"/>
      <c r="EUB51" s="17"/>
      <c r="EUC51" s="17"/>
      <c r="EUD51" s="17"/>
      <c r="EUE51" s="17"/>
      <c r="EUF51" s="17"/>
      <c r="EUG51" s="17"/>
      <c r="EUH51" s="17"/>
      <c r="EUI51" s="17"/>
      <c r="EUJ51" s="17"/>
      <c r="EUK51" s="17"/>
      <c r="EUL51" s="17"/>
      <c r="EUM51" s="17"/>
      <c r="EUN51" s="17"/>
      <c r="EUO51" s="17"/>
      <c r="EUP51" s="17"/>
      <c r="EUQ51" s="17"/>
      <c r="EUR51" s="17"/>
      <c r="EUS51" s="17"/>
      <c r="EUT51" s="17"/>
      <c r="EUU51" s="17"/>
      <c r="EUV51" s="17"/>
      <c r="EUW51" s="17"/>
      <c r="EUX51" s="17"/>
      <c r="EUY51" s="17"/>
      <c r="EUZ51" s="17"/>
      <c r="EVA51" s="17"/>
      <c r="EVB51" s="17"/>
      <c r="EVC51" s="17"/>
      <c r="EVD51" s="17"/>
      <c r="EVE51" s="17"/>
      <c r="EVF51" s="17"/>
      <c r="EVG51" s="17"/>
      <c r="EVH51" s="17"/>
      <c r="EVI51" s="17"/>
      <c r="EVJ51" s="17"/>
      <c r="EVK51" s="17"/>
      <c r="EVL51" s="17"/>
      <c r="EVM51" s="17"/>
      <c r="EVN51" s="17"/>
      <c r="EVO51" s="17"/>
      <c r="EVP51" s="17"/>
      <c r="EVQ51" s="17"/>
      <c r="EVR51" s="17"/>
      <c r="EVS51" s="17"/>
      <c r="EVT51" s="17"/>
      <c r="EVU51" s="17"/>
      <c r="EVV51" s="17"/>
      <c r="EVW51" s="17"/>
      <c r="EVX51" s="17"/>
      <c r="EVY51" s="17"/>
      <c r="EVZ51" s="17"/>
      <c r="EWA51" s="17"/>
      <c r="EWB51" s="17"/>
      <c r="EWC51" s="17"/>
      <c r="EWD51" s="17"/>
      <c r="EWE51" s="17"/>
      <c r="EWF51" s="17"/>
      <c r="EWG51" s="17"/>
      <c r="EWH51" s="17"/>
      <c r="EWI51" s="17"/>
      <c r="EWJ51" s="17"/>
      <c r="EWK51" s="17"/>
      <c r="EWL51" s="17"/>
      <c r="EWM51" s="17"/>
      <c r="EWN51" s="17"/>
      <c r="EWO51" s="17"/>
      <c r="EWP51" s="17"/>
      <c r="EWQ51" s="17"/>
      <c r="EWR51" s="17"/>
      <c r="EWS51" s="17"/>
      <c r="EWT51" s="17"/>
      <c r="EWU51" s="17"/>
      <c r="EWV51" s="17"/>
      <c r="EWW51" s="17"/>
      <c r="EWX51" s="17"/>
      <c r="EWY51" s="17"/>
      <c r="EWZ51" s="17"/>
      <c r="EXA51" s="17"/>
      <c r="EXB51" s="17"/>
      <c r="EXC51" s="17"/>
      <c r="EXD51" s="17"/>
      <c r="EXE51" s="17"/>
      <c r="EXF51" s="17"/>
      <c r="EXG51" s="17"/>
      <c r="EXH51" s="17"/>
      <c r="EXI51" s="17"/>
      <c r="EXJ51" s="17"/>
      <c r="EXK51" s="17"/>
      <c r="EXL51" s="17"/>
      <c r="EXM51" s="17"/>
      <c r="EXN51" s="17"/>
      <c r="EXO51" s="17"/>
      <c r="EXP51" s="17"/>
      <c r="EXQ51" s="17"/>
      <c r="EXR51" s="17"/>
      <c r="EXS51" s="17"/>
      <c r="EXT51" s="17"/>
      <c r="EXU51" s="17"/>
      <c r="EXV51" s="17"/>
      <c r="EXW51" s="17"/>
      <c r="EXX51" s="17"/>
      <c r="EXY51" s="17"/>
      <c r="EXZ51" s="17"/>
      <c r="EYA51" s="17"/>
      <c r="EYB51" s="17"/>
      <c r="EYC51" s="17"/>
      <c r="EYD51" s="17"/>
      <c r="EYE51" s="17"/>
      <c r="EYF51" s="17"/>
      <c r="EYG51" s="17"/>
      <c r="EYH51" s="17"/>
      <c r="EYI51" s="17"/>
      <c r="EYJ51" s="17"/>
      <c r="EYK51" s="17"/>
      <c r="EYL51" s="17"/>
      <c r="EYM51" s="17"/>
      <c r="EYN51" s="17"/>
      <c r="EYO51" s="17"/>
      <c r="EYP51" s="17"/>
      <c r="EYQ51" s="17"/>
      <c r="EYR51" s="17"/>
      <c r="EYS51" s="17"/>
      <c r="EYT51" s="17"/>
      <c r="EYU51" s="17"/>
      <c r="EYV51" s="17"/>
      <c r="EYW51" s="17"/>
      <c r="EYX51" s="17"/>
      <c r="EYY51" s="17"/>
      <c r="EYZ51" s="17"/>
      <c r="EZA51" s="17"/>
      <c r="EZB51" s="17"/>
      <c r="EZC51" s="17"/>
      <c r="EZD51" s="17"/>
      <c r="EZE51" s="17"/>
      <c r="EZF51" s="17"/>
      <c r="EZG51" s="17"/>
      <c r="EZH51" s="17"/>
      <c r="EZI51" s="17"/>
      <c r="EZJ51" s="17"/>
      <c r="EZK51" s="17"/>
      <c r="EZL51" s="17"/>
      <c r="EZM51" s="17"/>
      <c r="EZN51" s="17"/>
      <c r="EZO51" s="17"/>
      <c r="EZP51" s="17"/>
      <c r="EZQ51" s="17"/>
      <c r="EZR51" s="17"/>
      <c r="EZS51" s="17"/>
      <c r="EZT51" s="17"/>
      <c r="EZU51" s="17"/>
      <c r="EZV51" s="17"/>
      <c r="EZW51" s="17"/>
      <c r="EZX51" s="17"/>
      <c r="EZY51" s="17"/>
      <c r="EZZ51" s="17"/>
      <c r="FAA51" s="17"/>
      <c r="FAB51" s="17"/>
      <c r="FAC51" s="17"/>
      <c r="FAD51" s="17"/>
      <c r="FAE51" s="17"/>
      <c r="FAF51" s="17"/>
      <c r="FAG51" s="17"/>
      <c r="FAH51" s="17"/>
      <c r="FAI51" s="17"/>
      <c r="FAJ51" s="17"/>
      <c r="FAK51" s="17"/>
      <c r="FAL51" s="17"/>
      <c r="FAM51" s="17"/>
      <c r="FAN51" s="17"/>
      <c r="FAO51" s="17"/>
      <c r="FAP51" s="17"/>
      <c r="FAQ51" s="17"/>
      <c r="FAR51" s="17"/>
      <c r="FAS51" s="17"/>
      <c r="FAT51" s="17"/>
      <c r="FAU51" s="17"/>
      <c r="FAV51" s="17"/>
      <c r="FAW51" s="17"/>
      <c r="FAX51" s="17"/>
      <c r="FAY51" s="17"/>
      <c r="FAZ51" s="17"/>
      <c r="FBA51" s="17"/>
      <c r="FBB51" s="17"/>
      <c r="FBC51" s="17"/>
      <c r="FBD51" s="17"/>
      <c r="FBE51" s="17"/>
      <c r="FBF51" s="17"/>
      <c r="FBG51" s="17"/>
      <c r="FBH51" s="17"/>
      <c r="FBI51" s="17"/>
      <c r="FBJ51" s="17"/>
      <c r="FBK51" s="17"/>
      <c r="FBL51" s="17"/>
      <c r="FBM51" s="17"/>
      <c r="FBN51" s="17"/>
      <c r="FBO51" s="17"/>
      <c r="FBP51" s="17"/>
      <c r="FBQ51" s="17"/>
      <c r="FBR51" s="17"/>
      <c r="FBS51" s="17"/>
      <c r="FBT51" s="17"/>
      <c r="FBU51" s="17"/>
      <c r="FBV51" s="17"/>
      <c r="FBW51" s="17"/>
      <c r="FBX51" s="17"/>
      <c r="FBY51" s="17"/>
      <c r="FBZ51" s="17"/>
      <c r="FCA51" s="17"/>
      <c r="FCB51" s="17"/>
      <c r="FCC51" s="17"/>
      <c r="FCD51" s="17"/>
      <c r="FCE51" s="17"/>
      <c r="FCF51" s="17"/>
      <c r="FCG51" s="17"/>
      <c r="FCH51" s="17"/>
      <c r="FCI51" s="17"/>
      <c r="FCJ51" s="17"/>
      <c r="FCK51" s="17"/>
      <c r="FCL51" s="17"/>
      <c r="FCM51" s="17"/>
      <c r="FCN51" s="17"/>
      <c r="FCO51" s="17"/>
      <c r="FCP51" s="17"/>
      <c r="FCQ51" s="17"/>
      <c r="FCR51" s="17"/>
      <c r="FCS51" s="17"/>
      <c r="FCT51" s="17"/>
      <c r="FCU51" s="17"/>
      <c r="FCV51" s="17"/>
      <c r="FCW51" s="17"/>
      <c r="FCX51" s="17"/>
      <c r="FCY51" s="17"/>
      <c r="FCZ51" s="17"/>
      <c r="FDA51" s="17"/>
      <c r="FDB51" s="17"/>
      <c r="FDC51" s="17"/>
      <c r="FDD51" s="17"/>
      <c r="FDE51" s="17"/>
      <c r="FDF51" s="17"/>
      <c r="FDG51" s="17"/>
      <c r="FDH51" s="17"/>
      <c r="FDI51" s="17"/>
      <c r="FDJ51" s="17"/>
      <c r="FDK51" s="17"/>
      <c r="FDL51" s="17"/>
      <c r="FDM51" s="17"/>
      <c r="FDN51" s="17"/>
      <c r="FDO51" s="17"/>
      <c r="FDP51" s="17"/>
      <c r="FDQ51" s="17"/>
      <c r="FDR51" s="17"/>
      <c r="FDS51" s="17"/>
      <c r="FDT51" s="17"/>
      <c r="FDU51" s="17"/>
      <c r="FDV51" s="17"/>
      <c r="FDW51" s="17"/>
      <c r="FDX51" s="17"/>
      <c r="FDY51" s="17"/>
      <c r="FDZ51" s="17"/>
      <c r="FEA51" s="17"/>
      <c r="FEB51" s="17"/>
      <c r="FEC51" s="17"/>
      <c r="FED51" s="17"/>
      <c r="FEE51" s="17"/>
      <c r="FEF51" s="17"/>
      <c r="FEG51" s="17"/>
      <c r="FEH51" s="17"/>
      <c r="FEI51" s="17"/>
      <c r="FEJ51" s="17"/>
      <c r="FEK51" s="17"/>
      <c r="FEL51" s="17"/>
      <c r="FEM51" s="17"/>
      <c r="FEN51" s="17"/>
      <c r="FEO51" s="17"/>
      <c r="FEP51" s="17"/>
      <c r="FEQ51" s="17"/>
      <c r="FER51" s="17"/>
      <c r="FES51" s="17"/>
      <c r="FET51" s="17"/>
      <c r="FEU51" s="17"/>
      <c r="FEV51" s="17"/>
      <c r="FEW51" s="17"/>
      <c r="FEX51" s="17"/>
      <c r="FEY51" s="17"/>
      <c r="FEZ51" s="17"/>
      <c r="FFA51" s="17"/>
      <c r="FFB51" s="17"/>
      <c r="FFC51" s="17"/>
      <c r="FFD51" s="17"/>
      <c r="FFE51" s="17"/>
      <c r="FFF51" s="17"/>
      <c r="FFG51" s="17"/>
      <c r="FFH51" s="17"/>
      <c r="FFI51" s="17"/>
      <c r="FFJ51" s="17"/>
      <c r="FFK51" s="17"/>
      <c r="FFL51" s="17"/>
      <c r="FFM51" s="17"/>
      <c r="FFN51" s="17"/>
      <c r="FFO51" s="17"/>
      <c r="FFP51" s="17"/>
      <c r="FFQ51" s="17"/>
      <c r="FFR51" s="17"/>
      <c r="FFS51" s="17"/>
      <c r="FFT51" s="17"/>
      <c r="FFU51" s="17"/>
      <c r="FFV51" s="17"/>
      <c r="FFW51" s="17"/>
      <c r="FFX51" s="17"/>
      <c r="FFY51" s="17"/>
      <c r="FFZ51" s="17"/>
      <c r="FGA51" s="17"/>
      <c r="FGB51" s="17"/>
      <c r="FGC51" s="17"/>
      <c r="FGD51" s="17"/>
      <c r="FGE51" s="17"/>
      <c r="FGF51" s="17"/>
      <c r="FGG51" s="17"/>
      <c r="FGH51" s="17"/>
      <c r="FGI51" s="17"/>
      <c r="FGJ51" s="17"/>
      <c r="FGK51" s="17"/>
      <c r="FGL51" s="17"/>
      <c r="FGM51" s="17"/>
      <c r="FGN51" s="17"/>
      <c r="FGO51" s="17"/>
      <c r="FGP51" s="17"/>
      <c r="FGQ51" s="17"/>
      <c r="FGR51" s="17"/>
      <c r="FGS51" s="17"/>
      <c r="FGT51" s="17"/>
      <c r="FGU51" s="17"/>
      <c r="FGV51" s="17"/>
      <c r="FGW51" s="17"/>
      <c r="FGX51" s="17"/>
      <c r="FGY51" s="17"/>
      <c r="FGZ51" s="17"/>
      <c r="FHA51" s="17"/>
      <c r="FHB51" s="17"/>
      <c r="FHC51" s="17"/>
      <c r="FHD51" s="17"/>
      <c r="FHE51" s="17"/>
      <c r="FHF51" s="17"/>
      <c r="FHG51" s="17"/>
      <c r="FHH51" s="17"/>
      <c r="FHI51" s="17"/>
      <c r="FHJ51" s="17"/>
      <c r="FHK51" s="17"/>
      <c r="FHL51" s="17"/>
      <c r="FHM51" s="17"/>
      <c r="FHN51" s="17"/>
      <c r="FHO51" s="17"/>
      <c r="FHP51" s="17"/>
      <c r="FHQ51" s="17"/>
      <c r="FHR51" s="17"/>
      <c r="FHS51" s="17"/>
      <c r="FHT51" s="17"/>
      <c r="FHU51" s="17"/>
      <c r="FHV51" s="17"/>
      <c r="FHW51" s="17"/>
      <c r="FHX51" s="17"/>
      <c r="FHY51" s="17"/>
      <c r="FHZ51" s="17"/>
      <c r="FIA51" s="17"/>
      <c r="FIB51" s="17"/>
      <c r="FIC51" s="17"/>
      <c r="FID51" s="17"/>
      <c r="FIE51" s="17"/>
      <c r="FIF51" s="17"/>
      <c r="FIG51" s="17"/>
      <c r="FIH51" s="17"/>
      <c r="FII51" s="17"/>
      <c r="FIJ51" s="17"/>
      <c r="FIK51" s="17"/>
      <c r="FIL51" s="17"/>
      <c r="FIM51" s="17"/>
      <c r="FIN51" s="17"/>
      <c r="FIO51" s="17"/>
      <c r="FIP51" s="17"/>
      <c r="FIQ51" s="17"/>
      <c r="FIR51" s="17"/>
      <c r="FIS51" s="17"/>
      <c r="FIT51" s="17"/>
      <c r="FIU51" s="17"/>
      <c r="FIV51" s="17"/>
      <c r="FIW51" s="17"/>
      <c r="FIX51" s="17"/>
      <c r="FIY51" s="17"/>
      <c r="FIZ51" s="17"/>
      <c r="FJA51" s="17"/>
      <c r="FJB51" s="17"/>
      <c r="FJC51" s="17"/>
      <c r="FJD51" s="17"/>
      <c r="FJE51" s="17"/>
      <c r="FJF51" s="17"/>
      <c r="FJG51" s="17"/>
      <c r="FJH51" s="17"/>
      <c r="FJI51" s="17"/>
      <c r="FJJ51" s="17"/>
      <c r="FJK51" s="17"/>
      <c r="FJL51" s="17"/>
      <c r="FJM51" s="17"/>
      <c r="FJN51" s="17"/>
      <c r="FJO51" s="17"/>
      <c r="FJP51" s="17"/>
      <c r="FJQ51" s="17"/>
      <c r="FJR51" s="17"/>
      <c r="FJS51" s="17"/>
      <c r="FJT51" s="17"/>
      <c r="FJU51" s="17"/>
      <c r="FJV51" s="17"/>
      <c r="FJW51" s="17"/>
      <c r="FJX51" s="17"/>
      <c r="FJY51" s="17"/>
      <c r="FJZ51" s="17"/>
      <c r="FKA51" s="17"/>
      <c r="FKB51" s="17"/>
      <c r="FKC51" s="17"/>
      <c r="FKD51" s="17"/>
      <c r="FKE51" s="17"/>
      <c r="FKF51" s="17"/>
      <c r="FKG51" s="17"/>
      <c r="FKH51" s="17"/>
      <c r="FKI51" s="17"/>
      <c r="FKJ51" s="17"/>
      <c r="FKK51" s="17"/>
      <c r="FKL51" s="17"/>
      <c r="FKM51" s="17"/>
      <c r="FKN51" s="17"/>
      <c r="FKO51" s="17"/>
      <c r="FKP51" s="17"/>
      <c r="FKQ51" s="17"/>
      <c r="FKR51" s="17"/>
      <c r="FKS51" s="17"/>
      <c r="FKT51" s="17"/>
      <c r="FKU51" s="17"/>
      <c r="FKV51" s="17"/>
      <c r="FKW51" s="17"/>
      <c r="FKX51" s="17"/>
      <c r="FKY51" s="17"/>
      <c r="FKZ51" s="17"/>
      <c r="FLA51" s="17"/>
      <c r="FLB51" s="17"/>
      <c r="FLC51" s="17"/>
      <c r="FLD51" s="17"/>
      <c r="FLE51" s="17"/>
      <c r="FLF51" s="17"/>
      <c r="FLG51" s="17"/>
      <c r="FLH51" s="17"/>
      <c r="FLI51" s="17"/>
      <c r="FLJ51" s="17"/>
      <c r="FLK51" s="17"/>
      <c r="FLL51" s="17"/>
      <c r="FLM51" s="17"/>
      <c r="FLN51" s="17"/>
      <c r="FLO51" s="17"/>
      <c r="FLP51" s="17"/>
      <c r="FLQ51" s="17"/>
      <c r="FLR51" s="17"/>
      <c r="FLS51" s="17"/>
      <c r="FLT51" s="17"/>
      <c r="FLU51" s="17"/>
      <c r="FLV51" s="17"/>
      <c r="FLW51" s="17"/>
      <c r="FLX51" s="17"/>
      <c r="FLY51" s="17"/>
      <c r="FLZ51" s="17"/>
      <c r="FMA51" s="17"/>
      <c r="FMB51" s="17"/>
      <c r="FMC51" s="17"/>
      <c r="FMD51" s="17"/>
      <c r="FME51" s="17"/>
      <c r="FMF51" s="17"/>
      <c r="FMG51" s="17"/>
      <c r="FMH51" s="17"/>
      <c r="FMI51" s="17"/>
      <c r="FMJ51" s="17"/>
      <c r="FMK51" s="17"/>
      <c r="FML51" s="17"/>
      <c r="FMM51" s="17"/>
      <c r="FMN51" s="17"/>
      <c r="FMO51" s="17"/>
      <c r="FMP51" s="17"/>
      <c r="FMQ51" s="17"/>
      <c r="FMR51" s="17"/>
      <c r="FMS51" s="17"/>
      <c r="FMT51" s="17"/>
      <c r="FMU51" s="17"/>
      <c r="FMV51" s="17"/>
      <c r="FMW51" s="17"/>
      <c r="FMX51" s="17"/>
      <c r="FMY51" s="17"/>
      <c r="FMZ51" s="17"/>
      <c r="FNA51" s="17"/>
      <c r="FNB51" s="17"/>
      <c r="FNC51" s="17"/>
      <c r="FND51" s="17"/>
      <c r="FNE51" s="17"/>
      <c r="FNF51" s="17"/>
      <c r="FNG51" s="17"/>
      <c r="FNH51" s="17"/>
      <c r="FNI51" s="17"/>
      <c r="FNJ51" s="17"/>
      <c r="FNK51" s="17"/>
      <c r="FNL51" s="17"/>
      <c r="FNM51" s="17"/>
      <c r="FNN51" s="17"/>
      <c r="FNO51" s="17"/>
      <c r="FNP51" s="17"/>
      <c r="FNQ51" s="17"/>
      <c r="FNR51" s="17"/>
      <c r="FNS51" s="17"/>
      <c r="FNT51" s="17"/>
      <c r="FNU51" s="17"/>
      <c r="FNV51" s="17"/>
      <c r="FNW51" s="17"/>
      <c r="FNX51" s="17"/>
      <c r="FNY51" s="17"/>
      <c r="FNZ51" s="17"/>
      <c r="FOA51" s="17"/>
      <c r="FOB51" s="17"/>
      <c r="FOC51" s="17"/>
      <c r="FOD51" s="17"/>
      <c r="FOE51" s="17"/>
      <c r="FOF51" s="17"/>
      <c r="FOG51" s="17"/>
      <c r="FOH51" s="17"/>
      <c r="FOI51" s="17"/>
      <c r="FOJ51" s="17"/>
      <c r="FOK51" s="17"/>
      <c r="FOL51" s="17"/>
      <c r="FOM51" s="17"/>
      <c r="FON51" s="17"/>
      <c r="FOO51" s="17"/>
      <c r="FOP51" s="17"/>
      <c r="FOQ51" s="17"/>
      <c r="FOR51" s="17"/>
      <c r="FOS51" s="17"/>
      <c r="FOT51" s="17"/>
      <c r="FOU51" s="17"/>
      <c r="FOV51" s="17"/>
      <c r="FOW51" s="17"/>
      <c r="FOX51" s="17"/>
      <c r="FOY51" s="17"/>
      <c r="FOZ51" s="17"/>
      <c r="FPA51" s="17"/>
      <c r="FPB51" s="17"/>
      <c r="FPC51" s="17"/>
      <c r="FPD51" s="17"/>
      <c r="FPE51" s="17"/>
      <c r="FPF51" s="17"/>
      <c r="FPG51" s="17"/>
      <c r="FPH51" s="17"/>
      <c r="FPI51" s="17"/>
      <c r="FPJ51" s="17"/>
      <c r="FPK51" s="17"/>
      <c r="FPL51" s="17"/>
      <c r="FPM51" s="17"/>
      <c r="FPN51" s="17"/>
      <c r="FPO51" s="17"/>
      <c r="FPP51" s="17"/>
      <c r="FPQ51" s="17"/>
      <c r="FPR51" s="17"/>
      <c r="FPS51" s="17"/>
      <c r="FPT51" s="17"/>
      <c r="FPU51" s="17"/>
      <c r="FPV51" s="17"/>
      <c r="FPW51" s="17"/>
      <c r="FPX51" s="17"/>
      <c r="FPY51" s="17"/>
      <c r="FPZ51" s="17"/>
      <c r="FQA51" s="17"/>
      <c r="FQB51" s="17"/>
      <c r="FQC51" s="17"/>
      <c r="FQD51" s="17"/>
      <c r="FQE51" s="17"/>
      <c r="FQF51" s="17"/>
      <c r="FQG51" s="17"/>
      <c r="FQH51" s="17"/>
      <c r="FQI51" s="17"/>
      <c r="FQJ51" s="17"/>
      <c r="FQK51" s="17"/>
      <c r="FQL51" s="17"/>
      <c r="FQM51" s="17"/>
      <c r="FQN51" s="17"/>
      <c r="FQO51" s="17"/>
      <c r="FQP51" s="17"/>
      <c r="FQQ51" s="17"/>
      <c r="FQR51" s="17"/>
      <c r="FQS51" s="17"/>
      <c r="FQT51" s="17"/>
      <c r="FQU51" s="17"/>
      <c r="FQV51" s="17"/>
      <c r="FQW51" s="17"/>
      <c r="FQX51" s="17"/>
      <c r="FQY51" s="17"/>
      <c r="FQZ51" s="17"/>
      <c r="FRA51" s="17"/>
      <c r="FRB51" s="17"/>
      <c r="FRC51" s="17"/>
      <c r="FRD51" s="17"/>
      <c r="FRE51" s="17"/>
      <c r="FRF51" s="17"/>
      <c r="FRG51" s="17"/>
      <c r="FRH51" s="17"/>
      <c r="FRI51" s="17"/>
      <c r="FRJ51" s="17"/>
      <c r="FRK51" s="17"/>
      <c r="FRL51" s="17"/>
      <c r="FRM51" s="17"/>
      <c r="FRN51" s="17"/>
      <c r="FRO51" s="17"/>
      <c r="FRP51" s="17"/>
      <c r="FRQ51" s="17"/>
      <c r="FRR51" s="17"/>
      <c r="FRS51" s="17"/>
      <c r="FRT51" s="17"/>
      <c r="FRU51" s="17"/>
      <c r="FRV51" s="17"/>
      <c r="FRW51" s="17"/>
      <c r="FRX51" s="17"/>
      <c r="FRY51" s="17"/>
      <c r="FRZ51" s="17"/>
      <c r="FSA51" s="17"/>
      <c r="FSB51" s="17"/>
      <c r="FSC51" s="17"/>
      <c r="FSD51" s="17"/>
      <c r="FSE51" s="17"/>
      <c r="FSF51" s="17"/>
      <c r="FSG51" s="17"/>
      <c r="FSH51" s="17"/>
      <c r="FSI51" s="17"/>
      <c r="FSJ51" s="17"/>
      <c r="FSK51" s="17"/>
      <c r="FSL51" s="17"/>
      <c r="FSM51" s="17"/>
      <c r="FSN51" s="17"/>
      <c r="FSO51" s="17"/>
      <c r="FSP51" s="17"/>
      <c r="FSQ51" s="17"/>
      <c r="FSR51" s="17"/>
      <c r="FSS51" s="17"/>
      <c r="FST51" s="17"/>
      <c r="FSU51" s="17"/>
      <c r="FSV51" s="17"/>
      <c r="FSW51" s="17"/>
      <c r="FSX51" s="17"/>
      <c r="FSY51" s="17"/>
      <c r="FSZ51" s="17"/>
      <c r="FTA51" s="17"/>
      <c r="FTB51" s="17"/>
      <c r="FTC51" s="17"/>
      <c r="FTD51" s="17"/>
      <c r="FTE51" s="17"/>
      <c r="FTF51" s="17"/>
      <c r="FTG51" s="17"/>
      <c r="FTH51" s="17"/>
      <c r="FTI51" s="17"/>
      <c r="FTJ51" s="17"/>
      <c r="FTK51" s="17"/>
      <c r="FTL51" s="17"/>
      <c r="FTM51" s="17"/>
      <c r="FTN51" s="17"/>
      <c r="FTO51" s="17"/>
      <c r="FTP51" s="17"/>
      <c r="FTQ51" s="17"/>
      <c r="FTR51" s="17"/>
      <c r="FTS51" s="17"/>
      <c r="FTT51" s="17"/>
      <c r="FTU51" s="17"/>
      <c r="FTV51" s="17"/>
      <c r="FTW51" s="17"/>
      <c r="FTX51" s="17"/>
      <c r="FTY51" s="17"/>
      <c r="FTZ51" s="17"/>
      <c r="FUA51" s="17"/>
      <c r="FUB51" s="17"/>
      <c r="FUC51" s="17"/>
      <c r="FUD51" s="17"/>
      <c r="FUE51" s="17"/>
      <c r="FUF51" s="17"/>
      <c r="FUG51" s="17"/>
      <c r="FUH51" s="17"/>
      <c r="FUI51" s="17"/>
      <c r="FUJ51" s="17"/>
      <c r="FUK51" s="17"/>
      <c r="FUL51" s="17"/>
      <c r="FUM51" s="17"/>
      <c r="FUN51" s="17"/>
      <c r="FUO51" s="17"/>
      <c r="FUP51" s="17"/>
      <c r="FUQ51" s="17"/>
      <c r="FUR51" s="17"/>
      <c r="FUS51" s="17"/>
      <c r="FUT51" s="17"/>
      <c r="FUU51" s="17"/>
      <c r="FUV51" s="17"/>
      <c r="FUW51" s="17"/>
      <c r="FUX51" s="17"/>
      <c r="FUY51" s="17"/>
      <c r="FUZ51" s="17"/>
      <c r="FVA51" s="17"/>
      <c r="FVB51" s="17"/>
      <c r="FVC51" s="17"/>
      <c r="FVD51" s="17"/>
      <c r="FVE51" s="17"/>
      <c r="FVF51" s="17"/>
      <c r="FVG51" s="17"/>
      <c r="FVH51" s="17"/>
      <c r="FVI51" s="17"/>
      <c r="FVJ51" s="17"/>
      <c r="FVK51" s="17"/>
      <c r="FVL51" s="17"/>
      <c r="FVM51" s="17"/>
      <c r="FVN51" s="17"/>
      <c r="FVO51" s="17"/>
      <c r="FVP51" s="17"/>
      <c r="FVQ51" s="17"/>
      <c r="FVR51" s="17"/>
      <c r="FVS51" s="17"/>
      <c r="FVT51" s="17"/>
      <c r="FVU51" s="17"/>
      <c r="FVV51" s="17"/>
      <c r="FVW51" s="17"/>
      <c r="FVX51" s="17"/>
      <c r="FVY51" s="17"/>
      <c r="FVZ51" s="17"/>
      <c r="FWA51" s="17"/>
      <c r="FWB51" s="17"/>
      <c r="FWC51" s="17"/>
      <c r="FWD51" s="17"/>
      <c r="FWE51" s="17"/>
      <c r="FWF51" s="17"/>
      <c r="FWG51" s="17"/>
      <c r="FWH51" s="17"/>
      <c r="FWI51" s="17"/>
      <c r="FWJ51" s="17"/>
      <c r="FWK51" s="17"/>
      <c r="FWL51" s="17"/>
      <c r="FWM51" s="17"/>
      <c r="FWN51" s="17"/>
      <c r="FWO51" s="17"/>
      <c r="FWP51" s="17"/>
      <c r="FWQ51" s="17"/>
      <c r="FWR51" s="17"/>
      <c r="FWS51" s="17"/>
      <c r="FWT51" s="17"/>
      <c r="FWU51" s="17"/>
      <c r="FWV51" s="17"/>
      <c r="FWW51" s="17"/>
      <c r="FWX51" s="17"/>
      <c r="FWY51" s="17"/>
      <c r="FWZ51" s="17"/>
      <c r="FXA51" s="17"/>
      <c r="FXB51" s="17"/>
      <c r="FXC51" s="17"/>
      <c r="FXD51" s="17"/>
      <c r="FXE51" s="17"/>
      <c r="FXF51" s="17"/>
      <c r="FXG51" s="17"/>
      <c r="FXH51" s="17"/>
      <c r="FXI51" s="17"/>
      <c r="FXJ51" s="17"/>
      <c r="FXK51" s="17"/>
      <c r="FXL51" s="17"/>
      <c r="FXM51" s="17"/>
      <c r="FXN51" s="17"/>
      <c r="FXO51" s="17"/>
      <c r="FXP51" s="17"/>
      <c r="FXQ51" s="17"/>
      <c r="FXR51" s="17"/>
      <c r="FXS51" s="17"/>
      <c r="FXT51" s="17"/>
      <c r="FXU51" s="17"/>
      <c r="FXV51" s="17"/>
      <c r="FXW51" s="17"/>
      <c r="FXX51" s="17"/>
      <c r="FXY51" s="17"/>
      <c r="FXZ51" s="17"/>
      <c r="FYA51" s="17"/>
      <c r="FYB51" s="17"/>
      <c r="FYC51" s="17"/>
      <c r="FYD51" s="17"/>
      <c r="FYE51" s="17"/>
      <c r="FYF51" s="17"/>
      <c r="FYG51" s="17"/>
      <c r="FYH51" s="17"/>
      <c r="FYI51" s="17"/>
      <c r="FYJ51" s="17"/>
      <c r="FYK51" s="17"/>
      <c r="FYL51" s="17"/>
      <c r="FYM51" s="17"/>
      <c r="FYN51" s="17"/>
      <c r="FYO51" s="17"/>
      <c r="FYP51" s="17"/>
      <c r="FYQ51" s="17"/>
      <c r="FYR51" s="17"/>
      <c r="FYS51" s="17"/>
      <c r="FYT51" s="17"/>
      <c r="FYU51" s="17"/>
      <c r="FYV51" s="17"/>
      <c r="FYW51" s="17"/>
      <c r="FYX51" s="17"/>
      <c r="FYY51" s="17"/>
      <c r="FYZ51" s="17"/>
      <c r="FZA51" s="17"/>
      <c r="FZB51" s="17"/>
      <c r="FZC51" s="17"/>
      <c r="FZD51" s="17"/>
      <c r="FZE51" s="17"/>
      <c r="FZF51" s="17"/>
      <c r="FZG51" s="17"/>
      <c r="FZH51" s="17"/>
      <c r="FZI51" s="17"/>
      <c r="FZJ51" s="17"/>
      <c r="FZK51" s="17"/>
      <c r="FZL51" s="17"/>
      <c r="FZM51" s="17"/>
      <c r="FZN51" s="17"/>
      <c r="FZO51" s="17"/>
      <c r="FZP51" s="17"/>
      <c r="FZQ51" s="17"/>
      <c r="FZR51" s="17"/>
      <c r="FZS51" s="17"/>
      <c r="FZT51" s="17"/>
      <c r="FZU51" s="17"/>
      <c r="FZV51" s="17"/>
      <c r="FZW51" s="17"/>
      <c r="FZX51" s="17"/>
      <c r="FZY51" s="17"/>
      <c r="FZZ51" s="17"/>
      <c r="GAA51" s="17"/>
      <c r="GAB51" s="17"/>
      <c r="GAC51" s="17"/>
      <c r="GAD51" s="17"/>
      <c r="GAE51" s="17"/>
      <c r="GAF51" s="17"/>
      <c r="GAG51" s="17"/>
      <c r="GAH51" s="17"/>
      <c r="GAI51" s="17"/>
      <c r="GAJ51" s="17"/>
      <c r="GAK51" s="17"/>
      <c r="GAL51" s="17"/>
      <c r="GAM51" s="17"/>
      <c r="GAN51" s="17"/>
      <c r="GAO51" s="17"/>
      <c r="GAP51" s="17"/>
      <c r="GAQ51" s="17"/>
      <c r="GAR51" s="17"/>
      <c r="GAS51" s="17"/>
      <c r="GAT51" s="17"/>
      <c r="GAU51" s="17"/>
      <c r="GAV51" s="17"/>
      <c r="GAW51" s="17"/>
      <c r="GAX51" s="17"/>
      <c r="GAY51" s="17"/>
      <c r="GAZ51" s="17"/>
      <c r="GBA51" s="17"/>
      <c r="GBB51" s="17"/>
      <c r="GBC51" s="17"/>
      <c r="GBD51" s="17"/>
      <c r="GBE51" s="17"/>
      <c r="GBF51" s="17"/>
      <c r="GBG51" s="17"/>
      <c r="GBH51" s="17"/>
      <c r="GBI51" s="17"/>
      <c r="GBJ51" s="17"/>
      <c r="GBK51" s="17"/>
      <c r="GBL51" s="17"/>
      <c r="GBM51" s="17"/>
      <c r="GBN51" s="17"/>
      <c r="GBO51" s="17"/>
      <c r="GBP51" s="17"/>
      <c r="GBQ51" s="17"/>
      <c r="GBR51" s="17"/>
      <c r="GBS51" s="17"/>
      <c r="GBT51" s="17"/>
      <c r="GBU51" s="17"/>
      <c r="GBV51" s="17"/>
      <c r="GBW51" s="17"/>
      <c r="GBX51" s="17"/>
      <c r="GBY51" s="17"/>
      <c r="GBZ51" s="17"/>
      <c r="GCA51" s="17"/>
      <c r="GCB51" s="17"/>
      <c r="GCC51" s="17"/>
      <c r="GCD51" s="17"/>
      <c r="GCE51" s="17"/>
      <c r="GCF51" s="17"/>
      <c r="GCG51" s="17"/>
      <c r="GCH51" s="17"/>
      <c r="GCI51" s="17"/>
      <c r="GCJ51" s="17"/>
      <c r="GCK51" s="17"/>
      <c r="GCL51" s="17"/>
      <c r="GCM51" s="17"/>
      <c r="GCN51" s="17"/>
      <c r="GCO51" s="17"/>
      <c r="GCP51" s="17"/>
      <c r="GCQ51" s="17"/>
      <c r="GCR51" s="17"/>
      <c r="GCS51" s="17"/>
      <c r="GCT51" s="17"/>
      <c r="GCU51" s="17"/>
      <c r="GCV51" s="17"/>
      <c r="GCW51" s="17"/>
      <c r="GCX51" s="17"/>
      <c r="GCY51" s="17"/>
      <c r="GCZ51" s="17"/>
      <c r="GDA51" s="17"/>
      <c r="GDB51" s="17"/>
      <c r="GDC51" s="17"/>
      <c r="GDD51" s="17"/>
      <c r="GDE51" s="17"/>
      <c r="GDF51" s="17"/>
      <c r="GDG51" s="17"/>
      <c r="GDH51" s="17"/>
      <c r="GDI51" s="17"/>
      <c r="GDJ51" s="17"/>
      <c r="GDK51" s="17"/>
      <c r="GDL51" s="17"/>
      <c r="GDM51" s="17"/>
      <c r="GDN51" s="17"/>
      <c r="GDO51" s="17"/>
      <c r="GDP51" s="17"/>
      <c r="GDQ51" s="17"/>
      <c r="GDR51" s="17"/>
      <c r="GDS51" s="17"/>
      <c r="GDT51" s="17"/>
      <c r="GDU51" s="17"/>
      <c r="GDV51" s="17"/>
      <c r="GDW51" s="17"/>
      <c r="GDX51" s="17"/>
      <c r="GDY51" s="17"/>
      <c r="GDZ51" s="17"/>
      <c r="GEA51" s="17"/>
      <c r="GEB51" s="17"/>
      <c r="GEC51" s="17"/>
      <c r="GED51" s="17"/>
      <c r="GEE51" s="17"/>
      <c r="GEF51" s="17"/>
      <c r="GEG51" s="17"/>
      <c r="GEH51" s="17"/>
      <c r="GEI51" s="17"/>
      <c r="GEJ51" s="17"/>
      <c r="GEK51" s="17"/>
      <c r="GEL51" s="17"/>
      <c r="GEM51" s="17"/>
      <c r="GEN51" s="17"/>
      <c r="GEO51" s="17"/>
      <c r="GEP51" s="17"/>
      <c r="GEQ51" s="17"/>
      <c r="GER51" s="17"/>
      <c r="GES51" s="17"/>
      <c r="GET51" s="17"/>
      <c r="GEU51" s="17"/>
      <c r="GEV51" s="17"/>
      <c r="GEW51" s="17"/>
      <c r="GEX51" s="17"/>
      <c r="GEY51" s="17"/>
      <c r="GEZ51" s="17"/>
      <c r="GFA51" s="17"/>
      <c r="GFB51" s="17"/>
      <c r="GFC51" s="17"/>
      <c r="GFD51" s="17"/>
      <c r="GFE51" s="17"/>
      <c r="GFF51" s="17"/>
      <c r="GFG51" s="17"/>
      <c r="GFH51" s="17"/>
      <c r="GFI51" s="17"/>
      <c r="GFJ51" s="17"/>
      <c r="GFK51" s="17"/>
      <c r="GFL51" s="17"/>
      <c r="GFM51" s="17"/>
      <c r="GFN51" s="17"/>
      <c r="GFO51" s="17"/>
      <c r="GFP51" s="17"/>
      <c r="GFQ51" s="17"/>
      <c r="GFR51" s="17"/>
      <c r="GFS51" s="17"/>
      <c r="GFT51" s="17"/>
      <c r="GFU51" s="17"/>
      <c r="GFV51" s="17"/>
      <c r="GFW51" s="17"/>
      <c r="GFX51" s="17"/>
      <c r="GFY51" s="17"/>
      <c r="GFZ51" s="17"/>
      <c r="GGA51" s="17"/>
      <c r="GGB51" s="17"/>
      <c r="GGC51" s="17"/>
      <c r="GGD51" s="17"/>
      <c r="GGE51" s="17"/>
      <c r="GGF51" s="17"/>
      <c r="GGG51" s="17"/>
      <c r="GGH51" s="17"/>
      <c r="GGI51" s="17"/>
      <c r="GGJ51" s="17"/>
      <c r="GGK51" s="17"/>
      <c r="GGL51" s="17"/>
      <c r="GGM51" s="17"/>
      <c r="GGN51" s="17"/>
      <c r="GGO51" s="17"/>
      <c r="GGP51" s="17"/>
      <c r="GGQ51" s="17"/>
      <c r="GGR51" s="17"/>
      <c r="GGS51" s="17"/>
      <c r="GGT51" s="17"/>
      <c r="GGU51" s="17"/>
      <c r="GGV51" s="17"/>
      <c r="GGW51" s="17"/>
      <c r="GGX51" s="17"/>
      <c r="GGY51" s="17"/>
      <c r="GGZ51" s="17"/>
      <c r="GHA51" s="17"/>
      <c r="GHB51" s="17"/>
      <c r="GHC51" s="17"/>
      <c r="GHD51" s="17"/>
      <c r="GHE51" s="17"/>
      <c r="GHF51" s="17"/>
      <c r="GHG51" s="17"/>
      <c r="GHH51" s="17"/>
      <c r="GHI51" s="17"/>
      <c r="GHJ51" s="17"/>
      <c r="GHK51" s="17"/>
      <c r="GHL51" s="17"/>
      <c r="GHM51" s="17"/>
      <c r="GHN51" s="17"/>
      <c r="GHO51" s="17"/>
      <c r="GHP51" s="17"/>
      <c r="GHQ51" s="17"/>
      <c r="GHR51" s="17"/>
      <c r="GHS51" s="17"/>
      <c r="GHT51" s="17"/>
      <c r="GHU51" s="17"/>
      <c r="GHV51" s="17"/>
      <c r="GHW51" s="17"/>
      <c r="GHX51" s="17"/>
      <c r="GHY51" s="17"/>
      <c r="GHZ51" s="17"/>
      <c r="GIA51" s="17"/>
      <c r="GIB51" s="17"/>
      <c r="GIC51" s="17"/>
      <c r="GID51" s="17"/>
      <c r="GIE51" s="17"/>
      <c r="GIF51" s="17"/>
      <c r="GIG51" s="17"/>
      <c r="GIH51" s="17"/>
      <c r="GII51" s="17"/>
      <c r="GIJ51" s="17"/>
      <c r="GIK51" s="17"/>
      <c r="GIL51" s="17"/>
      <c r="GIM51" s="17"/>
      <c r="GIN51" s="17"/>
      <c r="GIO51" s="17"/>
      <c r="GIP51" s="17"/>
      <c r="GIQ51" s="17"/>
      <c r="GIR51" s="17"/>
      <c r="GIS51" s="17"/>
      <c r="GIT51" s="17"/>
      <c r="GIU51" s="17"/>
      <c r="GIV51" s="17"/>
      <c r="GIW51" s="17"/>
      <c r="GIX51" s="17"/>
      <c r="GIY51" s="17"/>
      <c r="GIZ51" s="17"/>
      <c r="GJA51" s="17"/>
      <c r="GJB51" s="17"/>
      <c r="GJC51" s="17"/>
      <c r="GJD51" s="17"/>
      <c r="GJE51" s="17"/>
      <c r="GJF51" s="17"/>
      <c r="GJG51" s="17"/>
      <c r="GJH51" s="17"/>
      <c r="GJI51" s="17"/>
      <c r="GJJ51" s="17"/>
      <c r="GJK51" s="17"/>
      <c r="GJL51" s="17"/>
      <c r="GJM51" s="17"/>
      <c r="GJN51" s="17"/>
      <c r="GJO51" s="17"/>
      <c r="GJP51" s="17"/>
      <c r="GJQ51" s="17"/>
      <c r="GJR51" s="17"/>
      <c r="GJS51" s="17"/>
      <c r="GJT51" s="17"/>
      <c r="GJU51" s="17"/>
      <c r="GJV51" s="17"/>
      <c r="GJW51" s="17"/>
      <c r="GJX51" s="17"/>
      <c r="GJY51" s="17"/>
      <c r="GJZ51" s="17"/>
      <c r="GKA51" s="17"/>
      <c r="GKB51" s="17"/>
      <c r="GKC51" s="17"/>
      <c r="GKD51" s="17"/>
      <c r="GKE51" s="17"/>
      <c r="GKF51" s="17"/>
      <c r="GKG51" s="17"/>
      <c r="GKH51" s="17"/>
      <c r="GKI51" s="17"/>
      <c r="GKJ51" s="17"/>
      <c r="GKK51" s="17"/>
      <c r="GKL51" s="17"/>
      <c r="GKM51" s="17"/>
      <c r="GKN51" s="17"/>
      <c r="GKO51" s="17"/>
      <c r="GKP51" s="17"/>
      <c r="GKQ51" s="17"/>
      <c r="GKR51" s="17"/>
      <c r="GKS51" s="17"/>
      <c r="GKT51" s="17"/>
      <c r="GKU51" s="17"/>
      <c r="GKV51" s="17"/>
      <c r="GKW51" s="17"/>
      <c r="GKX51" s="17"/>
      <c r="GKY51" s="17"/>
      <c r="GKZ51" s="17"/>
      <c r="GLA51" s="17"/>
      <c r="GLB51" s="17"/>
      <c r="GLC51" s="17"/>
      <c r="GLD51" s="17"/>
      <c r="GLE51" s="17"/>
      <c r="GLF51" s="17"/>
      <c r="GLG51" s="17"/>
      <c r="GLH51" s="17"/>
      <c r="GLI51" s="17"/>
      <c r="GLJ51" s="17"/>
      <c r="GLK51" s="17"/>
      <c r="GLL51" s="17"/>
      <c r="GLM51" s="17"/>
      <c r="GLN51" s="17"/>
      <c r="GLO51" s="17"/>
      <c r="GLP51" s="17"/>
      <c r="GLQ51" s="17"/>
      <c r="GLR51" s="17"/>
      <c r="GLS51" s="17"/>
      <c r="GLT51" s="17"/>
      <c r="GLU51" s="17"/>
      <c r="GLV51" s="17"/>
      <c r="GLW51" s="17"/>
      <c r="GLX51" s="17"/>
      <c r="GLY51" s="17"/>
      <c r="GLZ51" s="17"/>
      <c r="GMA51" s="17"/>
      <c r="GMB51" s="17"/>
      <c r="GMC51" s="17"/>
      <c r="GMD51" s="17"/>
      <c r="GME51" s="17"/>
      <c r="GMF51" s="17"/>
      <c r="GMG51" s="17"/>
      <c r="GMH51" s="17"/>
      <c r="GMI51" s="17"/>
      <c r="GMJ51" s="17"/>
      <c r="GMK51" s="17"/>
      <c r="GML51" s="17"/>
      <c r="GMM51" s="17"/>
      <c r="GMN51" s="17"/>
      <c r="GMO51" s="17"/>
      <c r="GMP51" s="17"/>
      <c r="GMQ51" s="17"/>
      <c r="GMR51" s="17"/>
      <c r="GMS51" s="17"/>
      <c r="GMT51" s="17"/>
      <c r="GMU51" s="17"/>
      <c r="GMV51" s="17"/>
      <c r="GMW51" s="17"/>
      <c r="GMX51" s="17"/>
      <c r="GMY51" s="17"/>
      <c r="GMZ51" s="17"/>
      <c r="GNA51" s="17"/>
      <c r="GNB51" s="17"/>
      <c r="GNC51" s="17"/>
      <c r="GND51" s="17"/>
      <c r="GNE51" s="17"/>
      <c r="GNF51" s="17"/>
      <c r="GNG51" s="17"/>
      <c r="GNH51" s="17"/>
      <c r="GNI51" s="17"/>
      <c r="GNJ51" s="17"/>
      <c r="GNK51" s="17"/>
      <c r="GNL51" s="17"/>
      <c r="GNM51" s="17"/>
      <c r="GNN51" s="17"/>
      <c r="GNO51" s="17"/>
      <c r="GNP51" s="17"/>
      <c r="GNQ51" s="17"/>
      <c r="GNR51" s="17"/>
      <c r="GNS51" s="17"/>
      <c r="GNT51" s="17"/>
      <c r="GNU51" s="17"/>
      <c r="GNV51" s="17"/>
      <c r="GNW51" s="17"/>
      <c r="GNX51" s="17"/>
      <c r="GNY51" s="17"/>
      <c r="GNZ51" s="17"/>
      <c r="GOA51" s="17"/>
      <c r="GOB51" s="17"/>
      <c r="GOC51" s="17"/>
      <c r="GOD51" s="17"/>
      <c r="GOE51" s="17"/>
      <c r="GOF51" s="17"/>
      <c r="GOG51" s="17"/>
      <c r="GOH51" s="17"/>
      <c r="GOI51" s="17"/>
      <c r="GOJ51" s="17"/>
      <c r="GOK51" s="17"/>
      <c r="GOL51" s="17"/>
      <c r="GOM51" s="17"/>
      <c r="GON51" s="17"/>
      <c r="GOO51" s="17"/>
      <c r="GOP51" s="17"/>
      <c r="GOQ51" s="17"/>
      <c r="GOR51" s="17"/>
      <c r="GOS51" s="17"/>
      <c r="GOT51" s="17"/>
      <c r="GOU51" s="17"/>
      <c r="GOV51" s="17"/>
      <c r="GOW51" s="17"/>
      <c r="GOX51" s="17"/>
      <c r="GOY51" s="17"/>
      <c r="GOZ51" s="17"/>
      <c r="GPA51" s="17"/>
      <c r="GPB51" s="17"/>
      <c r="GPC51" s="17"/>
      <c r="GPD51" s="17"/>
      <c r="GPE51" s="17"/>
      <c r="GPF51" s="17"/>
      <c r="GPG51" s="17"/>
      <c r="GPH51" s="17"/>
      <c r="GPI51" s="17"/>
      <c r="GPJ51" s="17"/>
      <c r="GPK51" s="17"/>
      <c r="GPL51" s="17"/>
      <c r="GPM51" s="17"/>
      <c r="GPN51" s="17"/>
      <c r="GPO51" s="17"/>
      <c r="GPP51" s="17"/>
      <c r="GPQ51" s="17"/>
      <c r="GPR51" s="17"/>
      <c r="GPS51" s="17"/>
      <c r="GPT51" s="17"/>
      <c r="GPU51" s="17"/>
      <c r="GPV51" s="17"/>
      <c r="GPW51" s="17"/>
      <c r="GPX51" s="17"/>
      <c r="GPY51" s="17"/>
      <c r="GPZ51" s="17"/>
      <c r="GQA51" s="17"/>
      <c r="GQB51" s="17"/>
      <c r="GQC51" s="17"/>
      <c r="GQD51" s="17"/>
      <c r="GQE51" s="17"/>
      <c r="GQF51" s="17"/>
      <c r="GQG51" s="17"/>
      <c r="GQH51" s="17"/>
      <c r="GQI51" s="17"/>
      <c r="GQJ51" s="17"/>
      <c r="GQK51" s="17"/>
      <c r="GQL51" s="17"/>
      <c r="GQM51" s="17"/>
      <c r="GQN51" s="17"/>
      <c r="GQO51" s="17"/>
      <c r="GQP51" s="17"/>
      <c r="GQQ51" s="17"/>
      <c r="GQR51" s="17"/>
      <c r="GQS51" s="17"/>
      <c r="GQT51" s="17"/>
      <c r="GQU51" s="17"/>
      <c r="GQV51" s="17"/>
      <c r="GQW51" s="17"/>
      <c r="GQX51" s="17"/>
      <c r="GQY51" s="17"/>
      <c r="GQZ51" s="17"/>
      <c r="GRA51" s="17"/>
      <c r="GRB51" s="17"/>
      <c r="GRC51" s="17"/>
      <c r="GRD51" s="17"/>
      <c r="GRE51" s="17"/>
      <c r="GRF51" s="17"/>
      <c r="GRG51" s="17"/>
      <c r="GRH51" s="17"/>
      <c r="GRI51" s="17"/>
      <c r="GRJ51" s="17"/>
      <c r="GRK51" s="17"/>
      <c r="GRL51" s="17"/>
      <c r="GRM51" s="17"/>
      <c r="GRN51" s="17"/>
      <c r="GRO51" s="17"/>
      <c r="GRP51" s="17"/>
      <c r="GRQ51" s="17"/>
      <c r="GRR51" s="17"/>
      <c r="GRS51" s="17"/>
      <c r="GRT51" s="17"/>
      <c r="GRU51" s="17"/>
      <c r="GRV51" s="17"/>
      <c r="GRW51" s="17"/>
      <c r="GRX51" s="17"/>
      <c r="GRY51" s="17"/>
      <c r="GRZ51" s="17"/>
      <c r="GSA51" s="17"/>
      <c r="GSB51" s="17"/>
      <c r="GSC51" s="17"/>
      <c r="GSD51" s="17"/>
      <c r="GSE51" s="17"/>
      <c r="GSF51" s="17"/>
      <c r="GSG51" s="17"/>
      <c r="GSH51" s="17"/>
      <c r="GSI51" s="17"/>
      <c r="GSJ51" s="17"/>
      <c r="GSK51" s="17"/>
      <c r="GSL51" s="17"/>
      <c r="GSM51" s="17"/>
      <c r="GSN51" s="17"/>
      <c r="GSO51" s="17"/>
      <c r="GSP51" s="17"/>
      <c r="GSQ51" s="17"/>
      <c r="GSR51" s="17"/>
      <c r="GSS51" s="17"/>
      <c r="GST51" s="17"/>
      <c r="GSU51" s="17"/>
      <c r="GSV51" s="17"/>
      <c r="GSW51" s="17"/>
      <c r="GSX51" s="17"/>
      <c r="GSY51" s="17"/>
      <c r="GSZ51" s="17"/>
      <c r="GTA51" s="17"/>
      <c r="GTB51" s="17"/>
      <c r="GTC51" s="17"/>
      <c r="GTD51" s="17"/>
      <c r="GTE51" s="17"/>
      <c r="GTF51" s="17"/>
      <c r="GTG51" s="17"/>
      <c r="GTH51" s="17"/>
      <c r="GTI51" s="17"/>
      <c r="GTJ51" s="17"/>
      <c r="GTK51" s="17"/>
      <c r="GTL51" s="17"/>
      <c r="GTM51" s="17"/>
      <c r="GTN51" s="17"/>
      <c r="GTO51" s="17"/>
      <c r="GTP51" s="17"/>
      <c r="GTQ51" s="17"/>
      <c r="GTR51" s="17"/>
      <c r="GTS51" s="17"/>
      <c r="GTT51" s="17"/>
      <c r="GTU51" s="17"/>
      <c r="GTV51" s="17"/>
      <c r="GTW51" s="17"/>
      <c r="GTX51" s="17"/>
      <c r="GTY51" s="17"/>
      <c r="GTZ51" s="17"/>
      <c r="GUA51" s="17"/>
      <c r="GUB51" s="17"/>
      <c r="GUC51" s="17"/>
      <c r="GUD51" s="17"/>
      <c r="GUE51" s="17"/>
      <c r="GUF51" s="17"/>
      <c r="GUG51" s="17"/>
      <c r="GUH51" s="17"/>
      <c r="GUI51" s="17"/>
      <c r="GUJ51" s="17"/>
      <c r="GUK51" s="17"/>
      <c r="GUL51" s="17"/>
      <c r="GUM51" s="17"/>
      <c r="GUN51" s="17"/>
      <c r="GUO51" s="17"/>
      <c r="GUP51" s="17"/>
      <c r="GUQ51" s="17"/>
      <c r="GUR51" s="17"/>
      <c r="GUS51" s="17"/>
      <c r="GUT51" s="17"/>
      <c r="GUU51" s="17"/>
      <c r="GUV51" s="17"/>
      <c r="GUW51" s="17"/>
      <c r="GUX51" s="17"/>
      <c r="GUY51" s="17"/>
      <c r="GUZ51" s="17"/>
      <c r="GVA51" s="17"/>
      <c r="GVB51" s="17"/>
      <c r="GVC51" s="17"/>
      <c r="GVD51" s="17"/>
      <c r="GVE51" s="17"/>
      <c r="GVF51" s="17"/>
      <c r="GVG51" s="17"/>
      <c r="GVH51" s="17"/>
      <c r="GVI51" s="17"/>
      <c r="GVJ51" s="17"/>
      <c r="GVK51" s="17"/>
      <c r="GVL51" s="17"/>
      <c r="GVM51" s="17"/>
      <c r="GVN51" s="17"/>
      <c r="GVO51" s="17"/>
      <c r="GVP51" s="17"/>
      <c r="GVQ51" s="17"/>
      <c r="GVR51" s="17"/>
      <c r="GVS51" s="17"/>
      <c r="GVT51" s="17"/>
      <c r="GVU51" s="17"/>
      <c r="GVV51" s="17"/>
      <c r="GVW51" s="17"/>
      <c r="GVX51" s="17"/>
      <c r="GVY51" s="17"/>
      <c r="GVZ51" s="17"/>
      <c r="GWA51" s="17"/>
      <c r="GWB51" s="17"/>
      <c r="GWC51" s="17"/>
      <c r="GWD51" s="17"/>
      <c r="GWE51" s="17"/>
      <c r="GWF51" s="17"/>
      <c r="GWG51" s="17"/>
      <c r="GWH51" s="17"/>
      <c r="GWI51" s="17"/>
      <c r="GWJ51" s="17"/>
      <c r="GWK51" s="17"/>
      <c r="GWL51" s="17"/>
      <c r="GWM51" s="17"/>
      <c r="GWN51" s="17"/>
      <c r="GWO51" s="17"/>
      <c r="GWP51" s="17"/>
      <c r="GWQ51" s="17"/>
      <c r="GWR51" s="17"/>
      <c r="GWS51" s="17"/>
      <c r="GWT51" s="17"/>
      <c r="GWU51" s="17"/>
      <c r="GWV51" s="17"/>
      <c r="GWW51" s="17"/>
      <c r="GWX51" s="17"/>
      <c r="GWY51" s="17"/>
      <c r="GWZ51" s="17"/>
      <c r="GXA51" s="17"/>
      <c r="GXB51" s="17"/>
      <c r="GXC51" s="17"/>
      <c r="GXD51" s="17"/>
      <c r="GXE51" s="17"/>
      <c r="GXF51" s="17"/>
      <c r="GXG51" s="17"/>
      <c r="GXH51" s="17"/>
      <c r="GXI51" s="17"/>
      <c r="GXJ51" s="17"/>
      <c r="GXK51" s="17"/>
      <c r="GXL51" s="17"/>
      <c r="GXM51" s="17"/>
      <c r="GXN51" s="17"/>
      <c r="GXO51" s="17"/>
      <c r="GXP51" s="17"/>
      <c r="GXQ51" s="17"/>
      <c r="GXR51" s="17"/>
      <c r="GXS51" s="17"/>
      <c r="GXT51" s="17"/>
      <c r="GXU51" s="17"/>
      <c r="GXV51" s="17"/>
      <c r="GXW51" s="17"/>
      <c r="GXX51" s="17"/>
      <c r="GXY51" s="17"/>
      <c r="GXZ51" s="17"/>
      <c r="GYA51" s="17"/>
      <c r="GYB51" s="17"/>
      <c r="GYC51" s="17"/>
      <c r="GYD51" s="17"/>
      <c r="GYE51" s="17"/>
      <c r="GYF51" s="17"/>
      <c r="GYG51" s="17"/>
      <c r="GYH51" s="17"/>
      <c r="GYI51" s="17"/>
      <c r="GYJ51" s="17"/>
      <c r="GYK51" s="17"/>
      <c r="GYL51" s="17"/>
      <c r="GYM51" s="17"/>
      <c r="GYN51" s="17"/>
      <c r="GYO51" s="17"/>
      <c r="GYP51" s="17"/>
      <c r="GYQ51" s="17"/>
      <c r="GYR51" s="17"/>
      <c r="GYS51" s="17"/>
      <c r="GYT51" s="17"/>
      <c r="GYU51" s="17"/>
      <c r="GYV51" s="17"/>
      <c r="GYW51" s="17"/>
      <c r="GYX51" s="17"/>
      <c r="GYY51" s="17"/>
      <c r="GYZ51" s="17"/>
      <c r="GZA51" s="17"/>
      <c r="GZB51" s="17"/>
      <c r="GZC51" s="17"/>
      <c r="GZD51" s="17"/>
      <c r="GZE51" s="17"/>
      <c r="GZF51" s="17"/>
      <c r="GZG51" s="17"/>
      <c r="GZH51" s="17"/>
      <c r="GZI51" s="17"/>
      <c r="GZJ51" s="17"/>
      <c r="GZK51" s="17"/>
      <c r="GZL51" s="17"/>
      <c r="GZM51" s="17"/>
      <c r="GZN51" s="17"/>
      <c r="GZO51" s="17"/>
      <c r="GZP51" s="17"/>
      <c r="GZQ51" s="17"/>
      <c r="GZR51" s="17"/>
      <c r="GZS51" s="17"/>
      <c r="GZT51" s="17"/>
      <c r="GZU51" s="17"/>
      <c r="GZV51" s="17"/>
      <c r="GZW51" s="17"/>
      <c r="GZX51" s="17"/>
      <c r="GZY51" s="17"/>
      <c r="GZZ51" s="17"/>
      <c r="HAA51" s="17"/>
      <c r="HAB51" s="17"/>
      <c r="HAC51" s="17"/>
      <c r="HAD51" s="17"/>
      <c r="HAE51" s="17"/>
      <c r="HAF51" s="17"/>
      <c r="HAG51" s="17"/>
      <c r="HAH51" s="17"/>
      <c r="HAI51" s="17"/>
      <c r="HAJ51" s="17"/>
      <c r="HAK51" s="17"/>
      <c r="HAL51" s="17"/>
      <c r="HAM51" s="17"/>
      <c r="HAN51" s="17"/>
      <c r="HAO51" s="17"/>
      <c r="HAP51" s="17"/>
      <c r="HAQ51" s="17"/>
      <c r="HAR51" s="17"/>
      <c r="HAS51" s="17"/>
      <c r="HAT51" s="17"/>
      <c r="HAU51" s="17"/>
      <c r="HAV51" s="17"/>
      <c r="HAW51" s="17"/>
      <c r="HAX51" s="17"/>
      <c r="HAY51" s="17"/>
      <c r="HAZ51" s="17"/>
      <c r="HBA51" s="17"/>
      <c r="HBB51" s="17"/>
      <c r="HBC51" s="17"/>
      <c r="HBD51" s="17"/>
      <c r="HBE51" s="17"/>
      <c r="HBF51" s="17"/>
      <c r="HBG51" s="17"/>
      <c r="HBH51" s="17"/>
      <c r="HBI51" s="17"/>
      <c r="HBJ51" s="17"/>
      <c r="HBK51" s="17"/>
      <c r="HBL51" s="17"/>
      <c r="HBM51" s="17"/>
      <c r="HBN51" s="17"/>
      <c r="HBO51" s="17"/>
      <c r="HBP51" s="17"/>
      <c r="HBQ51" s="17"/>
      <c r="HBR51" s="17"/>
      <c r="HBS51" s="17"/>
      <c r="HBT51" s="17"/>
      <c r="HBU51" s="17"/>
      <c r="HBV51" s="17"/>
      <c r="HBW51" s="17"/>
      <c r="HBX51" s="17"/>
      <c r="HBY51" s="17"/>
      <c r="HBZ51" s="17"/>
      <c r="HCA51" s="17"/>
      <c r="HCB51" s="17"/>
      <c r="HCC51" s="17"/>
      <c r="HCD51" s="17"/>
      <c r="HCE51" s="17"/>
      <c r="HCF51" s="17"/>
      <c r="HCG51" s="17"/>
      <c r="HCH51" s="17"/>
      <c r="HCI51" s="17"/>
      <c r="HCJ51" s="17"/>
      <c r="HCK51" s="17"/>
      <c r="HCL51" s="17"/>
      <c r="HCM51" s="17"/>
      <c r="HCN51" s="17"/>
      <c r="HCO51" s="17"/>
      <c r="HCP51" s="17"/>
      <c r="HCQ51" s="17"/>
      <c r="HCR51" s="17"/>
      <c r="HCS51" s="17"/>
      <c r="HCT51" s="17"/>
      <c r="HCU51" s="17"/>
      <c r="HCV51" s="17"/>
      <c r="HCW51" s="17"/>
      <c r="HCX51" s="17"/>
      <c r="HCY51" s="17"/>
      <c r="HCZ51" s="17"/>
      <c r="HDA51" s="17"/>
      <c r="HDB51" s="17"/>
      <c r="HDC51" s="17"/>
      <c r="HDD51" s="17"/>
      <c r="HDE51" s="17"/>
      <c r="HDF51" s="17"/>
      <c r="HDG51" s="17"/>
      <c r="HDH51" s="17"/>
      <c r="HDI51" s="17"/>
      <c r="HDJ51" s="17"/>
      <c r="HDK51" s="17"/>
      <c r="HDL51" s="17"/>
      <c r="HDM51" s="17"/>
      <c r="HDN51" s="17"/>
      <c r="HDO51" s="17"/>
      <c r="HDP51" s="17"/>
      <c r="HDQ51" s="17"/>
      <c r="HDR51" s="17"/>
      <c r="HDS51" s="17"/>
      <c r="HDT51" s="17"/>
      <c r="HDU51" s="17"/>
      <c r="HDV51" s="17"/>
      <c r="HDW51" s="17"/>
      <c r="HDX51" s="17"/>
      <c r="HDY51" s="17"/>
      <c r="HDZ51" s="17"/>
      <c r="HEA51" s="17"/>
      <c r="HEB51" s="17"/>
      <c r="HEC51" s="17"/>
      <c r="HED51" s="17"/>
      <c r="HEE51" s="17"/>
      <c r="HEF51" s="17"/>
      <c r="HEG51" s="17"/>
      <c r="HEH51" s="17"/>
      <c r="HEI51" s="17"/>
      <c r="HEJ51" s="17"/>
      <c r="HEK51" s="17"/>
      <c r="HEL51" s="17"/>
      <c r="HEM51" s="17"/>
      <c r="HEN51" s="17"/>
      <c r="HEO51" s="17"/>
      <c r="HEP51" s="17"/>
      <c r="HEQ51" s="17"/>
      <c r="HER51" s="17"/>
      <c r="HES51" s="17"/>
      <c r="HET51" s="17"/>
      <c r="HEU51" s="17"/>
      <c r="HEV51" s="17"/>
      <c r="HEW51" s="17"/>
      <c r="HEX51" s="17"/>
      <c r="HEY51" s="17"/>
      <c r="HEZ51" s="17"/>
      <c r="HFA51" s="17"/>
      <c r="HFB51" s="17"/>
      <c r="HFC51" s="17"/>
      <c r="HFD51" s="17"/>
      <c r="HFE51" s="17"/>
      <c r="HFF51" s="17"/>
      <c r="HFG51" s="17"/>
      <c r="HFH51" s="17"/>
      <c r="HFI51" s="17"/>
      <c r="HFJ51" s="17"/>
      <c r="HFK51" s="17"/>
      <c r="HFL51" s="17"/>
      <c r="HFM51" s="17"/>
      <c r="HFN51" s="17"/>
      <c r="HFO51" s="17"/>
      <c r="HFP51" s="17"/>
      <c r="HFQ51" s="17"/>
      <c r="HFR51" s="17"/>
      <c r="HFS51" s="17"/>
      <c r="HFT51" s="17"/>
      <c r="HFU51" s="17"/>
      <c r="HFV51" s="17"/>
      <c r="HFW51" s="17"/>
      <c r="HFX51" s="17"/>
      <c r="HFY51" s="17"/>
      <c r="HFZ51" s="17"/>
      <c r="HGA51" s="17"/>
      <c r="HGB51" s="17"/>
      <c r="HGC51" s="17"/>
      <c r="HGD51" s="17"/>
      <c r="HGE51" s="17"/>
      <c r="HGF51" s="17"/>
      <c r="HGG51" s="17"/>
      <c r="HGH51" s="17"/>
      <c r="HGI51" s="17"/>
      <c r="HGJ51" s="17"/>
      <c r="HGK51" s="17"/>
      <c r="HGL51" s="17"/>
      <c r="HGM51" s="17"/>
      <c r="HGN51" s="17"/>
      <c r="HGO51" s="17"/>
      <c r="HGP51" s="17"/>
      <c r="HGQ51" s="17"/>
      <c r="HGR51" s="17"/>
      <c r="HGS51" s="17"/>
      <c r="HGT51" s="17"/>
      <c r="HGU51" s="17"/>
      <c r="HGV51" s="17"/>
      <c r="HGW51" s="17"/>
      <c r="HGX51" s="17"/>
      <c r="HGY51" s="17"/>
      <c r="HGZ51" s="17"/>
      <c r="HHA51" s="17"/>
      <c r="HHB51" s="17"/>
      <c r="HHC51" s="17"/>
      <c r="HHD51" s="17"/>
      <c r="HHE51" s="17"/>
      <c r="HHF51" s="17"/>
      <c r="HHG51" s="17"/>
      <c r="HHH51" s="17"/>
      <c r="HHI51" s="17"/>
      <c r="HHJ51" s="17"/>
      <c r="HHK51" s="17"/>
      <c r="HHL51" s="17"/>
      <c r="HHM51" s="17"/>
      <c r="HHN51" s="17"/>
      <c r="HHO51" s="17"/>
      <c r="HHP51" s="17"/>
      <c r="HHQ51" s="17"/>
      <c r="HHR51" s="17"/>
      <c r="HHS51" s="17"/>
      <c r="HHT51" s="17"/>
      <c r="HHU51" s="17"/>
      <c r="HHV51" s="17"/>
      <c r="HHW51" s="17"/>
      <c r="HHX51" s="17"/>
      <c r="HHY51" s="17"/>
      <c r="HHZ51" s="17"/>
      <c r="HIA51" s="17"/>
      <c r="HIB51" s="17"/>
      <c r="HIC51" s="17"/>
      <c r="HID51" s="17"/>
      <c r="HIE51" s="17"/>
      <c r="HIF51" s="17"/>
      <c r="HIG51" s="17"/>
      <c r="HIH51" s="17"/>
      <c r="HII51" s="17"/>
      <c r="HIJ51" s="17"/>
      <c r="HIK51" s="17"/>
      <c r="HIL51" s="17"/>
      <c r="HIM51" s="17"/>
      <c r="HIN51" s="17"/>
      <c r="HIO51" s="17"/>
      <c r="HIP51" s="17"/>
      <c r="HIQ51" s="17"/>
      <c r="HIR51" s="17"/>
      <c r="HIS51" s="17"/>
      <c r="HIT51" s="17"/>
      <c r="HIU51" s="17"/>
      <c r="HIV51" s="17"/>
      <c r="HIW51" s="17"/>
      <c r="HIX51" s="17"/>
      <c r="HIY51" s="17"/>
      <c r="HIZ51" s="17"/>
      <c r="HJA51" s="17"/>
      <c r="HJB51" s="17"/>
      <c r="HJC51" s="17"/>
      <c r="HJD51" s="17"/>
      <c r="HJE51" s="17"/>
      <c r="HJF51" s="17"/>
      <c r="HJG51" s="17"/>
      <c r="HJH51" s="17"/>
      <c r="HJI51" s="17"/>
      <c r="HJJ51" s="17"/>
      <c r="HJK51" s="17"/>
      <c r="HJL51" s="17"/>
      <c r="HJM51" s="17"/>
      <c r="HJN51" s="17"/>
      <c r="HJO51" s="17"/>
      <c r="HJP51" s="17"/>
      <c r="HJQ51" s="17"/>
      <c r="HJR51" s="17"/>
      <c r="HJS51" s="17"/>
      <c r="HJT51" s="17"/>
      <c r="HJU51" s="17"/>
      <c r="HJV51" s="17"/>
      <c r="HJW51" s="17"/>
      <c r="HJX51" s="17"/>
      <c r="HJY51" s="17"/>
      <c r="HJZ51" s="17"/>
      <c r="HKA51" s="17"/>
      <c r="HKB51" s="17"/>
      <c r="HKC51" s="17"/>
      <c r="HKD51" s="17"/>
      <c r="HKE51" s="17"/>
      <c r="HKF51" s="17"/>
      <c r="HKG51" s="17"/>
      <c r="HKH51" s="17"/>
      <c r="HKI51" s="17"/>
      <c r="HKJ51" s="17"/>
      <c r="HKK51" s="17"/>
      <c r="HKL51" s="17"/>
      <c r="HKM51" s="17"/>
      <c r="HKN51" s="17"/>
      <c r="HKO51" s="17"/>
      <c r="HKP51" s="17"/>
      <c r="HKQ51" s="17"/>
      <c r="HKR51" s="17"/>
      <c r="HKS51" s="17"/>
      <c r="HKT51" s="17"/>
      <c r="HKU51" s="17"/>
      <c r="HKV51" s="17"/>
      <c r="HKW51" s="17"/>
      <c r="HKX51" s="17"/>
      <c r="HKY51" s="17"/>
      <c r="HKZ51" s="17"/>
      <c r="HLA51" s="17"/>
      <c r="HLB51" s="17"/>
      <c r="HLC51" s="17"/>
      <c r="HLD51" s="17"/>
      <c r="HLE51" s="17"/>
      <c r="HLF51" s="17"/>
      <c r="HLG51" s="17"/>
      <c r="HLH51" s="17"/>
      <c r="HLI51" s="17"/>
      <c r="HLJ51" s="17"/>
      <c r="HLK51" s="17"/>
      <c r="HLL51" s="17"/>
      <c r="HLM51" s="17"/>
      <c r="HLN51" s="17"/>
      <c r="HLO51" s="17"/>
      <c r="HLP51" s="17"/>
      <c r="HLQ51" s="17"/>
      <c r="HLR51" s="17"/>
      <c r="HLS51" s="17"/>
      <c r="HLT51" s="17"/>
      <c r="HLU51" s="17"/>
      <c r="HLV51" s="17"/>
      <c r="HLW51" s="17"/>
      <c r="HLX51" s="17"/>
      <c r="HLY51" s="17"/>
      <c r="HLZ51" s="17"/>
      <c r="HMA51" s="17"/>
      <c r="HMB51" s="17"/>
      <c r="HMC51" s="17"/>
      <c r="HMD51" s="17"/>
      <c r="HME51" s="17"/>
      <c r="HMF51" s="17"/>
      <c r="HMG51" s="17"/>
      <c r="HMH51" s="17"/>
      <c r="HMI51" s="17"/>
      <c r="HMJ51" s="17"/>
      <c r="HMK51" s="17"/>
      <c r="HML51" s="17"/>
      <c r="HMM51" s="17"/>
      <c r="HMN51" s="17"/>
      <c r="HMO51" s="17"/>
      <c r="HMP51" s="17"/>
      <c r="HMQ51" s="17"/>
      <c r="HMR51" s="17"/>
      <c r="HMS51" s="17"/>
      <c r="HMT51" s="17"/>
      <c r="HMU51" s="17"/>
      <c r="HMV51" s="17"/>
      <c r="HMW51" s="17"/>
      <c r="HMX51" s="17"/>
      <c r="HMY51" s="17"/>
      <c r="HMZ51" s="17"/>
      <c r="HNA51" s="17"/>
      <c r="HNB51" s="17"/>
      <c r="HNC51" s="17"/>
      <c r="HND51" s="17"/>
      <c r="HNE51" s="17"/>
      <c r="HNF51" s="17"/>
      <c r="HNG51" s="17"/>
      <c r="HNH51" s="17"/>
      <c r="HNI51" s="17"/>
      <c r="HNJ51" s="17"/>
      <c r="HNK51" s="17"/>
      <c r="HNL51" s="17"/>
      <c r="HNM51" s="17"/>
      <c r="HNN51" s="17"/>
      <c r="HNO51" s="17"/>
      <c r="HNP51" s="17"/>
      <c r="HNQ51" s="17"/>
      <c r="HNR51" s="17"/>
      <c r="HNS51" s="17"/>
      <c r="HNT51" s="17"/>
      <c r="HNU51" s="17"/>
      <c r="HNV51" s="17"/>
      <c r="HNW51" s="17"/>
      <c r="HNX51" s="17"/>
      <c r="HNY51" s="17"/>
      <c r="HNZ51" s="17"/>
      <c r="HOA51" s="17"/>
      <c r="HOB51" s="17"/>
      <c r="HOC51" s="17"/>
      <c r="HOD51" s="17"/>
      <c r="HOE51" s="17"/>
      <c r="HOF51" s="17"/>
      <c r="HOG51" s="17"/>
      <c r="HOH51" s="17"/>
      <c r="HOI51" s="17"/>
      <c r="HOJ51" s="17"/>
      <c r="HOK51" s="17"/>
      <c r="HOL51" s="17"/>
      <c r="HOM51" s="17"/>
      <c r="HON51" s="17"/>
      <c r="HOO51" s="17"/>
      <c r="HOP51" s="17"/>
      <c r="HOQ51" s="17"/>
      <c r="HOR51" s="17"/>
      <c r="HOS51" s="17"/>
      <c r="HOT51" s="17"/>
      <c r="HOU51" s="17"/>
      <c r="HOV51" s="17"/>
      <c r="HOW51" s="17"/>
      <c r="HOX51" s="17"/>
      <c r="HOY51" s="17"/>
      <c r="HOZ51" s="17"/>
      <c r="HPA51" s="17"/>
      <c r="HPB51" s="17"/>
      <c r="HPC51" s="17"/>
      <c r="HPD51" s="17"/>
      <c r="HPE51" s="17"/>
      <c r="HPF51" s="17"/>
      <c r="HPG51" s="17"/>
      <c r="HPH51" s="17"/>
      <c r="HPI51" s="17"/>
      <c r="HPJ51" s="17"/>
      <c r="HPK51" s="17"/>
      <c r="HPL51" s="17"/>
      <c r="HPM51" s="17"/>
      <c r="HPN51" s="17"/>
      <c r="HPO51" s="17"/>
      <c r="HPP51" s="17"/>
      <c r="HPQ51" s="17"/>
      <c r="HPR51" s="17"/>
      <c r="HPS51" s="17"/>
      <c r="HPT51" s="17"/>
      <c r="HPU51" s="17"/>
      <c r="HPV51" s="17"/>
      <c r="HPW51" s="17"/>
      <c r="HPX51" s="17"/>
      <c r="HPY51" s="17"/>
      <c r="HPZ51" s="17"/>
      <c r="HQA51" s="17"/>
      <c r="HQB51" s="17"/>
      <c r="HQC51" s="17"/>
      <c r="HQD51" s="17"/>
      <c r="HQE51" s="17"/>
      <c r="HQF51" s="17"/>
      <c r="HQG51" s="17"/>
      <c r="HQH51" s="17"/>
      <c r="HQI51" s="17"/>
      <c r="HQJ51" s="17"/>
      <c r="HQK51" s="17"/>
      <c r="HQL51" s="17"/>
      <c r="HQM51" s="17"/>
      <c r="HQN51" s="17"/>
      <c r="HQO51" s="17"/>
      <c r="HQP51" s="17"/>
      <c r="HQQ51" s="17"/>
      <c r="HQR51" s="17"/>
      <c r="HQS51" s="17"/>
      <c r="HQT51" s="17"/>
      <c r="HQU51" s="17"/>
      <c r="HQV51" s="17"/>
      <c r="HQW51" s="17"/>
      <c r="HQX51" s="17"/>
      <c r="HQY51" s="17"/>
      <c r="HQZ51" s="17"/>
      <c r="HRA51" s="17"/>
      <c r="HRB51" s="17"/>
      <c r="HRC51" s="17"/>
      <c r="HRD51" s="17"/>
      <c r="HRE51" s="17"/>
      <c r="HRF51" s="17"/>
      <c r="HRG51" s="17"/>
      <c r="HRH51" s="17"/>
      <c r="HRI51" s="17"/>
      <c r="HRJ51" s="17"/>
      <c r="HRK51" s="17"/>
      <c r="HRL51" s="17"/>
      <c r="HRM51" s="17"/>
      <c r="HRN51" s="17"/>
      <c r="HRO51" s="17"/>
      <c r="HRP51" s="17"/>
      <c r="HRQ51" s="17"/>
      <c r="HRR51" s="17"/>
      <c r="HRS51" s="17"/>
      <c r="HRT51" s="17"/>
      <c r="HRU51" s="17"/>
      <c r="HRV51" s="17"/>
      <c r="HRW51" s="17"/>
      <c r="HRX51" s="17"/>
      <c r="HRY51" s="17"/>
      <c r="HRZ51" s="17"/>
      <c r="HSA51" s="17"/>
      <c r="HSB51" s="17"/>
      <c r="HSC51" s="17"/>
      <c r="HSD51" s="17"/>
      <c r="HSE51" s="17"/>
      <c r="HSF51" s="17"/>
      <c r="HSG51" s="17"/>
      <c r="HSH51" s="17"/>
      <c r="HSI51" s="17"/>
      <c r="HSJ51" s="17"/>
      <c r="HSK51" s="17"/>
      <c r="HSL51" s="17"/>
      <c r="HSM51" s="17"/>
      <c r="HSN51" s="17"/>
      <c r="HSO51" s="17"/>
      <c r="HSP51" s="17"/>
      <c r="HSQ51" s="17"/>
      <c r="HSR51" s="17"/>
      <c r="HSS51" s="17"/>
      <c r="HST51" s="17"/>
      <c r="HSU51" s="17"/>
      <c r="HSV51" s="17"/>
      <c r="HSW51" s="17"/>
      <c r="HSX51" s="17"/>
      <c r="HSY51" s="17"/>
      <c r="HSZ51" s="17"/>
      <c r="HTA51" s="17"/>
      <c r="HTB51" s="17"/>
      <c r="HTC51" s="17"/>
      <c r="HTD51" s="17"/>
      <c r="HTE51" s="17"/>
      <c r="HTF51" s="17"/>
      <c r="HTG51" s="17"/>
      <c r="HTH51" s="17"/>
      <c r="HTI51" s="17"/>
      <c r="HTJ51" s="17"/>
      <c r="HTK51" s="17"/>
      <c r="HTL51" s="17"/>
      <c r="HTM51" s="17"/>
      <c r="HTN51" s="17"/>
      <c r="HTO51" s="17"/>
      <c r="HTP51" s="17"/>
      <c r="HTQ51" s="17"/>
      <c r="HTR51" s="17"/>
      <c r="HTS51" s="17"/>
      <c r="HTT51" s="17"/>
      <c r="HTU51" s="17"/>
      <c r="HTV51" s="17"/>
      <c r="HTW51" s="17"/>
      <c r="HTX51" s="17"/>
      <c r="HTY51" s="17"/>
      <c r="HTZ51" s="17"/>
      <c r="HUA51" s="17"/>
      <c r="HUB51" s="17"/>
      <c r="HUC51" s="17"/>
      <c r="HUD51" s="17"/>
      <c r="HUE51" s="17"/>
      <c r="HUF51" s="17"/>
      <c r="HUG51" s="17"/>
      <c r="HUH51" s="17"/>
      <c r="HUI51" s="17"/>
      <c r="HUJ51" s="17"/>
      <c r="HUK51" s="17"/>
      <c r="HUL51" s="17"/>
      <c r="HUM51" s="17"/>
      <c r="HUN51" s="17"/>
      <c r="HUO51" s="17"/>
      <c r="HUP51" s="17"/>
      <c r="HUQ51" s="17"/>
      <c r="HUR51" s="17"/>
      <c r="HUS51" s="17"/>
      <c r="HUT51" s="17"/>
      <c r="HUU51" s="17"/>
      <c r="HUV51" s="17"/>
      <c r="HUW51" s="17"/>
      <c r="HUX51" s="17"/>
      <c r="HUY51" s="17"/>
      <c r="HUZ51" s="17"/>
      <c r="HVA51" s="17"/>
      <c r="HVB51" s="17"/>
      <c r="HVC51" s="17"/>
      <c r="HVD51" s="17"/>
      <c r="HVE51" s="17"/>
      <c r="HVF51" s="17"/>
      <c r="HVG51" s="17"/>
      <c r="HVH51" s="17"/>
      <c r="HVI51" s="17"/>
      <c r="HVJ51" s="17"/>
      <c r="HVK51" s="17"/>
      <c r="HVL51" s="17"/>
      <c r="HVM51" s="17"/>
      <c r="HVN51" s="17"/>
      <c r="HVO51" s="17"/>
      <c r="HVP51" s="17"/>
      <c r="HVQ51" s="17"/>
      <c r="HVR51" s="17"/>
      <c r="HVS51" s="17"/>
      <c r="HVT51" s="17"/>
      <c r="HVU51" s="17"/>
      <c r="HVV51" s="17"/>
      <c r="HVW51" s="17"/>
      <c r="HVX51" s="17"/>
      <c r="HVY51" s="17"/>
      <c r="HVZ51" s="17"/>
      <c r="HWA51" s="17"/>
      <c r="HWB51" s="17"/>
      <c r="HWC51" s="17"/>
      <c r="HWD51" s="17"/>
      <c r="HWE51" s="17"/>
      <c r="HWF51" s="17"/>
      <c r="HWG51" s="17"/>
      <c r="HWH51" s="17"/>
      <c r="HWI51" s="17"/>
      <c r="HWJ51" s="17"/>
      <c r="HWK51" s="17"/>
      <c r="HWL51" s="17"/>
      <c r="HWM51" s="17"/>
      <c r="HWN51" s="17"/>
      <c r="HWO51" s="17"/>
      <c r="HWP51" s="17"/>
      <c r="HWQ51" s="17"/>
      <c r="HWR51" s="17"/>
      <c r="HWS51" s="17"/>
      <c r="HWT51" s="17"/>
      <c r="HWU51" s="17"/>
      <c r="HWV51" s="17"/>
      <c r="HWW51" s="17"/>
      <c r="HWX51" s="17"/>
      <c r="HWY51" s="17"/>
      <c r="HWZ51" s="17"/>
      <c r="HXA51" s="17"/>
      <c r="HXB51" s="17"/>
      <c r="HXC51" s="17"/>
      <c r="HXD51" s="17"/>
      <c r="HXE51" s="17"/>
      <c r="HXF51" s="17"/>
      <c r="HXG51" s="17"/>
      <c r="HXH51" s="17"/>
      <c r="HXI51" s="17"/>
      <c r="HXJ51" s="17"/>
      <c r="HXK51" s="17"/>
      <c r="HXL51" s="17"/>
      <c r="HXM51" s="17"/>
      <c r="HXN51" s="17"/>
      <c r="HXO51" s="17"/>
      <c r="HXP51" s="17"/>
      <c r="HXQ51" s="17"/>
      <c r="HXR51" s="17"/>
      <c r="HXS51" s="17"/>
      <c r="HXT51" s="17"/>
      <c r="HXU51" s="17"/>
      <c r="HXV51" s="17"/>
      <c r="HXW51" s="17"/>
      <c r="HXX51" s="17"/>
      <c r="HXY51" s="17"/>
      <c r="HXZ51" s="17"/>
      <c r="HYA51" s="17"/>
      <c r="HYB51" s="17"/>
      <c r="HYC51" s="17"/>
      <c r="HYD51" s="17"/>
      <c r="HYE51" s="17"/>
      <c r="HYF51" s="17"/>
      <c r="HYG51" s="17"/>
      <c r="HYH51" s="17"/>
      <c r="HYI51" s="17"/>
      <c r="HYJ51" s="17"/>
      <c r="HYK51" s="17"/>
      <c r="HYL51" s="17"/>
      <c r="HYM51" s="17"/>
      <c r="HYN51" s="17"/>
      <c r="HYO51" s="17"/>
      <c r="HYP51" s="17"/>
      <c r="HYQ51" s="17"/>
      <c r="HYR51" s="17"/>
      <c r="HYS51" s="17"/>
      <c r="HYT51" s="17"/>
      <c r="HYU51" s="17"/>
      <c r="HYV51" s="17"/>
      <c r="HYW51" s="17"/>
      <c r="HYX51" s="17"/>
      <c r="HYY51" s="17"/>
      <c r="HYZ51" s="17"/>
      <c r="HZA51" s="17"/>
      <c r="HZB51" s="17"/>
      <c r="HZC51" s="17"/>
      <c r="HZD51" s="17"/>
      <c r="HZE51" s="17"/>
      <c r="HZF51" s="17"/>
      <c r="HZG51" s="17"/>
      <c r="HZH51" s="17"/>
      <c r="HZI51" s="17"/>
      <c r="HZJ51" s="17"/>
      <c r="HZK51" s="17"/>
      <c r="HZL51" s="17"/>
      <c r="HZM51" s="17"/>
      <c r="HZN51" s="17"/>
      <c r="HZO51" s="17"/>
      <c r="HZP51" s="17"/>
      <c r="HZQ51" s="17"/>
      <c r="HZR51" s="17"/>
      <c r="HZS51" s="17"/>
      <c r="HZT51" s="17"/>
      <c r="HZU51" s="17"/>
      <c r="HZV51" s="17"/>
      <c r="HZW51" s="17"/>
      <c r="HZX51" s="17"/>
      <c r="HZY51" s="17"/>
      <c r="HZZ51" s="17"/>
      <c r="IAA51" s="17"/>
      <c r="IAB51" s="17"/>
      <c r="IAC51" s="17"/>
      <c r="IAD51" s="17"/>
      <c r="IAE51" s="17"/>
      <c r="IAF51" s="17"/>
      <c r="IAG51" s="17"/>
      <c r="IAH51" s="17"/>
      <c r="IAI51" s="17"/>
      <c r="IAJ51" s="17"/>
      <c r="IAK51" s="17"/>
      <c r="IAL51" s="17"/>
      <c r="IAM51" s="17"/>
      <c r="IAN51" s="17"/>
      <c r="IAO51" s="17"/>
      <c r="IAP51" s="17"/>
      <c r="IAQ51" s="17"/>
      <c r="IAR51" s="17"/>
      <c r="IAS51" s="17"/>
      <c r="IAT51" s="17"/>
      <c r="IAU51" s="17"/>
      <c r="IAV51" s="17"/>
      <c r="IAW51" s="17"/>
      <c r="IAX51" s="17"/>
      <c r="IAY51" s="17"/>
      <c r="IAZ51" s="17"/>
      <c r="IBA51" s="17"/>
      <c r="IBB51" s="17"/>
      <c r="IBC51" s="17"/>
      <c r="IBD51" s="17"/>
      <c r="IBE51" s="17"/>
      <c r="IBF51" s="17"/>
      <c r="IBG51" s="17"/>
      <c r="IBH51" s="17"/>
      <c r="IBI51" s="17"/>
      <c r="IBJ51" s="17"/>
      <c r="IBK51" s="17"/>
      <c r="IBL51" s="17"/>
      <c r="IBM51" s="17"/>
      <c r="IBN51" s="17"/>
      <c r="IBO51" s="17"/>
      <c r="IBP51" s="17"/>
      <c r="IBQ51" s="17"/>
      <c r="IBR51" s="17"/>
      <c r="IBS51" s="17"/>
      <c r="IBT51" s="17"/>
      <c r="IBU51" s="17"/>
      <c r="IBV51" s="17"/>
      <c r="IBW51" s="17"/>
      <c r="IBX51" s="17"/>
      <c r="IBY51" s="17"/>
      <c r="IBZ51" s="17"/>
      <c r="ICA51" s="17"/>
      <c r="ICB51" s="17"/>
      <c r="ICC51" s="17"/>
      <c r="ICD51" s="17"/>
      <c r="ICE51" s="17"/>
      <c r="ICF51" s="17"/>
      <c r="ICG51" s="17"/>
      <c r="ICH51" s="17"/>
      <c r="ICI51" s="17"/>
      <c r="ICJ51" s="17"/>
      <c r="ICK51" s="17"/>
      <c r="ICL51" s="17"/>
      <c r="ICM51" s="17"/>
      <c r="ICN51" s="17"/>
      <c r="ICO51" s="17"/>
      <c r="ICP51" s="17"/>
      <c r="ICQ51" s="17"/>
      <c r="ICR51" s="17"/>
      <c r="ICS51" s="17"/>
      <c r="ICT51" s="17"/>
      <c r="ICU51" s="17"/>
      <c r="ICV51" s="17"/>
      <c r="ICW51" s="17"/>
      <c r="ICX51" s="17"/>
      <c r="ICY51" s="17"/>
      <c r="ICZ51" s="17"/>
      <c r="IDA51" s="17"/>
      <c r="IDB51" s="17"/>
      <c r="IDC51" s="17"/>
      <c r="IDD51" s="17"/>
      <c r="IDE51" s="17"/>
      <c r="IDF51" s="17"/>
      <c r="IDG51" s="17"/>
      <c r="IDH51" s="17"/>
      <c r="IDI51" s="17"/>
      <c r="IDJ51" s="17"/>
      <c r="IDK51" s="17"/>
      <c r="IDL51" s="17"/>
      <c r="IDM51" s="17"/>
      <c r="IDN51" s="17"/>
      <c r="IDO51" s="17"/>
      <c r="IDP51" s="17"/>
      <c r="IDQ51" s="17"/>
      <c r="IDR51" s="17"/>
      <c r="IDS51" s="17"/>
      <c r="IDT51" s="17"/>
      <c r="IDU51" s="17"/>
      <c r="IDV51" s="17"/>
      <c r="IDW51" s="17"/>
      <c r="IDX51" s="17"/>
      <c r="IDY51" s="17"/>
      <c r="IDZ51" s="17"/>
      <c r="IEA51" s="17"/>
      <c r="IEB51" s="17"/>
      <c r="IEC51" s="17"/>
      <c r="IED51" s="17"/>
      <c r="IEE51" s="17"/>
      <c r="IEF51" s="17"/>
      <c r="IEG51" s="17"/>
      <c r="IEH51" s="17"/>
      <c r="IEI51" s="17"/>
      <c r="IEJ51" s="17"/>
      <c r="IEK51" s="17"/>
      <c r="IEL51" s="17"/>
      <c r="IEM51" s="17"/>
      <c r="IEN51" s="17"/>
      <c r="IEO51" s="17"/>
      <c r="IEP51" s="17"/>
      <c r="IEQ51" s="17"/>
      <c r="IER51" s="17"/>
      <c r="IES51" s="17"/>
      <c r="IET51" s="17"/>
      <c r="IEU51" s="17"/>
      <c r="IEV51" s="17"/>
      <c r="IEW51" s="17"/>
      <c r="IEX51" s="17"/>
      <c r="IEY51" s="17"/>
      <c r="IEZ51" s="17"/>
      <c r="IFA51" s="17"/>
      <c r="IFB51" s="17"/>
      <c r="IFC51" s="17"/>
      <c r="IFD51" s="17"/>
      <c r="IFE51" s="17"/>
      <c r="IFF51" s="17"/>
      <c r="IFG51" s="17"/>
      <c r="IFH51" s="17"/>
      <c r="IFI51" s="17"/>
      <c r="IFJ51" s="17"/>
      <c r="IFK51" s="17"/>
      <c r="IFL51" s="17"/>
      <c r="IFM51" s="17"/>
      <c r="IFN51" s="17"/>
      <c r="IFO51" s="17"/>
      <c r="IFP51" s="17"/>
      <c r="IFQ51" s="17"/>
      <c r="IFR51" s="17"/>
      <c r="IFS51" s="17"/>
      <c r="IFT51" s="17"/>
      <c r="IFU51" s="17"/>
      <c r="IFV51" s="17"/>
      <c r="IFW51" s="17"/>
      <c r="IFX51" s="17"/>
      <c r="IFY51" s="17"/>
      <c r="IFZ51" s="17"/>
      <c r="IGA51" s="17"/>
      <c r="IGB51" s="17"/>
      <c r="IGC51" s="17"/>
      <c r="IGD51" s="17"/>
      <c r="IGE51" s="17"/>
      <c r="IGF51" s="17"/>
      <c r="IGG51" s="17"/>
      <c r="IGH51" s="17"/>
      <c r="IGI51" s="17"/>
      <c r="IGJ51" s="17"/>
      <c r="IGK51" s="17"/>
      <c r="IGL51" s="17"/>
      <c r="IGM51" s="17"/>
      <c r="IGN51" s="17"/>
      <c r="IGO51" s="17"/>
      <c r="IGP51" s="17"/>
      <c r="IGQ51" s="17"/>
      <c r="IGR51" s="17"/>
      <c r="IGS51" s="17"/>
      <c r="IGT51" s="17"/>
      <c r="IGU51" s="17"/>
      <c r="IGV51" s="17"/>
      <c r="IGW51" s="17"/>
      <c r="IGX51" s="17"/>
      <c r="IGY51" s="17"/>
      <c r="IGZ51" s="17"/>
      <c r="IHA51" s="17"/>
      <c r="IHB51" s="17"/>
      <c r="IHC51" s="17"/>
      <c r="IHD51" s="17"/>
      <c r="IHE51" s="17"/>
      <c r="IHF51" s="17"/>
      <c r="IHG51" s="17"/>
      <c r="IHH51" s="17"/>
      <c r="IHI51" s="17"/>
      <c r="IHJ51" s="17"/>
      <c r="IHK51" s="17"/>
      <c r="IHL51" s="17"/>
      <c r="IHM51" s="17"/>
      <c r="IHN51" s="17"/>
      <c r="IHO51" s="17"/>
      <c r="IHP51" s="17"/>
      <c r="IHQ51" s="17"/>
      <c r="IHR51" s="17"/>
      <c r="IHS51" s="17"/>
      <c r="IHT51" s="17"/>
      <c r="IHU51" s="17"/>
      <c r="IHV51" s="17"/>
      <c r="IHW51" s="17"/>
      <c r="IHX51" s="17"/>
      <c r="IHY51" s="17"/>
      <c r="IHZ51" s="17"/>
      <c r="IIA51" s="17"/>
      <c r="IIB51" s="17"/>
      <c r="IIC51" s="17"/>
      <c r="IID51" s="17"/>
      <c r="IIE51" s="17"/>
      <c r="IIF51" s="17"/>
      <c r="IIG51" s="17"/>
      <c r="IIH51" s="17"/>
      <c r="III51" s="17"/>
      <c r="IIJ51" s="17"/>
      <c r="IIK51" s="17"/>
      <c r="IIL51" s="17"/>
      <c r="IIM51" s="17"/>
      <c r="IIN51" s="17"/>
      <c r="IIO51" s="17"/>
      <c r="IIP51" s="17"/>
      <c r="IIQ51" s="17"/>
      <c r="IIR51" s="17"/>
      <c r="IIS51" s="17"/>
      <c r="IIT51" s="17"/>
      <c r="IIU51" s="17"/>
      <c r="IIV51" s="17"/>
      <c r="IIW51" s="17"/>
      <c r="IIX51" s="17"/>
      <c r="IIY51" s="17"/>
      <c r="IIZ51" s="17"/>
      <c r="IJA51" s="17"/>
      <c r="IJB51" s="17"/>
      <c r="IJC51" s="17"/>
      <c r="IJD51" s="17"/>
      <c r="IJE51" s="17"/>
      <c r="IJF51" s="17"/>
      <c r="IJG51" s="17"/>
      <c r="IJH51" s="17"/>
      <c r="IJI51" s="17"/>
      <c r="IJJ51" s="17"/>
      <c r="IJK51" s="17"/>
      <c r="IJL51" s="17"/>
      <c r="IJM51" s="17"/>
      <c r="IJN51" s="17"/>
      <c r="IJO51" s="17"/>
      <c r="IJP51" s="17"/>
      <c r="IJQ51" s="17"/>
      <c r="IJR51" s="17"/>
      <c r="IJS51" s="17"/>
      <c r="IJT51" s="17"/>
      <c r="IJU51" s="17"/>
      <c r="IJV51" s="17"/>
      <c r="IJW51" s="17"/>
      <c r="IJX51" s="17"/>
      <c r="IJY51" s="17"/>
      <c r="IJZ51" s="17"/>
      <c r="IKA51" s="17"/>
      <c r="IKB51" s="17"/>
      <c r="IKC51" s="17"/>
      <c r="IKD51" s="17"/>
      <c r="IKE51" s="17"/>
      <c r="IKF51" s="17"/>
      <c r="IKG51" s="17"/>
      <c r="IKH51" s="17"/>
      <c r="IKI51" s="17"/>
      <c r="IKJ51" s="17"/>
      <c r="IKK51" s="17"/>
      <c r="IKL51" s="17"/>
      <c r="IKM51" s="17"/>
      <c r="IKN51" s="17"/>
      <c r="IKO51" s="17"/>
      <c r="IKP51" s="17"/>
      <c r="IKQ51" s="17"/>
      <c r="IKR51" s="17"/>
      <c r="IKS51" s="17"/>
      <c r="IKT51" s="17"/>
      <c r="IKU51" s="17"/>
      <c r="IKV51" s="17"/>
      <c r="IKW51" s="17"/>
      <c r="IKX51" s="17"/>
      <c r="IKY51" s="17"/>
      <c r="IKZ51" s="17"/>
      <c r="ILA51" s="17"/>
      <c r="ILB51" s="17"/>
      <c r="ILC51" s="17"/>
      <c r="ILD51" s="17"/>
      <c r="ILE51" s="17"/>
      <c r="ILF51" s="17"/>
      <c r="ILG51" s="17"/>
      <c r="ILH51" s="17"/>
      <c r="ILI51" s="17"/>
      <c r="ILJ51" s="17"/>
      <c r="ILK51" s="17"/>
      <c r="ILL51" s="17"/>
      <c r="ILM51" s="17"/>
      <c r="ILN51" s="17"/>
      <c r="ILO51" s="17"/>
      <c r="ILP51" s="17"/>
      <c r="ILQ51" s="17"/>
      <c r="ILR51" s="17"/>
      <c r="ILS51" s="17"/>
      <c r="ILT51" s="17"/>
      <c r="ILU51" s="17"/>
      <c r="ILV51" s="17"/>
      <c r="ILW51" s="17"/>
      <c r="ILX51" s="17"/>
      <c r="ILY51" s="17"/>
      <c r="ILZ51" s="17"/>
      <c r="IMA51" s="17"/>
      <c r="IMB51" s="17"/>
      <c r="IMC51" s="17"/>
      <c r="IMD51" s="17"/>
      <c r="IME51" s="17"/>
      <c r="IMF51" s="17"/>
      <c r="IMG51" s="17"/>
      <c r="IMH51" s="17"/>
      <c r="IMI51" s="17"/>
      <c r="IMJ51" s="17"/>
      <c r="IMK51" s="17"/>
      <c r="IML51" s="17"/>
      <c r="IMM51" s="17"/>
      <c r="IMN51" s="17"/>
      <c r="IMO51" s="17"/>
      <c r="IMP51" s="17"/>
      <c r="IMQ51" s="17"/>
      <c r="IMR51" s="17"/>
      <c r="IMS51" s="17"/>
      <c r="IMT51" s="17"/>
      <c r="IMU51" s="17"/>
      <c r="IMV51" s="17"/>
      <c r="IMW51" s="17"/>
      <c r="IMX51" s="17"/>
      <c r="IMY51" s="17"/>
      <c r="IMZ51" s="17"/>
      <c r="INA51" s="17"/>
      <c r="INB51" s="17"/>
      <c r="INC51" s="17"/>
      <c r="IND51" s="17"/>
      <c r="INE51" s="17"/>
      <c r="INF51" s="17"/>
      <c r="ING51" s="17"/>
      <c r="INH51" s="17"/>
      <c r="INI51" s="17"/>
      <c r="INJ51" s="17"/>
      <c r="INK51" s="17"/>
      <c r="INL51" s="17"/>
      <c r="INM51" s="17"/>
      <c r="INN51" s="17"/>
      <c r="INO51" s="17"/>
      <c r="INP51" s="17"/>
      <c r="INQ51" s="17"/>
      <c r="INR51" s="17"/>
      <c r="INS51" s="17"/>
      <c r="INT51" s="17"/>
      <c r="INU51" s="17"/>
      <c r="INV51" s="17"/>
      <c r="INW51" s="17"/>
      <c r="INX51" s="17"/>
      <c r="INY51" s="17"/>
      <c r="INZ51" s="17"/>
      <c r="IOA51" s="17"/>
      <c r="IOB51" s="17"/>
      <c r="IOC51" s="17"/>
      <c r="IOD51" s="17"/>
      <c r="IOE51" s="17"/>
      <c r="IOF51" s="17"/>
      <c r="IOG51" s="17"/>
      <c r="IOH51" s="17"/>
      <c r="IOI51" s="17"/>
      <c r="IOJ51" s="17"/>
      <c r="IOK51" s="17"/>
      <c r="IOL51" s="17"/>
      <c r="IOM51" s="17"/>
      <c r="ION51" s="17"/>
      <c r="IOO51" s="17"/>
      <c r="IOP51" s="17"/>
      <c r="IOQ51" s="17"/>
      <c r="IOR51" s="17"/>
      <c r="IOS51" s="17"/>
      <c r="IOT51" s="17"/>
      <c r="IOU51" s="17"/>
      <c r="IOV51" s="17"/>
      <c r="IOW51" s="17"/>
      <c r="IOX51" s="17"/>
      <c r="IOY51" s="17"/>
      <c r="IOZ51" s="17"/>
      <c r="IPA51" s="17"/>
      <c r="IPB51" s="17"/>
      <c r="IPC51" s="17"/>
      <c r="IPD51" s="17"/>
      <c r="IPE51" s="17"/>
      <c r="IPF51" s="17"/>
      <c r="IPG51" s="17"/>
      <c r="IPH51" s="17"/>
      <c r="IPI51" s="17"/>
      <c r="IPJ51" s="17"/>
      <c r="IPK51" s="17"/>
      <c r="IPL51" s="17"/>
      <c r="IPM51" s="17"/>
      <c r="IPN51" s="17"/>
      <c r="IPO51" s="17"/>
      <c r="IPP51" s="17"/>
      <c r="IPQ51" s="17"/>
      <c r="IPR51" s="17"/>
      <c r="IPS51" s="17"/>
      <c r="IPT51" s="17"/>
      <c r="IPU51" s="17"/>
      <c r="IPV51" s="17"/>
      <c r="IPW51" s="17"/>
      <c r="IPX51" s="17"/>
      <c r="IPY51" s="17"/>
      <c r="IPZ51" s="17"/>
      <c r="IQA51" s="17"/>
      <c r="IQB51" s="17"/>
      <c r="IQC51" s="17"/>
      <c r="IQD51" s="17"/>
      <c r="IQE51" s="17"/>
      <c r="IQF51" s="17"/>
      <c r="IQG51" s="17"/>
      <c r="IQH51" s="17"/>
      <c r="IQI51" s="17"/>
      <c r="IQJ51" s="17"/>
      <c r="IQK51" s="17"/>
      <c r="IQL51" s="17"/>
      <c r="IQM51" s="17"/>
      <c r="IQN51" s="17"/>
      <c r="IQO51" s="17"/>
      <c r="IQP51" s="17"/>
      <c r="IQQ51" s="17"/>
      <c r="IQR51" s="17"/>
      <c r="IQS51" s="17"/>
      <c r="IQT51" s="17"/>
      <c r="IQU51" s="17"/>
      <c r="IQV51" s="17"/>
      <c r="IQW51" s="17"/>
      <c r="IQX51" s="17"/>
      <c r="IQY51" s="17"/>
      <c r="IQZ51" s="17"/>
      <c r="IRA51" s="17"/>
      <c r="IRB51" s="17"/>
      <c r="IRC51" s="17"/>
      <c r="IRD51" s="17"/>
      <c r="IRE51" s="17"/>
      <c r="IRF51" s="17"/>
      <c r="IRG51" s="17"/>
      <c r="IRH51" s="17"/>
      <c r="IRI51" s="17"/>
      <c r="IRJ51" s="17"/>
      <c r="IRK51" s="17"/>
      <c r="IRL51" s="17"/>
      <c r="IRM51" s="17"/>
      <c r="IRN51" s="17"/>
      <c r="IRO51" s="17"/>
      <c r="IRP51" s="17"/>
      <c r="IRQ51" s="17"/>
      <c r="IRR51" s="17"/>
      <c r="IRS51" s="17"/>
      <c r="IRT51" s="17"/>
      <c r="IRU51" s="17"/>
      <c r="IRV51" s="17"/>
      <c r="IRW51" s="17"/>
      <c r="IRX51" s="17"/>
      <c r="IRY51" s="17"/>
      <c r="IRZ51" s="17"/>
      <c r="ISA51" s="17"/>
      <c r="ISB51" s="17"/>
      <c r="ISC51" s="17"/>
      <c r="ISD51" s="17"/>
      <c r="ISE51" s="17"/>
      <c r="ISF51" s="17"/>
      <c r="ISG51" s="17"/>
      <c r="ISH51" s="17"/>
      <c r="ISI51" s="17"/>
      <c r="ISJ51" s="17"/>
      <c r="ISK51" s="17"/>
      <c r="ISL51" s="17"/>
      <c r="ISM51" s="17"/>
      <c r="ISN51" s="17"/>
      <c r="ISO51" s="17"/>
      <c r="ISP51" s="17"/>
      <c r="ISQ51" s="17"/>
      <c r="ISR51" s="17"/>
      <c r="ISS51" s="17"/>
      <c r="IST51" s="17"/>
      <c r="ISU51" s="17"/>
      <c r="ISV51" s="17"/>
      <c r="ISW51" s="17"/>
      <c r="ISX51" s="17"/>
      <c r="ISY51" s="17"/>
      <c r="ISZ51" s="17"/>
      <c r="ITA51" s="17"/>
      <c r="ITB51" s="17"/>
      <c r="ITC51" s="17"/>
      <c r="ITD51" s="17"/>
      <c r="ITE51" s="17"/>
      <c r="ITF51" s="17"/>
      <c r="ITG51" s="17"/>
      <c r="ITH51" s="17"/>
      <c r="ITI51" s="17"/>
      <c r="ITJ51" s="17"/>
      <c r="ITK51" s="17"/>
      <c r="ITL51" s="17"/>
      <c r="ITM51" s="17"/>
      <c r="ITN51" s="17"/>
      <c r="ITO51" s="17"/>
      <c r="ITP51" s="17"/>
      <c r="ITQ51" s="17"/>
      <c r="ITR51" s="17"/>
      <c r="ITS51" s="17"/>
      <c r="ITT51" s="17"/>
      <c r="ITU51" s="17"/>
      <c r="ITV51" s="17"/>
      <c r="ITW51" s="17"/>
      <c r="ITX51" s="17"/>
      <c r="ITY51" s="17"/>
      <c r="ITZ51" s="17"/>
      <c r="IUA51" s="17"/>
      <c r="IUB51" s="17"/>
      <c r="IUC51" s="17"/>
      <c r="IUD51" s="17"/>
      <c r="IUE51" s="17"/>
      <c r="IUF51" s="17"/>
      <c r="IUG51" s="17"/>
      <c r="IUH51" s="17"/>
      <c r="IUI51" s="17"/>
      <c r="IUJ51" s="17"/>
      <c r="IUK51" s="17"/>
      <c r="IUL51" s="17"/>
      <c r="IUM51" s="17"/>
      <c r="IUN51" s="17"/>
      <c r="IUO51" s="17"/>
      <c r="IUP51" s="17"/>
      <c r="IUQ51" s="17"/>
      <c r="IUR51" s="17"/>
      <c r="IUS51" s="17"/>
      <c r="IUT51" s="17"/>
      <c r="IUU51" s="17"/>
      <c r="IUV51" s="17"/>
      <c r="IUW51" s="17"/>
      <c r="IUX51" s="17"/>
      <c r="IUY51" s="17"/>
      <c r="IUZ51" s="17"/>
      <c r="IVA51" s="17"/>
      <c r="IVB51" s="17"/>
      <c r="IVC51" s="17"/>
      <c r="IVD51" s="17"/>
      <c r="IVE51" s="17"/>
      <c r="IVF51" s="17"/>
      <c r="IVG51" s="17"/>
      <c r="IVH51" s="17"/>
      <c r="IVI51" s="17"/>
      <c r="IVJ51" s="17"/>
      <c r="IVK51" s="17"/>
      <c r="IVL51" s="17"/>
      <c r="IVM51" s="17"/>
      <c r="IVN51" s="17"/>
      <c r="IVO51" s="17"/>
      <c r="IVP51" s="17"/>
      <c r="IVQ51" s="17"/>
      <c r="IVR51" s="17"/>
      <c r="IVS51" s="17"/>
      <c r="IVT51" s="17"/>
      <c r="IVU51" s="17"/>
      <c r="IVV51" s="17"/>
      <c r="IVW51" s="17"/>
      <c r="IVX51" s="17"/>
      <c r="IVY51" s="17"/>
      <c r="IVZ51" s="17"/>
      <c r="IWA51" s="17"/>
      <c r="IWB51" s="17"/>
      <c r="IWC51" s="17"/>
      <c r="IWD51" s="17"/>
      <c r="IWE51" s="17"/>
      <c r="IWF51" s="17"/>
      <c r="IWG51" s="17"/>
      <c r="IWH51" s="17"/>
      <c r="IWI51" s="17"/>
      <c r="IWJ51" s="17"/>
      <c r="IWK51" s="17"/>
      <c r="IWL51" s="17"/>
      <c r="IWM51" s="17"/>
      <c r="IWN51" s="17"/>
      <c r="IWO51" s="17"/>
      <c r="IWP51" s="17"/>
      <c r="IWQ51" s="17"/>
      <c r="IWR51" s="17"/>
      <c r="IWS51" s="17"/>
      <c r="IWT51" s="17"/>
      <c r="IWU51" s="17"/>
      <c r="IWV51" s="17"/>
      <c r="IWW51" s="17"/>
      <c r="IWX51" s="17"/>
      <c r="IWY51" s="17"/>
      <c r="IWZ51" s="17"/>
      <c r="IXA51" s="17"/>
      <c r="IXB51" s="17"/>
      <c r="IXC51" s="17"/>
      <c r="IXD51" s="17"/>
      <c r="IXE51" s="17"/>
      <c r="IXF51" s="17"/>
      <c r="IXG51" s="17"/>
      <c r="IXH51" s="17"/>
      <c r="IXI51" s="17"/>
      <c r="IXJ51" s="17"/>
      <c r="IXK51" s="17"/>
      <c r="IXL51" s="17"/>
      <c r="IXM51" s="17"/>
      <c r="IXN51" s="17"/>
      <c r="IXO51" s="17"/>
      <c r="IXP51" s="17"/>
      <c r="IXQ51" s="17"/>
      <c r="IXR51" s="17"/>
      <c r="IXS51" s="17"/>
      <c r="IXT51" s="17"/>
      <c r="IXU51" s="17"/>
      <c r="IXV51" s="17"/>
      <c r="IXW51" s="17"/>
      <c r="IXX51" s="17"/>
      <c r="IXY51" s="17"/>
      <c r="IXZ51" s="17"/>
      <c r="IYA51" s="17"/>
      <c r="IYB51" s="17"/>
      <c r="IYC51" s="17"/>
      <c r="IYD51" s="17"/>
      <c r="IYE51" s="17"/>
      <c r="IYF51" s="17"/>
      <c r="IYG51" s="17"/>
      <c r="IYH51" s="17"/>
      <c r="IYI51" s="17"/>
      <c r="IYJ51" s="17"/>
      <c r="IYK51" s="17"/>
      <c r="IYL51" s="17"/>
      <c r="IYM51" s="17"/>
      <c r="IYN51" s="17"/>
      <c r="IYO51" s="17"/>
      <c r="IYP51" s="17"/>
      <c r="IYQ51" s="17"/>
      <c r="IYR51" s="17"/>
      <c r="IYS51" s="17"/>
      <c r="IYT51" s="17"/>
      <c r="IYU51" s="17"/>
      <c r="IYV51" s="17"/>
      <c r="IYW51" s="17"/>
      <c r="IYX51" s="17"/>
      <c r="IYY51" s="17"/>
      <c r="IYZ51" s="17"/>
      <c r="IZA51" s="17"/>
      <c r="IZB51" s="17"/>
      <c r="IZC51" s="17"/>
      <c r="IZD51" s="17"/>
      <c r="IZE51" s="17"/>
      <c r="IZF51" s="17"/>
      <c r="IZG51" s="17"/>
      <c r="IZH51" s="17"/>
      <c r="IZI51" s="17"/>
      <c r="IZJ51" s="17"/>
      <c r="IZK51" s="17"/>
      <c r="IZL51" s="17"/>
      <c r="IZM51" s="17"/>
      <c r="IZN51" s="17"/>
      <c r="IZO51" s="17"/>
      <c r="IZP51" s="17"/>
      <c r="IZQ51" s="17"/>
      <c r="IZR51" s="17"/>
      <c r="IZS51" s="17"/>
      <c r="IZT51" s="17"/>
      <c r="IZU51" s="17"/>
      <c r="IZV51" s="17"/>
      <c r="IZW51" s="17"/>
      <c r="IZX51" s="17"/>
      <c r="IZY51" s="17"/>
      <c r="IZZ51" s="17"/>
      <c r="JAA51" s="17"/>
      <c r="JAB51" s="17"/>
      <c r="JAC51" s="17"/>
      <c r="JAD51" s="17"/>
      <c r="JAE51" s="17"/>
      <c r="JAF51" s="17"/>
      <c r="JAG51" s="17"/>
      <c r="JAH51" s="17"/>
      <c r="JAI51" s="17"/>
      <c r="JAJ51" s="17"/>
      <c r="JAK51" s="17"/>
      <c r="JAL51" s="17"/>
      <c r="JAM51" s="17"/>
      <c r="JAN51" s="17"/>
      <c r="JAO51" s="17"/>
      <c r="JAP51" s="17"/>
      <c r="JAQ51" s="17"/>
      <c r="JAR51" s="17"/>
      <c r="JAS51" s="17"/>
      <c r="JAT51" s="17"/>
      <c r="JAU51" s="17"/>
      <c r="JAV51" s="17"/>
      <c r="JAW51" s="17"/>
      <c r="JAX51" s="17"/>
      <c r="JAY51" s="17"/>
      <c r="JAZ51" s="17"/>
      <c r="JBA51" s="17"/>
      <c r="JBB51" s="17"/>
      <c r="JBC51" s="17"/>
      <c r="JBD51" s="17"/>
      <c r="JBE51" s="17"/>
      <c r="JBF51" s="17"/>
      <c r="JBG51" s="17"/>
      <c r="JBH51" s="17"/>
      <c r="JBI51" s="17"/>
      <c r="JBJ51" s="17"/>
      <c r="JBK51" s="17"/>
      <c r="JBL51" s="17"/>
      <c r="JBM51" s="17"/>
      <c r="JBN51" s="17"/>
      <c r="JBO51" s="17"/>
      <c r="JBP51" s="17"/>
      <c r="JBQ51" s="17"/>
      <c r="JBR51" s="17"/>
      <c r="JBS51" s="17"/>
      <c r="JBT51" s="17"/>
      <c r="JBU51" s="17"/>
      <c r="JBV51" s="17"/>
      <c r="JBW51" s="17"/>
      <c r="JBX51" s="17"/>
      <c r="JBY51" s="17"/>
      <c r="JBZ51" s="17"/>
      <c r="JCA51" s="17"/>
      <c r="JCB51" s="17"/>
      <c r="JCC51" s="17"/>
      <c r="JCD51" s="17"/>
      <c r="JCE51" s="17"/>
      <c r="JCF51" s="17"/>
      <c r="JCG51" s="17"/>
      <c r="JCH51" s="17"/>
      <c r="JCI51" s="17"/>
      <c r="JCJ51" s="17"/>
      <c r="JCK51" s="17"/>
      <c r="JCL51" s="17"/>
      <c r="JCM51" s="17"/>
      <c r="JCN51" s="17"/>
      <c r="JCO51" s="17"/>
      <c r="JCP51" s="17"/>
      <c r="JCQ51" s="17"/>
      <c r="JCR51" s="17"/>
      <c r="JCS51" s="17"/>
      <c r="JCT51" s="17"/>
      <c r="JCU51" s="17"/>
      <c r="JCV51" s="17"/>
      <c r="JCW51" s="17"/>
      <c r="JCX51" s="17"/>
      <c r="JCY51" s="17"/>
      <c r="JCZ51" s="17"/>
      <c r="JDA51" s="17"/>
      <c r="JDB51" s="17"/>
      <c r="JDC51" s="17"/>
      <c r="JDD51" s="17"/>
      <c r="JDE51" s="17"/>
      <c r="JDF51" s="17"/>
      <c r="JDG51" s="17"/>
      <c r="JDH51" s="17"/>
      <c r="JDI51" s="17"/>
      <c r="JDJ51" s="17"/>
      <c r="JDK51" s="17"/>
      <c r="JDL51" s="17"/>
      <c r="JDM51" s="17"/>
      <c r="JDN51" s="17"/>
      <c r="JDO51" s="17"/>
      <c r="JDP51" s="17"/>
      <c r="JDQ51" s="17"/>
      <c r="JDR51" s="17"/>
      <c r="JDS51" s="17"/>
      <c r="JDT51" s="17"/>
      <c r="JDU51" s="17"/>
      <c r="JDV51" s="17"/>
      <c r="JDW51" s="17"/>
      <c r="JDX51" s="17"/>
      <c r="JDY51" s="17"/>
      <c r="JDZ51" s="17"/>
      <c r="JEA51" s="17"/>
      <c r="JEB51" s="17"/>
      <c r="JEC51" s="17"/>
      <c r="JED51" s="17"/>
      <c r="JEE51" s="17"/>
      <c r="JEF51" s="17"/>
      <c r="JEG51" s="17"/>
      <c r="JEH51" s="17"/>
      <c r="JEI51" s="17"/>
      <c r="JEJ51" s="17"/>
      <c r="JEK51" s="17"/>
      <c r="JEL51" s="17"/>
      <c r="JEM51" s="17"/>
      <c r="JEN51" s="17"/>
      <c r="JEO51" s="17"/>
      <c r="JEP51" s="17"/>
      <c r="JEQ51" s="17"/>
      <c r="JER51" s="17"/>
      <c r="JES51" s="17"/>
      <c r="JET51" s="17"/>
      <c r="JEU51" s="17"/>
      <c r="JEV51" s="17"/>
      <c r="JEW51" s="17"/>
      <c r="JEX51" s="17"/>
      <c r="JEY51" s="17"/>
      <c r="JEZ51" s="17"/>
      <c r="JFA51" s="17"/>
      <c r="JFB51" s="17"/>
      <c r="JFC51" s="17"/>
      <c r="JFD51" s="17"/>
      <c r="JFE51" s="17"/>
      <c r="JFF51" s="17"/>
      <c r="JFG51" s="17"/>
      <c r="JFH51" s="17"/>
      <c r="JFI51" s="17"/>
      <c r="JFJ51" s="17"/>
      <c r="JFK51" s="17"/>
      <c r="JFL51" s="17"/>
      <c r="JFM51" s="17"/>
      <c r="JFN51" s="17"/>
      <c r="JFO51" s="17"/>
      <c r="JFP51" s="17"/>
      <c r="JFQ51" s="17"/>
      <c r="JFR51" s="17"/>
      <c r="JFS51" s="17"/>
      <c r="JFT51" s="17"/>
      <c r="JFU51" s="17"/>
      <c r="JFV51" s="17"/>
      <c r="JFW51" s="17"/>
      <c r="JFX51" s="17"/>
      <c r="JFY51" s="17"/>
      <c r="JFZ51" s="17"/>
      <c r="JGA51" s="17"/>
      <c r="JGB51" s="17"/>
      <c r="JGC51" s="17"/>
      <c r="JGD51" s="17"/>
      <c r="JGE51" s="17"/>
      <c r="JGF51" s="17"/>
      <c r="JGG51" s="17"/>
      <c r="JGH51" s="17"/>
      <c r="JGI51" s="17"/>
      <c r="JGJ51" s="17"/>
      <c r="JGK51" s="17"/>
      <c r="JGL51" s="17"/>
      <c r="JGM51" s="17"/>
      <c r="JGN51" s="17"/>
      <c r="JGO51" s="17"/>
      <c r="JGP51" s="17"/>
      <c r="JGQ51" s="17"/>
      <c r="JGR51" s="17"/>
      <c r="JGS51" s="17"/>
      <c r="JGT51" s="17"/>
      <c r="JGU51" s="17"/>
      <c r="JGV51" s="17"/>
      <c r="JGW51" s="17"/>
      <c r="JGX51" s="17"/>
      <c r="JGY51" s="17"/>
      <c r="JGZ51" s="17"/>
      <c r="JHA51" s="17"/>
      <c r="JHB51" s="17"/>
      <c r="JHC51" s="17"/>
      <c r="JHD51" s="17"/>
      <c r="JHE51" s="17"/>
      <c r="JHF51" s="17"/>
      <c r="JHG51" s="17"/>
      <c r="JHH51" s="17"/>
      <c r="JHI51" s="17"/>
      <c r="JHJ51" s="17"/>
      <c r="JHK51" s="17"/>
      <c r="JHL51" s="17"/>
      <c r="JHM51" s="17"/>
      <c r="JHN51" s="17"/>
      <c r="JHO51" s="17"/>
      <c r="JHP51" s="17"/>
      <c r="JHQ51" s="17"/>
      <c r="JHR51" s="17"/>
      <c r="JHS51" s="17"/>
      <c r="JHT51" s="17"/>
      <c r="JHU51" s="17"/>
      <c r="JHV51" s="17"/>
      <c r="JHW51" s="17"/>
      <c r="JHX51" s="17"/>
      <c r="JHY51" s="17"/>
      <c r="JHZ51" s="17"/>
      <c r="JIA51" s="17"/>
      <c r="JIB51" s="17"/>
      <c r="JIC51" s="17"/>
      <c r="JID51" s="17"/>
      <c r="JIE51" s="17"/>
      <c r="JIF51" s="17"/>
      <c r="JIG51" s="17"/>
      <c r="JIH51" s="17"/>
      <c r="JII51" s="17"/>
      <c r="JIJ51" s="17"/>
      <c r="JIK51" s="17"/>
      <c r="JIL51" s="17"/>
      <c r="JIM51" s="17"/>
      <c r="JIN51" s="17"/>
      <c r="JIO51" s="17"/>
      <c r="JIP51" s="17"/>
      <c r="JIQ51" s="17"/>
      <c r="JIR51" s="17"/>
      <c r="JIS51" s="17"/>
      <c r="JIT51" s="17"/>
      <c r="JIU51" s="17"/>
      <c r="JIV51" s="17"/>
      <c r="JIW51" s="17"/>
      <c r="JIX51" s="17"/>
      <c r="JIY51" s="17"/>
      <c r="JIZ51" s="17"/>
      <c r="JJA51" s="17"/>
      <c r="JJB51" s="17"/>
      <c r="JJC51" s="17"/>
      <c r="JJD51" s="17"/>
      <c r="JJE51" s="17"/>
      <c r="JJF51" s="17"/>
      <c r="JJG51" s="17"/>
      <c r="JJH51" s="17"/>
      <c r="JJI51" s="17"/>
      <c r="JJJ51" s="17"/>
      <c r="JJK51" s="17"/>
      <c r="JJL51" s="17"/>
      <c r="JJM51" s="17"/>
      <c r="JJN51" s="17"/>
      <c r="JJO51" s="17"/>
      <c r="JJP51" s="17"/>
      <c r="JJQ51" s="17"/>
      <c r="JJR51" s="17"/>
      <c r="JJS51" s="17"/>
      <c r="JJT51" s="17"/>
      <c r="JJU51" s="17"/>
      <c r="JJV51" s="17"/>
      <c r="JJW51" s="17"/>
      <c r="JJX51" s="17"/>
      <c r="JJY51" s="17"/>
      <c r="JJZ51" s="17"/>
      <c r="JKA51" s="17"/>
      <c r="JKB51" s="17"/>
      <c r="JKC51" s="17"/>
      <c r="JKD51" s="17"/>
      <c r="JKE51" s="17"/>
      <c r="JKF51" s="17"/>
      <c r="JKG51" s="17"/>
      <c r="JKH51" s="17"/>
      <c r="JKI51" s="17"/>
      <c r="JKJ51" s="17"/>
      <c r="JKK51" s="17"/>
      <c r="JKL51" s="17"/>
      <c r="JKM51" s="17"/>
      <c r="JKN51" s="17"/>
      <c r="JKO51" s="17"/>
      <c r="JKP51" s="17"/>
      <c r="JKQ51" s="17"/>
      <c r="JKR51" s="17"/>
      <c r="JKS51" s="17"/>
      <c r="JKT51" s="17"/>
      <c r="JKU51" s="17"/>
      <c r="JKV51" s="17"/>
      <c r="JKW51" s="17"/>
      <c r="JKX51" s="17"/>
      <c r="JKY51" s="17"/>
      <c r="JKZ51" s="17"/>
      <c r="JLA51" s="17"/>
      <c r="JLB51" s="17"/>
      <c r="JLC51" s="17"/>
      <c r="JLD51" s="17"/>
      <c r="JLE51" s="17"/>
      <c r="JLF51" s="17"/>
      <c r="JLG51" s="17"/>
      <c r="JLH51" s="17"/>
      <c r="JLI51" s="17"/>
      <c r="JLJ51" s="17"/>
      <c r="JLK51" s="17"/>
      <c r="JLL51" s="17"/>
      <c r="JLM51" s="17"/>
      <c r="JLN51" s="17"/>
      <c r="JLO51" s="17"/>
      <c r="JLP51" s="17"/>
      <c r="JLQ51" s="17"/>
      <c r="JLR51" s="17"/>
      <c r="JLS51" s="17"/>
      <c r="JLT51" s="17"/>
      <c r="JLU51" s="17"/>
      <c r="JLV51" s="17"/>
      <c r="JLW51" s="17"/>
      <c r="JLX51" s="17"/>
      <c r="JLY51" s="17"/>
      <c r="JLZ51" s="17"/>
      <c r="JMA51" s="17"/>
      <c r="JMB51" s="17"/>
      <c r="JMC51" s="17"/>
      <c r="JMD51" s="17"/>
      <c r="JME51" s="17"/>
      <c r="JMF51" s="17"/>
      <c r="JMG51" s="17"/>
      <c r="JMH51" s="17"/>
      <c r="JMI51" s="17"/>
      <c r="JMJ51" s="17"/>
      <c r="JMK51" s="17"/>
      <c r="JML51" s="17"/>
      <c r="JMM51" s="17"/>
      <c r="JMN51" s="17"/>
      <c r="JMO51" s="17"/>
      <c r="JMP51" s="17"/>
      <c r="JMQ51" s="17"/>
      <c r="JMR51" s="17"/>
      <c r="JMS51" s="17"/>
      <c r="JMT51" s="17"/>
      <c r="JMU51" s="17"/>
      <c r="JMV51" s="17"/>
      <c r="JMW51" s="17"/>
      <c r="JMX51" s="17"/>
      <c r="JMY51" s="17"/>
      <c r="JMZ51" s="17"/>
      <c r="JNA51" s="17"/>
      <c r="JNB51" s="17"/>
      <c r="JNC51" s="17"/>
      <c r="JND51" s="17"/>
      <c r="JNE51" s="17"/>
      <c r="JNF51" s="17"/>
      <c r="JNG51" s="17"/>
      <c r="JNH51" s="17"/>
      <c r="JNI51" s="17"/>
      <c r="JNJ51" s="17"/>
      <c r="JNK51" s="17"/>
      <c r="JNL51" s="17"/>
      <c r="JNM51" s="17"/>
      <c r="JNN51" s="17"/>
      <c r="JNO51" s="17"/>
      <c r="JNP51" s="17"/>
      <c r="JNQ51" s="17"/>
      <c r="JNR51" s="17"/>
      <c r="JNS51" s="17"/>
      <c r="JNT51" s="17"/>
      <c r="JNU51" s="17"/>
      <c r="JNV51" s="17"/>
      <c r="JNW51" s="17"/>
      <c r="JNX51" s="17"/>
      <c r="JNY51" s="17"/>
      <c r="JNZ51" s="17"/>
      <c r="JOA51" s="17"/>
      <c r="JOB51" s="17"/>
      <c r="JOC51" s="17"/>
      <c r="JOD51" s="17"/>
      <c r="JOE51" s="17"/>
      <c r="JOF51" s="17"/>
      <c r="JOG51" s="17"/>
      <c r="JOH51" s="17"/>
      <c r="JOI51" s="17"/>
      <c r="JOJ51" s="17"/>
      <c r="JOK51" s="17"/>
      <c r="JOL51" s="17"/>
      <c r="JOM51" s="17"/>
      <c r="JON51" s="17"/>
      <c r="JOO51" s="17"/>
      <c r="JOP51" s="17"/>
      <c r="JOQ51" s="17"/>
      <c r="JOR51" s="17"/>
      <c r="JOS51" s="17"/>
      <c r="JOT51" s="17"/>
      <c r="JOU51" s="17"/>
      <c r="JOV51" s="17"/>
      <c r="JOW51" s="17"/>
      <c r="JOX51" s="17"/>
      <c r="JOY51" s="17"/>
      <c r="JOZ51" s="17"/>
      <c r="JPA51" s="17"/>
      <c r="JPB51" s="17"/>
      <c r="JPC51" s="17"/>
      <c r="JPD51" s="17"/>
      <c r="JPE51" s="17"/>
      <c r="JPF51" s="17"/>
      <c r="JPG51" s="17"/>
      <c r="JPH51" s="17"/>
      <c r="JPI51" s="17"/>
      <c r="JPJ51" s="17"/>
      <c r="JPK51" s="17"/>
      <c r="JPL51" s="17"/>
      <c r="JPM51" s="17"/>
      <c r="JPN51" s="17"/>
      <c r="JPO51" s="17"/>
      <c r="JPP51" s="17"/>
      <c r="JPQ51" s="17"/>
      <c r="JPR51" s="17"/>
      <c r="JPS51" s="17"/>
      <c r="JPT51" s="17"/>
      <c r="JPU51" s="17"/>
      <c r="JPV51" s="17"/>
      <c r="JPW51" s="17"/>
      <c r="JPX51" s="17"/>
      <c r="JPY51" s="17"/>
      <c r="JPZ51" s="17"/>
      <c r="JQA51" s="17"/>
      <c r="JQB51" s="17"/>
      <c r="JQC51" s="17"/>
      <c r="JQD51" s="17"/>
      <c r="JQE51" s="17"/>
      <c r="JQF51" s="17"/>
      <c r="JQG51" s="17"/>
      <c r="JQH51" s="17"/>
      <c r="JQI51" s="17"/>
      <c r="JQJ51" s="17"/>
      <c r="JQK51" s="17"/>
      <c r="JQL51" s="17"/>
      <c r="JQM51" s="17"/>
      <c r="JQN51" s="17"/>
      <c r="JQO51" s="17"/>
      <c r="JQP51" s="17"/>
      <c r="JQQ51" s="17"/>
      <c r="JQR51" s="17"/>
      <c r="JQS51" s="17"/>
      <c r="JQT51" s="17"/>
      <c r="JQU51" s="17"/>
      <c r="JQV51" s="17"/>
      <c r="JQW51" s="17"/>
      <c r="JQX51" s="17"/>
      <c r="JQY51" s="17"/>
      <c r="JQZ51" s="17"/>
      <c r="JRA51" s="17"/>
      <c r="JRB51" s="17"/>
      <c r="JRC51" s="17"/>
      <c r="JRD51" s="17"/>
      <c r="JRE51" s="17"/>
      <c r="JRF51" s="17"/>
      <c r="JRG51" s="17"/>
      <c r="JRH51" s="17"/>
      <c r="JRI51" s="17"/>
      <c r="JRJ51" s="17"/>
      <c r="JRK51" s="17"/>
      <c r="JRL51" s="17"/>
      <c r="JRM51" s="17"/>
      <c r="JRN51" s="17"/>
      <c r="JRO51" s="17"/>
      <c r="JRP51" s="17"/>
      <c r="JRQ51" s="17"/>
      <c r="JRR51" s="17"/>
      <c r="JRS51" s="17"/>
      <c r="JRT51" s="17"/>
      <c r="JRU51" s="17"/>
      <c r="JRV51" s="17"/>
      <c r="JRW51" s="17"/>
      <c r="JRX51" s="17"/>
      <c r="JRY51" s="17"/>
      <c r="JRZ51" s="17"/>
      <c r="JSA51" s="17"/>
      <c r="JSB51" s="17"/>
      <c r="JSC51" s="17"/>
      <c r="JSD51" s="17"/>
      <c r="JSE51" s="17"/>
      <c r="JSF51" s="17"/>
      <c r="JSG51" s="17"/>
      <c r="JSH51" s="17"/>
      <c r="JSI51" s="17"/>
      <c r="JSJ51" s="17"/>
      <c r="JSK51" s="17"/>
      <c r="JSL51" s="17"/>
      <c r="JSM51" s="17"/>
      <c r="JSN51" s="17"/>
      <c r="JSO51" s="17"/>
      <c r="JSP51" s="17"/>
      <c r="JSQ51" s="17"/>
      <c r="JSR51" s="17"/>
      <c r="JSS51" s="17"/>
      <c r="JST51" s="17"/>
      <c r="JSU51" s="17"/>
      <c r="JSV51" s="17"/>
      <c r="JSW51" s="17"/>
      <c r="JSX51" s="17"/>
      <c r="JSY51" s="17"/>
      <c r="JSZ51" s="17"/>
      <c r="JTA51" s="17"/>
      <c r="JTB51" s="17"/>
      <c r="JTC51" s="17"/>
      <c r="JTD51" s="17"/>
      <c r="JTE51" s="17"/>
      <c r="JTF51" s="17"/>
      <c r="JTG51" s="17"/>
      <c r="JTH51" s="17"/>
      <c r="JTI51" s="17"/>
      <c r="JTJ51" s="17"/>
      <c r="JTK51" s="17"/>
      <c r="JTL51" s="17"/>
      <c r="JTM51" s="17"/>
      <c r="JTN51" s="17"/>
      <c r="JTO51" s="17"/>
      <c r="JTP51" s="17"/>
      <c r="JTQ51" s="17"/>
      <c r="JTR51" s="17"/>
      <c r="JTS51" s="17"/>
      <c r="JTT51" s="17"/>
      <c r="JTU51" s="17"/>
      <c r="JTV51" s="17"/>
      <c r="JTW51" s="17"/>
      <c r="JTX51" s="17"/>
      <c r="JTY51" s="17"/>
      <c r="JTZ51" s="17"/>
      <c r="JUA51" s="17"/>
      <c r="JUB51" s="17"/>
      <c r="JUC51" s="17"/>
      <c r="JUD51" s="17"/>
      <c r="JUE51" s="17"/>
      <c r="JUF51" s="17"/>
      <c r="JUG51" s="17"/>
      <c r="JUH51" s="17"/>
      <c r="JUI51" s="17"/>
      <c r="JUJ51" s="17"/>
      <c r="JUK51" s="17"/>
      <c r="JUL51" s="17"/>
      <c r="JUM51" s="17"/>
      <c r="JUN51" s="17"/>
      <c r="JUO51" s="17"/>
      <c r="JUP51" s="17"/>
      <c r="JUQ51" s="17"/>
      <c r="JUR51" s="17"/>
      <c r="JUS51" s="17"/>
      <c r="JUT51" s="17"/>
      <c r="JUU51" s="17"/>
      <c r="JUV51" s="17"/>
      <c r="JUW51" s="17"/>
      <c r="JUX51" s="17"/>
      <c r="JUY51" s="17"/>
      <c r="JUZ51" s="17"/>
      <c r="JVA51" s="17"/>
      <c r="JVB51" s="17"/>
      <c r="JVC51" s="17"/>
      <c r="JVD51" s="17"/>
      <c r="JVE51" s="17"/>
      <c r="JVF51" s="17"/>
      <c r="JVG51" s="17"/>
      <c r="JVH51" s="17"/>
      <c r="JVI51" s="17"/>
      <c r="JVJ51" s="17"/>
      <c r="JVK51" s="17"/>
      <c r="JVL51" s="17"/>
      <c r="JVM51" s="17"/>
      <c r="JVN51" s="17"/>
      <c r="JVO51" s="17"/>
      <c r="JVP51" s="17"/>
      <c r="JVQ51" s="17"/>
      <c r="JVR51" s="17"/>
      <c r="JVS51" s="17"/>
      <c r="JVT51" s="17"/>
      <c r="JVU51" s="17"/>
      <c r="JVV51" s="17"/>
      <c r="JVW51" s="17"/>
      <c r="JVX51" s="17"/>
      <c r="JVY51" s="17"/>
      <c r="JVZ51" s="17"/>
      <c r="JWA51" s="17"/>
      <c r="JWB51" s="17"/>
      <c r="JWC51" s="17"/>
      <c r="JWD51" s="17"/>
      <c r="JWE51" s="17"/>
      <c r="JWF51" s="17"/>
      <c r="JWG51" s="17"/>
      <c r="JWH51" s="17"/>
      <c r="JWI51" s="17"/>
      <c r="JWJ51" s="17"/>
      <c r="JWK51" s="17"/>
      <c r="JWL51" s="17"/>
      <c r="JWM51" s="17"/>
      <c r="JWN51" s="17"/>
      <c r="JWO51" s="17"/>
      <c r="JWP51" s="17"/>
      <c r="JWQ51" s="17"/>
      <c r="JWR51" s="17"/>
      <c r="JWS51" s="17"/>
      <c r="JWT51" s="17"/>
      <c r="JWU51" s="17"/>
      <c r="JWV51" s="17"/>
      <c r="JWW51" s="17"/>
      <c r="JWX51" s="17"/>
      <c r="JWY51" s="17"/>
      <c r="JWZ51" s="17"/>
      <c r="JXA51" s="17"/>
      <c r="JXB51" s="17"/>
      <c r="JXC51" s="17"/>
      <c r="JXD51" s="17"/>
      <c r="JXE51" s="17"/>
      <c r="JXF51" s="17"/>
      <c r="JXG51" s="17"/>
      <c r="JXH51" s="17"/>
      <c r="JXI51" s="17"/>
      <c r="JXJ51" s="17"/>
      <c r="JXK51" s="17"/>
      <c r="JXL51" s="17"/>
      <c r="JXM51" s="17"/>
      <c r="JXN51" s="17"/>
      <c r="JXO51" s="17"/>
      <c r="JXP51" s="17"/>
      <c r="JXQ51" s="17"/>
      <c r="JXR51" s="17"/>
      <c r="JXS51" s="17"/>
      <c r="JXT51" s="17"/>
      <c r="JXU51" s="17"/>
      <c r="JXV51" s="17"/>
      <c r="JXW51" s="17"/>
      <c r="JXX51" s="17"/>
      <c r="JXY51" s="17"/>
      <c r="JXZ51" s="17"/>
      <c r="JYA51" s="17"/>
      <c r="JYB51" s="17"/>
      <c r="JYC51" s="17"/>
      <c r="JYD51" s="17"/>
      <c r="JYE51" s="17"/>
      <c r="JYF51" s="17"/>
      <c r="JYG51" s="17"/>
      <c r="JYH51" s="17"/>
      <c r="JYI51" s="17"/>
      <c r="JYJ51" s="17"/>
      <c r="JYK51" s="17"/>
      <c r="JYL51" s="17"/>
      <c r="JYM51" s="17"/>
      <c r="JYN51" s="17"/>
      <c r="JYO51" s="17"/>
      <c r="JYP51" s="17"/>
      <c r="JYQ51" s="17"/>
      <c r="JYR51" s="17"/>
      <c r="JYS51" s="17"/>
      <c r="JYT51" s="17"/>
      <c r="JYU51" s="17"/>
      <c r="JYV51" s="17"/>
      <c r="JYW51" s="17"/>
      <c r="JYX51" s="17"/>
      <c r="JYY51" s="17"/>
      <c r="JYZ51" s="17"/>
      <c r="JZA51" s="17"/>
      <c r="JZB51" s="17"/>
      <c r="JZC51" s="17"/>
      <c r="JZD51" s="17"/>
      <c r="JZE51" s="17"/>
      <c r="JZF51" s="17"/>
      <c r="JZG51" s="17"/>
      <c r="JZH51" s="17"/>
      <c r="JZI51" s="17"/>
      <c r="JZJ51" s="17"/>
      <c r="JZK51" s="17"/>
      <c r="JZL51" s="17"/>
      <c r="JZM51" s="17"/>
      <c r="JZN51" s="17"/>
      <c r="JZO51" s="17"/>
      <c r="JZP51" s="17"/>
      <c r="JZQ51" s="17"/>
      <c r="JZR51" s="17"/>
      <c r="JZS51" s="17"/>
      <c r="JZT51" s="17"/>
      <c r="JZU51" s="17"/>
      <c r="JZV51" s="17"/>
      <c r="JZW51" s="17"/>
      <c r="JZX51" s="17"/>
      <c r="JZY51" s="17"/>
      <c r="JZZ51" s="17"/>
      <c r="KAA51" s="17"/>
      <c r="KAB51" s="17"/>
      <c r="KAC51" s="17"/>
      <c r="KAD51" s="17"/>
      <c r="KAE51" s="17"/>
      <c r="KAF51" s="17"/>
      <c r="KAG51" s="17"/>
      <c r="KAH51" s="17"/>
      <c r="KAI51" s="17"/>
      <c r="KAJ51" s="17"/>
      <c r="KAK51" s="17"/>
      <c r="KAL51" s="17"/>
      <c r="KAM51" s="17"/>
      <c r="KAN51" s="17"/>
      <c r="KAO51" s="17"/>
      <c r="KAP51" s="17"/>
      <c r="KAQ51" s="17"/>
      <c r="KAR51" s="17"/>
      <c r="KAS51" s="17"/>
      <c r="KAT51" s="17"/>
      <c r="KAU51" s="17"/>
      <c r="KAV51" s="17"/>
      <c r="KAW51" s="17"/>
      <c r="KAX51" s="17"/>
      <c r="KAY51" s="17"/>
      <c r="KAZ51" s="17"/>
      <c r="KBA51" s="17"/>
      <c r="KBB51" s="17"/>
      <c r="KBC51" s="17"/>
      <c r="KBD51" s="17"/>
      <c r="KBE51" s="17"/>
      <c r="KBF51" s="17"/>
      <c r="KBG51" s="17"/>
      <c r="KBH51" s="17"/>
      <c r="KBI51" s="17"/>
      <c r="KBJ51" s="17"/>
      <c r="KBK51" s="17"/>
      <c r="KBL51" s="17"/>
      <c r="KBM51" s="17"/>
      <c r="KBN51" s="17"/>
      <c r="KBO51" s="17"/>
      <c r="KBP51" s="17"/>
      <c r="KBQ51" s="17"/>
      <c r="KBR51" s="17"/>
      <c r="KBS51" s="17"/>
      <c r="KBT51" s="17"/>
      <c r="KBU51" s="17"/>
      <c r="KBV51" s="17"/>
      <c r="KBW51" s="17"/>
      <c r="KBX51" s="17"/>
      <c r="KBY51" s="17"/>
      <c r="KBZ51" s="17"/>
      <c r="KCA51" s="17"/>
      <c r="KCB51" s="17"/>
      <c r="KCC51" s="17"/>
      <c r="KCD51" s="17"/>
      <c r="KCE51" s="17"/>
      <c r="KCF51" s="17"/>
      <c r="KCG51" s="17"/>
      <c r="KCH51" s="17"/>
      <c r="KCI51" s="17"/>
      <c r="KCJ51" s="17"/>
      <c r="KCK51" s="17"/>
      <c r="KCL51" s="17"/>
      <c r="KCM51" s="17"/>
      <c r="KCN51" s="17"/>
      <c r="KCO51" s="17"/>
      <c r="KCP51" s="17"/>
      <c r="KCQ51" s="17"/>
      <c r="KCR51" s="17"/>
      <c r="KCS51" s="17"/>
      <c r="KCT51" s="17"/>
      <c r="KCU51" s="17"/>
      <c r="KCV51" s="17"/>
      <c r="KCW51" s="17"/>
      <c r="KCX51" s="17"/>
      <c r="KCY51" s="17"/>
      <c r="KCZ51" s="17"/>
      <c r="KDA51" s="17"/>
      <c r="KDB51" s="17"/>
      <c r="KDC51" s="17"/>
      <c r="KDD51" s="17"/>
      <c r="KDE51" s="17"/>
      <c r="KDF51" s="17"/>
      <c r="KDG51" s="17"/>
      <c r="KDH51" s="17"/>
      <c r="KDI51" s="17"/>
      <c r="KDJ51" s="17"/>
      <c r="KDK51" s="17"/>
      <c r="KDL51" s="17"/>
      <c r="KDM51" s="17"/>
      <c r="KDN51" s="17"/>
      <c r="KDO51" s="17"/>
      <c r="KDP51" s="17"/>
      <c r="KDQ51" s="17"/>
      <c r="KDR51" s="17"/>
      <c r="KDS51" s="17"/>
      <c r="KDT51" s="17"/>
      <c r="KDU51" s="17"/>
      <c r="KDV51" s="17"/>
      <c r="KDW51" s="17"/>
      <c r="KDX51" s="17"/>
      <c r="KDY51" s="17"/>
      <c r="KDZ51" s="17"/>
      <c r="KEA51" s="17"/>
      <c r="KEB51" s="17"/>
      <c r="KEC51" s="17"/>
      <c r="KED51" s="17"/>
      <c r="KEE51" s="17"/>
      <c r="KEF51" s="17"/>
      <c r="KEG51" s="17"/>
      <c r="KEH51" s="17"/>
      <c r="KEI51" s="17"/>
      <c r="KEJ51" s="17"/>
      <c r="KEK51" s="17"/>
      <c r="KEL51" s="17"/>
      <c r="KEM51" s="17"/>
      <c r="KEN51" s="17"/>
      <c r="KEO51" s="17"/>
      <c r="KEP51" s="17"/>
      <c r="KEQ51" s="17"/>
      <c r="KER51" s="17"/>
      <c r="KES51" s="17"/>
      <c r="KET51" s="17"/>
      <c r="KEU51" s="17"/>
      <c r="KEV51" s="17"/>
      <c r="KEW51" s="17"/>
      <c r="KEX51" s="17"/>
      <c r="KEY51" s="17"/>
      <c r="KEZ51" s="17"/>
      <c r="KFA51" s="17"/>
      <c r="KFB51" s="17"/>
      <c r="KFC51" s="17"/>
      <c r="KFD51" s="17"/>
      <c r="KFE51" s="17"/>
      <c r="KFF51" s="17"/>
      <c r="KFG51" s="17"/>
      <c r="KFH51" s="17"/>
      <c r="KFI51" s="17"/>
      <c r="KFJ51" s="17"/>
      <c r="KFK51" s="17"/>
      <c r="KFL51" s="17"/>
      <c r="KFM51" s="17"/>
      <c r="KFN51" s="17"/>
      <c r="KFO51" s="17"/>
      <c r="KFP51" s="17"/>
      <c r="KFQ51" s="17"/>
      <c r="KFR51" s="17"/>
      <c r="KFS51" s="17"/>
      <c r="KFT51" s="17"/>
      <c r="KFU51" s="17"/>
      <c r="KFV51" s="17"/>
      <c r="KFW51" s="17"/>
      <c r="KFX51" s="17"/>
      <c r="KFY51" s="17"/>
      <c r="KFZ51" s="17"/>
      <c r="KGA51" s="17"/>
      <c r="KGB51" s="17"/>
      <c r="KGC51" s="17"/>
      <c r="KGD51" s="17"/>
      <c r="KGE51" s="17"/>
      <c r="KGF51" s="17"/>
      <c r="KGG51" s="17"/>
      <c r="KGH51" s="17"/>
      <c r="KGI51" s="17"/>
      <c r="KGJ51" s="17"/>
      <c r="KGK51" s="17"/>
      <c r="KGL51" s="17"/>
      <c r="KGM51" s="17"/>
      <c r="KGN51" s="17"/>
      <c r="KGO51" s="17"/>
      <c r="KGP51" s="17"/>
      <c r="KGQ51" s="17"/>
      <c r="KGR51" s="17"/>
      <c r="KGS51" s="17"/>
      <c r="KGT51" s="17"/>
      <c r="KGU51" s="17"/>
      <c r="KGV51" s="17"/>
      <c r="KGW51" s="17"/>
      <c r="KGX51" s="17"/>
      <c r="KGY51" s="17"/>
      <c r="KGZ51" s="17"/>
      <c r="KHA51" s="17"/>
      <c r="KHB51" s="17"/>
      <c r="KHC51" s="17"/>
      <c r="KHD51" s="17"/>
      <c r="KHE51" s="17"/>
      <c r="KHF51" s="17"/>
      <c r="KHG51" s="17"/>
      <c r="KHH51" s="17"/>
      <c r="KHI51" s="17"/>
      <c r="KHJ51" s="17"/>
      <c r="KHK51" s="17"/>
      <c r="KHL51" s="17"/>
      <c r="KHM51" s="17"/>
      <c r="KHN51" s="17"/>
      <c r="KHO51" s="17"/>
      <c r="KHP51" s="17"/>
      <c r="KHQ51" s="17"/>
      <c r="KHR51" s="17"/>
      <c r="KHS51" s="17"/>
      <c r="KHT51" s="17"/>
      <c r="KHU51" s="17"/>
      <c r="KHV51" s="17"/>
      <c r="KHW51" s="17"/>
      <c r="KHX51" s="17"/>
      <c r="KHY51" s="17"/>
      <c r="KHZ51" s="17"/>
      <c r="KIA51" s="17"/>
      <c r="KIB51" s="17"/>
      <c r="KIC51" s="17"/>
      <c r="KID51" s="17"/>
      <c r="KIE51" s="17"/>
      <c r="KIF51" s="17"/>
      <c r="KIG51" s="17"/>
      <c r="KIH51" s="17"/>
      <c r="KII51" s="17"/>
      <c r="KIJ51" s="17"/>
      <c r="KIK51" s="17"/>
      <c r="KIL51" s="17"/>
      <c r="KIM51" s="17"/>
      <c r="KIN51" s="17"/>
      <c r="KIO51" s="17"/>
      <c r="KIP51" s="17"/>
      <c r="KIQ51" s="17"/>
      <c r="KIR51" s="17"/>
      <c r="KIS51" s="17"/>
      <c r="KIT51" s="17"/>
      <c r="KIU51" s="17"/>
      <c r="KIV51" s="17"/>
      <c r="KIW51" s="17"/>
      <c r="KIX51" s="17"/>
      <c r="KIY51" s="17"/>
      <c r="KIZ51" s="17"/>
      <c r="KJA51" s="17"/>
      <c r="KJB51" s="17"/>
      <c r="KJC51" s="17"/>
      <c r="KJD51" s="17"/>
      <c r="KJE51" s="17"/>
      <c r="KJF51" s="17"/>
      <c r="KJG51" s="17"/>
      <c r="KJH51" s="17"/>
      <c r="KJI51" s="17"/>
      <c r="KJJ51" s="17"/>
      <c r="KJK51" s="17"/>
      <c r="KJL51" s="17"/>
      <c r="KJM51" s="17"/>
      <c r="KJN51" s="17"/>
      <c r="KJO51" s="17"/>
      <c r="KJP51" s="17"/>
      <c r="KJQ51" s="17"/>
      <c r="KJR51" s="17"/>
      <c r="KJS51" s="17"/>
      <c r="KJT51" s="17"/>
      <c r="KJU51" s="17"/>
      <c r="KJV51" s="17"/>
      <c r="KJW51" s="17"/>
      <c r="KJX51" s="17"/>
      <c r="KJY51" s="17"/>
      <c r="KJZ51" s="17"/>
      <c r="KKA51" s="17"/>
      <c r="KKB51" s="17"/>
      <c r="KKC51" s="17"/>
      <c r="KKD51" s="17"/>
      <c r="KKE51" s="17"/>
      <c r="KKF51" s="17"/>
      <c r="KKG51" s="17"/>
      <c r="KKH51" s="17"/>
      <c r="KKI51" s="17"/>
      <c r="KKJ51" s="17"/>
      <c r="KKK51" s="17"/>
      <c r="KKL51" s="17"/>
      <c r="KKM51" s="17"/>
      <c r="KKN51" s="17"/>
      <c r="KKO51" s="17"/>
      <c r="KKP51" s="17"/>
      <c r="KKQ51" s="17"/>
      <c r="KKR51" s="17"/>
      <c r="KKS51" s="17"/>
      <c r="KKT51" s="17"/>
      <c r="KKU51" s="17"/>
      <c r="KKV51" s="17"/>
      <c r="KKW51" s="17"/>
      <c r="KKX51" s="17"/>
      <c r="KKY51" s="17"/>
      <c r="KKZ51" s="17"/>
      <c r="KLA51" s="17"/>
      <c r="KLB51" s="17"/>
      <c r="KLC51" s="17"/>
      <c r="KLD51" s="17"/>
      <c r="KLE51" s="17"/>
      <c r="KLF51" s="17"/>
      <c r="KLG51" s="17"/>
      <c r="KLH51" s="17"/>
      <c r="KLI51" s="17"/>
      <c r="KLJ51" s="17"/>
      <c r="KLK51" s="17"/>
      <c r="KLL51" s="17"/>
      <c r="KLM51" s="17"/>
      <c r="KLN51" s="17"/>
      <c r="KLO51" s="17"/>
      <c r="KLP51" s="17"/>
      <c r="KLQ51" s="17"/>
      <c r="KLR51" s="17"/>
      <c r="KLS51" s="17"/>
      <c r="KLT51" s="17"/>
      <c r="KLU51" s="17"/>
      <c r="KLV51" s="17"/>
      <c r="KLW51" s="17"/>
      <c r="KLX51" s="17"/>
      <c r="KLY51" s="17"/>
      <c r="KLZ51" s="17"/>
      <c r="KMA51" s="17"/>
      <c r="KMB51" s="17"/>
      <c r="KMC51" s="17"/>
      <c r="KMD51" s="17"/>
      <c r="KME51" s="17"/>
      <c r="KMF51" s="17"/>
      <c r="KMG51" s="17"/>
      <c r="KMH51" s="17"/>
      <c r="KMI51" s="17"/>
      <c r="KMJ51" s="17"/>
      <c r="KMK51" s="17"/>
      <c r="KML51" s="17"/>
      <c r="KMM51" s="17"/>
      <c r="KMN51" s="17"/>
      <c r="KMO51" s="17"/>
      <c r="KMP51" s="17"/>
      <c r="KMQ51" s="17"/>
      <c r="KMR51" s="17"/>
      <c r="KMS51" s="17"/>
      <c r="KMT51" s="17"/>
      <c r="KMU51" s="17"/>
      <c r="KMV51" s="17"/>
      <c r="KMW51" s="17"/>
      <c r="KMX51" s="17"/>
      <c r="KMY51" s="17"/>
      <c r="KMZ51" s="17"/>
      <c r="KNA51" s="17"/>
      <c r="KNB51" s="17"/>
      <c r="KNC51" s="17"/>
      <c r="KND51" s="17"/>
      <c r="KNE51" s="17"/>
      <c r="KNF51" s="17"/>
      <c r="KNG51" s="17"/>
      <c r="KNH51" s="17"/>
      <c r="KNI51" s="17"/>
      <c r="KNJ51" s="17"/>
      <c r="KNK51" s="17"/>
      <c r="KNL51" s="17"/>
      <c r="KNM51" s="17"/>
      <c r="KNN51" s="17"/>
      <c r="KNO51" s="17"/>
      <c r="KNP51" s="17"/>
      <c r="KNQ51" s="17"/>
      <c r="KNR51" s="17"/>
      <c r="KNS51" s="17"/>
      <c r="KNT51" s="17"/>
      <c r="KNU51" s="17"/>
      <c r="KNV51" s="17"/>
      <c r="KNW51" s="17"/>
      <c r="KNX51" s="17"/>
      <c r="KNY51" s="17"/>
      <c r="KNZ51" s="17"/>
      <c r="KOA51" s="17"/>
      <c r="KOB51" s="17"/>
      <c r="KOC51" s="17"/>
      <c r="KOD51" s="17"/>
      <c r="KOE51" s="17"/>
      <c r="KOF51" s="17"/>
      <c r="KOG51" s="17"/>
      <c r="KOH51" s="17"/>
      <c r="KOI51" s="17"/>
      <c r="KOJ51" s="17"/>
      <c r="KOK51" s="17"/>
      <c r="KOL51" s="17"/>
      <c r="KOM51" s="17"/>
      <c r="KON51" s="17"/>
      <c r="KOO51" s="17"/>
      <c r="KOP51" s="17"/>
      <c r="KOQ51" s="17"/>
      <c r="KOR51" s="17"/>
      <c r="KOS51" s="17"/>
      <c r="KOT51" s="17"/>
      <c r="KOU51" s="17"/>
      <c r="KOV51" s="17"/>
      <c r="KOW51" s="17"/>
      <c r="KOX51" s="17"/>
      <c r="KOY51" s="17"/>
      <c r="KOZ51" s="17"/>
      <c r="KPA51" s="17"/>
      <c r="KPB51" s="17"/>
      <c r="KPC51" s="17"/>
      <c r="KPD51" s="17"/>
      <c r="KPE51" s="17"/>
      <c r="KPF51" s="17"/>
      <c r="KPG51" s="17"/>
      <c r="KPH51" s="17"/>
      <c r="KPI51" s="17"/>
      <c r="KPJ51" s="17"/>
      <c r="KPK51" s="17"/>
      <c r="KPL51" s="17"/>
      <c r="KPM51" s="17"/>
      <c r="KPN51" s="17"/>
      <c r="KPO51" s="17"/>
      <c r="KPP51" s="17"/>
      <c r="KPQ51" s="17"/>
      <c r="KPR51" s="17"/>
      <c r="KPS51" s="17"/>
      <c r="KPT51" s="17"/>
      <c r="KPU51" s="17"/>
      <c r="KPV51" s="17"/>
      <c r="KPW51" s="17"/>
      <c r="KPX51" s="17"/>
      <c r="KPY51" s="17"/>
      <c r="KPZ51" s="17"/>
      <c r="KQA51" s="17"/>
      <c r="KQB51" s="17"/>
      <c r="KQC51" s="17"/>
      <c r="KQD51" s="17"/>
      <c r="KQE51" s="17"/>
      <c r="KQF51" s="17"/>
      <c r="KQG51" s="17"/>
      <c r="KQH51" s="17"/>
      <c r="KQI51" s="17"/>
      <c r="KQJ51" s="17"/>
      <c r="KQK51" s="17"/>
      <c r="KQL51" s="17"/>
      <c r="KQM51" s="17"/>
      <c r="KQN51" s="17"/>
      <c r="KQO51" s="17"/>
      <c r="KQP51" s="17"/>
      <c r="KQQ51" s="17"/>
      <c r="KQR51" s="17"/>
      <c r="KQS51" s="17"/>
      <c r="KQT51" s="17"/>
      <c r="KQU51" s="17"/>
      <c r="KQV51" s="17"/>
      <c r="KQW51" s="17"/>
      <c r="KQX51" s="17"/>
      <c r="KQY51" s="17"/>
      <c r="KQZ51" s="17"/>
      <c r="KRA51" s="17"/>
      <c r="KRB51" s="17"/>
      <c r="KRC51" s="17"/>
      <c r="KRD51" s="17"/>
      <c r="KRE51" s="17"/>
      <c r="KRF51" s="17"/>
      <c r="KRG51" s="17"/>
      <c r="KRH51" s="17"/>
      <c r="KRI51" s="17"/>
      <c r="KRJ51" s="17"/>
      <c r="KRK51" s="17"/>
      <c r="KRL51" s="17"/>
      <c r="KRM51" s="17"/>
      <c r="KRN51" s="17"/>
      <c r="KRO51" s="17"/>
      <c r="KRP51" s="17"/>
      <c r="KRQ51" s="17"/>
      <c r="KRR51" s="17"/>
      <c r="KRS51" s="17"/>
      <c r="KRT51" s="17"/>
      <c r="KRU51" s="17"/>
      <c r="KRV51" s="17"/>
      <c r="KRW51" s="17"/>
      <c r="KRX51" s="17"/>
      <c r="KRY51" s="17"/>
      <c r="KRZ51" s="17"/>
      <c r="KSA51" s="17"/>
      <c r="KSB51" s="17"/>
      <c r="KSC51" s="17"/>
      <c r="KSD51" s="17"/>
      <c r="KSE51" s="17"/>
      <c r="KSF51" s="17"/>
      <c r="KSG51" s="17"/>
      <c r="KSH51" s="17"/>
      <c r="KSI51" s="17"/>
      <c r="KSJ51" s="17"/>
      <c r="KSK51" s="17"/>
      <c r="KSL51" s="17"/>
      <c r="KSM51" s="17"/>
      <c r="KSN51" s="17"/>
      <c r="KSO51" s="17"/>
      <c r="KSP51" s="17"/>
      <c r="KSQ51" s="17"/>
      <c r="KSR51" s="17"/>
      <c r="KSS51" s="17"/>
      <c r="KST51" s="17"/>
      <c r="KSU51" s="17"/>
      <c r="KSV51" s="17"/>
      <c r="KSW51" s="17"/>
      <c r="KSX51" s="17"/>
      <c r="KSY51" s="17"/>
      <c r="KSZ51" s="17"/>
      <c r="KTA51" s="17"/>
      <c r="KTB51" s="17"/>
      <c r="KTC51" s="17"/>
      <c r="KTD51" s="17"/>
      <c r="KTE51" s="17"/>
      <c r="KTF51" s="17"/>
      <c r="KTG51" s="17"/>
      <c r="KTH51" s="17"/>
      <c r="KTI51" s="17"/>
      <c r="KTJ51" s="17"/>
      <c r="KTK51" s="17"/>
      <c r="KTL51" s="17"/>
      <c r="KTM51" s="17"/>
      <c r="KTN51" s="17"/>
      <c r="KTO51" s="17"/>
      <c r="KTP51" s="17"/>
      <c r="KTQ51" s="17"/>
      <c r="KTR51" s="17"/>
      <c r="KTS51" s="17"/>
      <c r="KTT51" s="17"/>
      <c r="KTU51" s="17"/>
      <c r="KTV51" s="17"/>
      <c r="KTW51" s="17"/>
      <c r="KTX51" s="17"/>
      <c r="KTY51" s="17"/>
      <c r="KTZ51" s="17"/>
      <c r="KUA51" s="17"/>
      <c r="KUB51" s="17"/>
      <c r="KUC51" s="17"/>
      <c r="KUD51" s="17"/>
      <c r="KUE51" s="17"/>
      <c r="KUF51" s="17"/>
      <c r="KUG51" s="17"/>
      <c r="KUH51" s="17"/>
      <c r="KUI51" s="17"/>
      <c r="KUJ51" s="17"/>
      <c r="KUK51" s="17"/>
      <c r="KUL51" s="17"/>
      <c r="KUM51" s="17"/>
      <c r="KUN51" s="17"/>
      <c r="KUO51" s="17"/>
      <c r="KUP51" s="17"/>
      <c r="KUQ51" s="17"/>
      <c r="KUR51" s="17"/>
      <c r="KUS51" s="17"/>
      <c r="KUT51" s="17"/>
      <c r="KUU51" s="17"/>
      <c r="KUV51" s="17"/>
      <c r="KUW51" s="17"/>
      <c r="KUX51" s="17"/>
      <c r="KUY51" s="17"/>
      <c r="KUZ51" s="17"/>
      <c r="KVA51" s="17"/>
      <c r="KVB51" s="17"/>
      <c r="KVC51" s="17"/>
      <c r="KVD51" s="17"/>
      <c r="KVE51" s="17"/>
      <c r="KVF51" s="17"/>
      <c r="KVG51" s="17"/>
      <c r="KVH51" s="17"/>
      <c r="KVI51" s="17"/>
      <c r="KVJ51" s="17"/>
      <c r="KVK51" s="17"/>
      <c r="KVL51" s="17"/>
      <c r="KVM51" s="17"/>
      <c r="KVN51" s="17"/>
      <c r="KVO51" s="17"/>
      <c r="KVP51" s="17"/>
      <c r="KVQ51" s="17"/>
      <c r="KVR51" s="17"/>
      <c r="KVS51" s="17"/>
      <c r="KVT51" s="17"/>
      <c r="KVU51" s="17"/>
      <c r="KVV51" s="17"/>
      <c r="KVW51" s="17"/>
      <c r="KVX51" s="17"/>
      <c r="KVY51" s="17"/>
      <c r="KVZ51" s="17"/>
      <c r="KWA51" s="17"/>
      <c r="KWB51" s="17"/>
      <c r="KWC51" s="17"/>
      <c r="KWD51" s="17"/>
      <c r="KWE51" s="17"/>
      <c r="KWF51" s="17"/>
      <c r="KWG51" s="17"/>
      <c r="KWH51" s="17"/>
      <c r="KWI51" s="17"/>
      <c r="KWJ51" s="17"/>
      <c r="KWK51" s="17"/>
      <c r="KWL51" s="17"/>
      <c r="KWM51" s="17"/>
      <c r="KWN51" s="17"/>
      <c r="KWO51" s="17"/>
      <c r="KWP51" s="17"/>
      <c r="KWQ51" s="17"/>
      <c r="KWR51" s="17"/>
      <c r="KWS51" s="17"/>
      <c r="KWT51" s="17"/>
      <c r="KWU51" s="17"/>
      <c r="KWV51" s="17"/>
      <c r="KWW51" s="17"/>
      <c r="KWX51" s="17"/>
      <c r="KWY51" s="17"/>
      <c r="KWZ51" s="17"/>
      <c r="KXA51" s="17"/>
      <c r="KXB51" s="17"/>
      <c r="KXC51" s="17"/>
      <c r="KXD51" s="17"/>
      <c r="KXE51" s="17"/>
      <c r="KXF51" s="17"/>
      <c r="KXG51" s="17"/>
      <c r="KXH51" s="17"/>
      <c r="KXI51" s="17"/>
      <c r="KXJ51" s="17"/>
      <c r="KXK51" s="17"/>
      <c r="KXL51" s="17"/>
      <c r="KXM51" s="17"/>
      <c r="KXN51" s="17"/>
      <c r="KXO51" s="17"/>
      <c r="KXP51" s="17"/>
      <c r="KXQ51" s="17"/>
      <c r="KXR51" s="17"/>
      <c r="KXS51" s="17"/>
      <c r="KXT51" s="17"/>
      <c r="KXU51" s="17"/>
      <c r="KXV51" s="17"/>
      <c r="KXW51" s="17"/>
      <c r="KXX51" s="17"/>
      <c r="KXY51" s="17"/>
      <c r="KXZ51" s="17"/>
      <c r="KYA51" s="17"/>
      <c r="KYB51" s="17"/>
      <c r="KYC51" s="17"/>
      <c r="KYD51" s="17"/>
      <c r="KYE51" s="17"/>
      <c r="KYF51" s="17"/>
      <c r="KYG51" s="17"/>
      <c r="KYH51" s="17"/>
      <c r="KYI51" s="17"/>
      <c r="KYJ51" s="17"/>
      <c r="KYK51" s="17"/>
      <c r="KYL51" s="17"/>
      <c r="KYM51" s="17"/>
      <c r="KYN51" s="17"/>
      <c r="KYO51" s="17"/>
      <c r="KYP51" s="17"/>
      <c r="KYQ51" s="17"/>
      <c r="KYR51" s="17"/>
      <c r="KYS51" s="17"/>
      <c r="KYT51" s="17"/>
      <c r="KYU51" s="17"/>
      <c r="KYV51" s="17"/>
      <c r="KYW51" s="17"/>
      <c r="KYX51" s="17"/>
      <c r="KYY51" s="17"/>
      <c r="KYZ51" s="17"/>
      <c r="KZA51" s="17"/>
      <c r="KZB51" s="17"/>
      <c r="KZC51" s="17"/>
      <c r="KZD51" s="17"/>
      <c r="KZE51" s="17"/>
      <c r="KZF51" s="17"/>
      <c r="KZG51" s="17"/>
      <c r="KZH51" s="17"/>
      <c r="KZI51" s="17"/>
      <c r="KZJ51" s="17"/>
      <c r="KZK51" s="17"/>
      <c r="KZL51" s="17"/>
      <c r="KZM51" s="17"/>
      <c r="KZN51" s="17"/>
      <c r="KZO51" s="17"/>
      <c r="KZP51" s="17"/>
      <c r="KZQ51" s="17"/>
      <c r="KZR51" s="17"/>
      <c r="KZS51" s="17"/>
      <c r="KZT51" s="17"/>
      <c r="KZU51" s="17"/>
      <c r="KZV51" s="17"/>
      <c r="KZW51" s="17"/>
      <c r="KZX51" s="17"/>
      <c r="KZY51" s="17"/>
      <c r="KZZ51" s="17"/>
      <c r="LAA51" s="17"/>
      <c r="LAB51" s="17"/>
      <c r="LAC51" s="17"/>
      <c r="LAD51" s="17"/>
      <c r="LAE51" s="17"/>
      <c r="LAF51" s="17"/>
      <c r="LAG51" s="17"/>
      <c r="LAH51" s="17"/>
      <c r="LAI51" s="17"/>
      <c r="LAJ51" s="17"/>
      <c r="LAK51" s="17"/>
      <c r="LAL51" s="17"/>
      <c r="LAM51" s="17"/>
      <c r="LAN51" s="17"/>
      <c r="LAO51" s="17"/>
      <c r="LAP51" s="17"/>
      <c r="LAQ51" s="17"/>
      <c r="LAR51" s="17"/>
      <c r="LAS51" s="17"/>
      <c r="LAT51" s="17"/>
      <c r="LAU51" s="17"/>
      <c r="LAV51" s="17"/>
      <c r="LAW51" s="17"/>
      <c r="LAX51" s="17"/>
      <c r="LAY51" s="17"/>
      <c r="LAZ51" s="17"/>
      <c r="LBA51" s="17"/>
      <c r="LBB51" s="17"/>
      <c r="LBC51" s="17"/>
      <c r="LBD51" s="17"/>
      <c r="LBE51" s="17"/>
      <c r="LBF51" s="17"/>
      <c r="LBG51" s="17"/>
      <c r="LBH51" s="17"/>
      <c r="LBI51" s="17"/>
      <c r="LBJ51" s="17"/>
      <c r="LBK51" s="17"/>
      <c r="LBL51" s="17"/>
      <c r="LBM51" s="17"/>
      <c r="LBN51" s="17"/>
      <c r="LBO51" s="17"/>
      <c r="LBP51" s="17"/>
      <c r="LBQ51" s="17"/>
      <c r="LBR51" s="17"/>
      <c r="LBS51" s="17"/>
      <c r="LBT51" s="17"/>
      <c r="LBU51" s="17"/>
      <c r="LBV51" s="17"/>
      <c r="LBW51" s="17"/>
      <c r="LBX51" s="17"/>
      <c r="LBY51" s="17"/>
      <c r="LBZ51" s="17"/>
      <c r="LCA51" s="17"/>
      <c r="LCB51" s="17"/>
      <c r="LCC51" s="17"/>
      <c r="LCD51" s="17"/>
      <c r="LCE51" s="17"/>
      <c r="LCF51" s="17"/>
      <c r="LCG51" s="17"/>
      <c r="LCH51" s="17"/>
      <c r="LCI51" s="17"/>
      <c r="LCJ51" s="17"/>
      <c r="LCK51" s="17"/>
      <c r="LCL51" s="17"/>
      <c r="LCM51" s="17"/>
      <c r="LCN51" s="17"/>
      <c r="LCO51" s="17"/>
      <c r="LCP51" s="17"/>
      <c r="LCQ51" s="17"/>
      <c r="LCR51" s="17"/>
      <c r="LCS51" s="17"/>
      <c r="LCT51" s="17"/>
      <c r="LCU51" s="17"/>
      <c r="LCV51" s="17"/>
      <c r="LCW51" s="17"/>
      <c r="LCX51" s="17"/>
      <c r="LCY51" s="17"/>
      <c r="LCZ51" s="17"/>
      <c r="LDA51" s="17"/>
      <c r="LDB51" s="17"/>
      <c r="LDC51" s="17"/>
      <c r="LDD51" s="17"/>
      <c r="LDE51" s="17"/>
      <c r="LDF51" s="17"/>
      <c r="LDG51" s="17"/>
      <c r="LDH51" s="17"/>
      <c r="LDI51" s="17"/>
      <c r="LDJ51" s="17"/>
      <c r="LDK51" s="17"/>
      <c r="LDL51" s="17"/>
      <c r="LDM51" s="17"/>
      <c r="LDN51" s="17"/>
      <c r="LDO51" s="17"/>
      <c r="LDP51" s="17"/>
      <c r="LDQ51" s="17"/>
      <c r="LDR51" s="17"/>
      <c r="LDS51" s="17"/>
      <c r="LDT51" s="17"/>
      <c r="LDU51" s="17"/>
      <c r="LDV51" s="17"/>
      <c r="LDW51" s="17"/>
      <c r="LDX51" s="17"/>
      <c r="LDY51" s="17"/>
      <c r="LDZ51" s="17"/>
      <c r="LEA51" s="17"/>
      <c r="LEB51" s="17"/>
      <c r="LEC51" s="17"/>
      <c r="LED51" s="17"/>
      <c r="LEE51" s="17"/>
      <c r="LEF51" s="17"/>
      <c r="LEG51" s="17"/>
      <c r="LEH51" s="17"/>
      <c r="LEI51" s="17"/>
      <c r="LEJ51" s="17"/>
      <c r="LEK51" s="17"/>
      <c r="LEL51" s="17"/>
      <c r="LEM51" s="17"/>
      <c r="LEN51" s="17"/>
      <c r="LEO51" s="17"/>
      <c r="LEP51" s="17"/>
      <c r="LEQ51" s="17"/>
      <c r="LER51" s="17"/>
      <c r="LES51" s="17"/>
      <c r="LET51" s="17"/>
      <c r="LEU51" s="17"/>
      <c r="LEV51" s="17"/>
      <c r="LEW51" s="17"/>
      <c r="LEX51" s="17"/>
      <c r="LEY51" s="17"/>
      <c r="LEZ51" s="17"/>
      <c r="LFA51" s="17"/>
      <c r="LFB51" s="17"/>
      <c r="LFC51" s="17"/>
      <c r="LFD51" s="17"/>
      <c r="LFE51" s="17"/>
      <c r="LFF51" s="17"/>
      <c r="LFG51" s="17"/>
      <c r="LFH51" s="17"/>
      <c r="LFI51" s="17"/>
      <c r="LFJ51" s="17"/>
      <c r="LFK51" s="17"/>
      <c r="LFL51" s="17"/>
      <c r="LFM51" s="17"/>
      <c r="LFN51" s="17"/>
      <c r="LFO51" s="17"/>
      <c r="LFP51" s="17"/>
      <c r="LFQ51" s="17"/>
      <c r="LFR51" s="17"/>
      <c r="LFS51" s="17"/>
      <c r="LFT51" s="17"/>
      <c r="LFU51" s="17"/>
      <c r="LFV51" s="17"/>
      <c r="LFW51" s="17"/>
      <c r="LFX51" s="17"/>
      <c r="LFY51" s="17"/>
      <c r="LFZ51" s="17"/>
      <c r="LGA51" s="17"/>
      <c r="LGB51" s="17"/>
      <c r="LGC51" s="17"/>
      <c r="LGD51" s="17"/>
      <c r="LGE51" s="17"/>
      <c r="LGF51" s="17"/>
      <c r="LGG51" s="17"/>
      <c r="LGH51" s="17"/>
      <c r="LGI51" s="17"/>
      <c r="LGJ51" s="17"/>
      <c r="LGK51" s="17"/>
      <c r="LGL51" s="17"/>
      <c r="LGM51" s="17"/>
      <c r="LGN51" s="17"/>
      <c r="LGO51" s="17"/>
      <c r="LGP51" s="17"/>
      <c r="LGQ51" s="17"/>
      <c r="LGR51" s="17"/>
      <c r="LGS51" s="17"/>
      <c r="LGT51" s="17"/>
      <c r="LGU51" s="17"/>
      <c r="LGV51" s="17"/>
      <c r="LGW51" s="17"/>
      <c r="LGX51" s="17"/>
      <c r="LGY51" s="17"/>
      <c r="LGZ51" s="17"/>
      <c r="LHA51" s="17"/>
      <c r="LHB51" s="17"/>
      <c r="LHC51" s="17"/>
      <c r="LHD51" s="17"/>
      <c r="LHE51" s="17"/>
      <c r="LHF51" s="17"/>
      <c r="LHG51" s="17"/>
      <c r="LHH51" s="17"/>
      <c r="LHI51" s="17"/>
      <c r="LHJ51" s="17"/>
      <c r="LHK51" s="17"/>
      <c r="LHL51" s="17"/>
      <c r="LHM51" s="17"/>
      <c r="LHN51" s="17"/>
      <c r="LHO51" s="17"/>
      <c r="LHP51" s="17"/>
      <c r="LHQ51" s="17"/>
      <c r="LHR51" s="17"/>
      <c r="LHS51" s="17"/>
      <c r="LHT51" s="17"/>
      <c r="LHU51" s="17"/>
      <c r="LHV51" s="17"/>
      <c r="LHW51" s="17"/>
      <c r="LHX51" s="17"/>
      <c r="LHY51" s="17"/>
      <c r="LHZ51" s="17"/>
      <c r="LIA51" s="17"/>
      <c r="LIB51" s="17"/>
      <c r="LIC51" s="17"/>
      <c r="LID51" s="17"/>
      <c r="LIE51" s="17"/>
      <c r="LIF51" s="17"/>
      <c r="LIG51" s="17"/>
      <c r="LIH51" s="17"/>
      <c r="LII51" s="17"/>
      <c r="LIJ51" s="17"/>
      <c r="LIK51" s="17"/>
      <c r="LIL51" s="17"/>
      <c r="LIM51" s="17"/>
      <c r="LIN51" s="17"/>
      <c r="LIO51" s="17"/>
      <c r="LIP51" s="17"/>
      <c r="LIQ51" s="17"/>
      <c r="LIR51" s="17"/>
      <c r="LIS51" s="17"/>
      <c r="LIT51" s="17"/>
      <c r="LIU51" s="17"/>
      <c r="LIV51" s="17"/>
      <c r="LIW51" s="17"/>
      <c r="LIX51" s="17"/>
      <c r="LIY51" s="17"/>
      <c r="LIZ51" s="17"/>
      <c r="LJA51" s="17"/>
      <c r="LJB51" s="17"/>
      <c r="LJC51" s="17"/>
      <c r="LJD51" s="17"/>
      <c r="LJE51" s="17"/>
      <c r="LJF51" s="17"/>
      <c r="LJG51" s="17"/>
      <c r="LJH51" s="17"/>
      <c r="LJI51" s="17"/>
      <c r="LJJ51" s="17"/>
      <c r="LJK51" s="17"/>
      <c r="LJL51" s="17"/>
      <c r="LJM51" s="17"/>
      <c r="LJN51" s="17"/>
      <c r="LJO51" s="17"/>
      <c r="LJP51" s="17"/>
      <c r="LJQ51" s="17"/>
      <c r="LJR51" s="17"/>
      <c r="LJS51" s="17"/>
      <c r="LJT51" s="17"/>
      <c r="LJU51" s="17"/>
      <c r="LJV51" s="17"/>
      <c r="LJW51" s="17"/>
      <c r="LJX51" s="17"/>
      <c r="LJY51" s="17"/>
      <c r="LJZ51" s="17"/>
      <c r="LKA51" s="17"/>
      <c r="LKB51" s="17"/>
      <c r="LKC51" s="17"/>
      <c r="LKD51" s="17"/>
      <c r="LKE51" s="17"/>
      <c r="LKF51" s="17"/>
      <c r="LKG51" s="17"/>
      <c r="LKH51" s="17"/>
      <c r="LKI51" s="17"/>
      <c r="LKJ51" s="17"/>
      <c r="LKK51" s="17"/>
      <c r="LKL51" s="17"/>
      <c r="LKM51" s="17"/>
      <c r="LKN51" s="17"/>
      <c r="LKO51" s="17"/>
      <c r="LKP51" s="17"/>
      <c r="LKQ51" s="17"/>
      <c r="LKR51" s="17"/>
      <c r="LKS51" s="17"/>
      <c r="LKT51" s="17"/>
      <c r="LKU51" s="17"/>
      <c r="LKV51" s="17"/>
      <c r="LKW51" s="17"/>
      <c r="LKX51" s="17"/>
      <c r="LKY51" s="17"/>
      <c r="LKZ51" s="17"/>
      <c r="LLA51" s="17"/>
      <c r="LLB51" s="17"/>
      <c r="LLC51" s="17"/>
      <c r="LLD51" s="17"/>
      <c r="LLE51" s="17"/>
      <c r="LLF51" s="17"/>
      <c r="LLG51" s="17"/>
      <c r="LLH51" s="17"/>
      <c r="LLI51" s="17"/>
      <c r="LLJ51" s="17"/>
      <c r="LLK51" s="17"/>
      <c r="LLL51" s="17"/>
      <c r="LLM51" s="17"/>
      <c r="LLN51" s="17"/>
      <c r="LLO51" s="17"/>
      <c r="LLP51" s="17"/>
      <c r="LLQ51" s="17"/>
      <c r="LLR51" s="17"/>
      <c r="LLS51" s="17"/>
      <c r="LLT51" s="17"/>
      <c r="LLU51" s="17"/>
      <c r="LLV51" s="17"/>
      <c r="LLW51" s="17"/>
      <c r="LLX51" s="17"/>
      <c r="LLY51" s="17"/>
      <c r="LLZ51" s="17"/>
      <c r="LMA51" s="17"/>
      <c r="LMB51" s="17"/>
      <c r="LMC51" s="17"/>
      <c r="LMD51" s="17"/>
      <c r="LME51" s="17"/>
      <c r="LMF51" s="17"/>
      <c r="LMG51" s="17"/>
      <c r="LMH51" s="17"/>
      <c r="LMI51" s="17"/>
      <c r="LMJ51" s="17"/>
      <c r="LMK51" s="17"/>
      <c r="LML51" s="17"/>
      <c r="LMM51" s="17"/>
      <c r="LMN51" s="17"/>
      <c r="LMO51" s="17"/>
      <c r="LMP51" s="17"/>
      <c r="LMQ51" s="17"/>
      <c r="LMR51" s="17"/>
      <c r="LMS51" s="17"/>
      <c r="LMT51" s="17"/>
      <c r="LMU51" s="17"/>
      <c r="LMV51" s="17"/>
      <c r="LMW51" s="17"/>
      <c r="LMX51" s="17"/>
      <c r="LMY51" s="17"/>
      <c r="LMZ51" s="17"/>
      <c r="LNA51" s="17"/>
      <c r="LNB51" s="17"/>
      <c r="LNC51" s="17"/>
      <c r="LND51" s="17"/>
      <c r="LNE51" s="17"/>
      <c r="LNF51" s="17"/>
      <c r="LNG51" s="17"/>
      <c r="LNH51" s="17"/>
      <c r="LNI51" s="17"/>
      <c r="LNJ51" s="17"/>
      <c r="LNK51" s="17"/>
      <c r="LNL51" s="17"/>
      <c r="LNM51" s="17"/>
      <c r="LNN51" s="17"/>
      <c r="LNO51" s="17"/>
      <c r="LNP51" s="17"/>
      <c r="LNQ51" s="17"/>
      <c r="LNR51" s="17"/>
      <c r="LNS51" s="17"/>
      <c r="LNT51" s="17"/>
      <c r="LNU51" s="17"/>
      <c r="LNV51" s="17"/>
      <c r="LNW51" s="17"/>
      <c r="LNX51" s="17"/>
      <c r="LNY51" s="17"/>
      <c r="LNZ51" s="17"/>
      <c r="LOA51" s="17"/>
      <c r="LOB51" s="17"/>
      <c r="LOC51" s="17"/>
      <c r="LOD51" s="17"/>
      <c r="LOE51" s="17"/>
      <c r="LOF51" s="17"/>
      <c r="LOG51" s="17"/>
      <c r="LOH51" s="17"/>
      <c r="LOI51" s="17"/>
      <c r="LOJ51" s="17"/>
      <c r="LOK51" s="17"/>
      <c r="LOL51" s="17"/>
      <c r="LOM51" s="17"/>
      <c r="LON51" s="17"/>
      <c r="LOO51" s="17"/>
      <c r="LOP51" s="17"/>
      <c r="LOQ51" s="17"/>
      <c r="LOR51" s="17"/>
      <c r="LOS51" s="17"/>
      <c r="LOT51" s="17"/>
      <c r="LOU51" s="17"/>
      <c r="LOV51" s="17"/>
      <c r="LOW51" s="17"/>
      <c r="LOX51" s="17"/>
      <c r="LOY51" s="17"/>
      <c r="LOZ51" s="17"/>
      <c r="LPA51" s="17"/>
      <c r="LPB51" s="17"/>
      <c r="LPC51" s="17"/>
      <c r="LPD51" s="17"/>
      <c r="LPE51" s="17"/>
      <c r="LPF51" s="17"/>
      <c r="LPG51" s="17"/>
      <c r="LPH51" s="17"/>
      <c r="LPI51" s="17"/>
      <c r="LPJ51" s="17"/>
      <c r="LPK51" s="17"/>
      <c r="LPL51" s="17"/>
      <c r="LPM51" s="17"/>
      <c r="LPN51" s="17"/>
      <c r="LPO51" s="17"/>
      <c r="LPP51" s="17"/>
      <c r="LPQ51" s="17"/>
      <c r="LPR51" s="17"/>
      <c r="LPS51" s="17"/>
      <c r="LPT51" s="17"/>
      <c r="LPU51" s="17"/>
      <c r="LPV51" s="17"/>
      <c r="LPW51" s="17"/>
      <c r="LPX51" s="17"/>
      <c r="LPY51" s="17"/>
      <c r="LPZ51" s="17"/>
      <c r="LQA51" s="17"/>
      <c r="LQB51" s="17"/>
      <c r="LQC51" s="17"/>
      <c r="LQD51" s="17"/>
      <c r="LQE51" s="17"/>
      <c r="LQF51" s="17"/>
      <c r="LQG51" s="17"/>
      <c r="LQH51" s="17"/>
      <c r="LQI51" s="17"/>
      <c r="LQJ51" s="17"/>
      <c r="LQK51" s="17"/>
      <c r="LQL51" s="17"/>
      <c r="LQM51" s="17"/>
      <c r="LQN51" s="17"/>
      <c r="LQO51" s="17"/>
      <c r="LQP51" s="17"/>
      <c r="LQQ51" s="17"/>
      <c r="LQR51" s="17"/>
      <c r="LQS51" s="17"/>
      <c r="LQT51" s="17"/>
      <c r="LQU51" s="17"/>
      <c r="LQV51" s="17"/>
      <c r="LQW51" s="17"/>
      <c r="LQX51" s="17"/>
      <c r="LQY51" s="17"/>
      <c r="LQZ51" s="17"/>
      <c r="LRA51" s="17"/>
      <c r="LRB51" s="17"/>
      <c r="LRC51" s="17"/>
      <c r="LRD51" s="17"/>
      <c r="LRE51" s="17"/>
      <c r="LRF51" s="17"/>
      <c r="LRG51" s="17"/>
      <c r="LRH51" s="17"/>
      <c r="LRI51" s="17"/>
      <c r="LRJ51" s="17"/>
      <c r="LRK51" s="17"/>
      <c r="LRL51" s="17"/>
      <c r="LRM51" s="17"/>
      <c r="LRN51" s="17"/>
      <c r="LRO51" s="17"/>
      <c r="LRP51" s="17"/>
      <c r="LRQ51" s="17"/>
      <c r="LRR51" s="17"/>
      <c r="LRS51" s="17"/>
      <c r="LRT51" s="17"/>
      <c r="LRU51" s="17"/>
      <c r="LRV51" s="17"/>
      <c r="LRW51" s="17"/>
      <c r="LRX51" s="17"/>
      <c r="LRY51" s="17"/>
      <c r="LRZ51" s="17"/>
      <c r="LSA51" s="17"/>
      <c r="LSB51" s="17"/>
      <c r="LSC51" s="17"/>
      <c r="LSD51" s="17"/>
      <c r="LSE51" s="17"/>
      <c r="LSF51" s="17"/>
      <c r="LSG51" s="17"/>
      <c r="LSH51" s="17"/>
      <c r="LSI51" s="17"/>
      <c r="LSJ51" s="17"/>
      <c r="LSK51" s="17"/>
      <c r="LSL51" s="17"/>
      <c r="LSM51" s="17"/>
      <c r="LSN51" s="17"/>
      <c r="LSO51" s="17"/>
      <c r="LSP51" s="17"/>
      <c r="LSQ51" s="17"/>
      <c r="LSR51" s="17"/>
      <c r="LSS51" s="17"/>
      <c r="LST51" s="17"/>
      <c r="LSU51" s="17"/>
      <c r="LSV51" s="17"/>
      <c r="LSW51" s="17"/>
      <c r="LSX51" s="17"/>
      <c r="LSY51" s="17"/>
      <c r="LSZ51" s="17"/>
      <c r="LTA51" s="17"/>
      <c r="LTB51" s="17"/>
      <c r="LTC51" s="17"/>
      <c r="LTD51" s="17"/>
      <c r="LTE51" s="17"/>
      <c r="LTF51" s="17"/>
      <c r="LTG51" s="17"/>
      <c r="LTH51" s="17"/>
      <c r="LTI51" s="17"/>
      <c r="LTJ51" s="17"/>
      <c r="LTK51" s="17"/>
      <c r="LTL51" s="17"/>
      <c r="LTM51" s="17"/>
      <c r="LTN51" s="17"/>
      <c r="LTO51" s="17"/>
      <c r="LTP51" s="17"/>
      <c r="LTQ51" s="17"/>
      <c r="LTR51" s="17"/>
      <c r="LTS51" s="17"/>
      <c r="LTT51" s="17"/>
      <c r="LTU51" s="17"/>
      <c r="LTV51" s="17"/>
      <c r="LTW51" s="17"/>
      <c r="LTX51" s="17"/>
      <c r="LTY51" s="17"/>
      <c r="LTZ51" s="17"/>
      <c r="LUA51" s="17"/>
      <c r="LUB51" s="17"/>
      <c r="LUC51" s="17"/>
      <c r="LUD51" s="17"/>
      <c r="LUE51" s="17"/>
      <c r="LUF51" s="17"/>
      <c r="LUG51" s="17"/>
      <c r="LUH51" s="17"/>
      <c r="LUI51" s="17"/>
      <c r="LUJ51" s="17"/>
      <c r="LUK51" s="17"/>
      <c r="LUL51" s="17"/>
      <c r="LUM51" s="17"/>
      <c r="LUN51" s="17"/>
      <c r="LUO51" s="17"/>
      <c r="LUP51" s="17"/>
      <c r="LUQ51" s="17"/>
      <c r="LUR51" s="17"/>
      <c r="LUS51" s="17"/>
      <c r="LUT51" s="17"/>
      <c r="LUU51" s="17"/>
      <c r="LUV51" s="17"/>
      <c r="LUW51" s="17"/>
      <c r="LUX51" s="17"/>
      <c r="LUY51" s="17"/>
      <c r="LUZ51" s="17"/>
      <c r="LVA51" s="17"/>
      <c r="LVB51" s="17"/>
      <c r="LVC51" s="17"/>
      <c r="LVD51" s="17"/>
      <c r="LVE51" s="17"/>
      <c r="LVF51" s="17"/>
      <c r="LVG51" s="17"/>
      <c r="LVH51" s="17"/>
      <c r="LVI51" s="17"/>
      <c r="LVJ51" s="17"/>
      <c r="LVK51" s="17"/>
      <c r="LVL51" s="17"/>
      <c r="LVM51" s="17"/>
      <c r="LVN51" s="17"/>
      <c r="LVO51" s="17"/>
      <c r="LVP51" s="17"/>
      <c r="LVQ51" s="17"/>
      <c r="LVR51" s="17"/>
      <c r="LVS51" s="17"/>
      <c r="LVT51" s="17"/>
      <c r="LVU51" s="17"/>
      <c r="LVV51" s="17"/>
      <c r="LVW51" s="17"/>
      <c r="LVX51" s="17"/>
      <c r="LVY51" s="17"/>
      <c r="LVZ51" s="17"/>
      <c r="LWA51" s="17"/>
      <c r="LWB51" s="17"/>
      <c r="LWC51" s="17"/>
      <c r="LWD51" s="17"/>
      <c r="LWE51" s="17"/>
      <c r="LWF51" s="17"/>
      <c r="LWG51" s="17"/>
      <c r="LWH51" s="17"/>
      <c r="LWI51" s="17"/>
      <c r="LWJ51" s="17"/>
      <c r="LWK51" s="17"/>
      <c r="LWL51" s="17"/>
      <c r="LWM51" s="17"/>
      <c r="LWN51" s="17"/>
      <c r="LWO51" s="17"/>
      <c r="LWP51" s="17"/>
      <c r="LWQ51" s="17"/>
      <c r="LWR51" s="17"/>
      <c r="LWS51" s="17"/>
      <c r="LWT51" s="17"/>
      <c r="LWU51" s="17"/>
      <c r="LWV51" s="17"/>
      <c r="LWW51" s="17"/>
      <c r="LWX51" s="17"/>
      <c r="LWY51" s="17"/>
      <c r="LWZ51" s="17"/>
      <c r="LXA51" s="17"/>
      <c r="LXB51" s="17"/>
      <c r="LXC51" s="17"/>
      <c r="LXD51" s="17"/>
      <c r="LXE51" s="17"/>
      <c r="LXF51" s="17"/>
      <c r="LXG51" s="17"/>
      <c r="LXH51" s="17"/>
      <c r="LXI51" s="17"/>
      <c r="LXJ51" s="17"/>
      <c r="LXK51" s="17"/>
      <c r="LXL51" s="17"/>
      <c r="LXM51" s="17"/>
      <c r="LXN51" s="17"/>
      <c r="LXO51" s="17"/>
      <c r="LXP51" s="17"/>
      <c r="LXQ51" s="17"/>
      <c r="LXR51" s="17"/>
      <c r="LXS51" s="17"/>
      <c r="LXT51" s="17"/>
      <c r="LXU51" s="17"/>
      <c r="LXV51" s="17"/>
      <c r="LXW51" s="17"/>
      <c r="LXX51" s="17"/>
      <c r="LXY51" s="17"/>
      <c r="LXZ51" s="17"/>
      <c r="LYA51" s="17"/>
      <c r="LYB51" s="17"/>
      <c r="LYC51" s="17"/>
      <c r="LYD51" s="17"/>
      <c r="LYE51" s="17"/>
      <c r="LYF51" s="17"/>
      <c r="LYG51" s="17"/>
      <c r="LYH51" s="17"/>
      <c r="LYI51" s="17"/>
      <c r="LYJ51" s="17"/>
      <c r="LYK51" s="17"/>
      <c r="LYL51" s="17"/>
      <c r="LYM51" s="17"/>
      <c r="LYN51" s="17"/>
      <c r="LYO51" s="17"/>
      <c r="LYP51" s="17"/>
      <c r="LYQ51" s="17"/>
      <c r="LYR51" s="17"/>
      <c r="LYS51" s="17"/>
      <c r="LYT51" s="17"/>
      <c r="LYU51" s="17"/>
      <c r="LYV51" s="17"/>
      <c r="LYW51" s="17"/>
      <c r="LYX51" s="17"/>
      <c r="LYY51" s="17"/>
      <c r="LYZ51" s="17"/>
      <c r="LZA51" s="17"/>
      <c r="LZB51" s="17"/>
      <c r="LZC51" s="17"/>
      <c r="LZD51" s="17"/>
      <c r="LZE51" s="17"/>
      <c r="LZF51" s="17"/>
      <c r="LZG51" s="17"/>
      <c r="LZH51" s="17"/>
      <c r="LZI51" s="17"/>
      <c r="LZJ51" s="17"/>
      <c r="LZK51" s="17"/>
      <c r="LZL51" s="17"/>
      <c r="LZM51" s="17"/>
      <c r="LZN51" s="17"/>
      <c r="LZO51" s="17"/>
      <c r="LZP51" s="17"/>
      <c r="LZQ51" s="17"/>
      <c r="LZR51" s="17"/>
      <c r="LZS51" s="17"/>
      <c r="LZT51" s="17"/>
      <c r="LZU51" s="17"/>
      <c r="LZV51" s="17"/>
      <c r="LZW51" s="17"/>
      <c r="LZX51" s="17"/>
      <c r="LZY51" s="17"/>
      <c r="LZZ51" s="17"/>
      <c r="MAA51" s="17"/>
      <c r="MAB51" s="17"/>
      <c r="MAC51" s="17"/>
      <c r="MAD51" s="17"/>
      <c r="MAE51" s="17"/>
      <c r="MAF51" s="17"/>
      <c r="MAG51" s="17"/>
      <c r="MAH51" s="17"/>
      <c r="MAI51" s="17"/>
      <c r="MAJ51" s="17"/>
      <c r="MAK51" s="17"/>
      <c r="MAL51" s="17"/>
      <c r="MAM51" s="17"/>
      <c r="MAN51" s="17"/>
      <c r="MAO51" s="17"/>
      <c r="MAP51" s="17"/>
      <c r="MAQ51" s="17"/>
      <c r="MAR51" s="17"/>
      <c r="MAS51" s="17"/>
      <c r="MAT51" s="17"/>
      <c r="MAU51" s="17"/>
      <c r="MAV51" s="17"/>
      <c r="MAW51" s="17"/>
      <c r="MAX51" s="17"/>
      <c r="MAY51" s="17"/>
      <c r="MAZ51" s="17"/>
      <c r="MBA51" s="17"/>
      <c r="MBB51" s="17"/>
      <c r="MBC51" s="17"/>
      <c r="MBD51" s="17"/>
      <c r="MBE51" s="17"/>
      <c r="MBF51" s="17"/>
      <c r="MBG51" s="17"/>
      <c r="MBH51" s="17"/>
      <c r="MBI51" s="17"/>
      <c r="MBJ51" s="17"/>
      <c r="MBK51" s="17"/>
      <c r="MBL51" s="17"/>
      <c r="MBM51" s="17"/>
      <c r="MBN51" s="17"/>
      <c r="MBO51" s="17"/>
      <c r="MBP51" s="17"/>
      <c r="MBQ51" s="17"/>
      <c r="MBR51" s="17"/>
      <c r="MBS51" s="17"/>
      <c r="MBT51" s="17"/>
      <c r="MBU51" s="17"/>
      <c r="MBV51" s="17"/>
      <c r="MBW51" s="17"/>
      <c r="MBX51" s="17"/>
      <c r="MBY51" s="17"/>
      <c r="MBZ51" s="17"/>
      <c r="MCA51" s="17"/>
      <c r="MCB51" s="17"/>
      <c r="MCC51" s="17"/>
      <c r="MCD51" s="17"/>
      <c r="MCE51" s="17"/>
      <c r="MCF51" s="17"/>
      <c r="MCG51" s="17"/>
      <c r="MCH51" s="17"/>
      <c r="MCI51" s="17"/>
      <c r="MCJ51" s="17"/>
      <c r="MCK51" s="17"/>
      <c r="MCL51" s="17"/>
      <c r="MCM51" s="17"/>
      <c r="MCN51" s="17"/>
      <c r="MCO51" s="17"/>
      <c r="MCP51" s="17"/>
      <c r="MCQ51" s="17"/>
      <c r="MCR51" s="17"/>
      <c r="MCS51" s="17"/>
      <c r="MCT51" s="17"/>
      <c r="MCU51" s="17"/>
      <c r="MCV51" s="17"/>
      <c r="MCW51" s="17"/>
      <c r="MCX51" s="17"/>
      <c r="MCY51" s="17"/>
      <c r="MCZ51" s="17"/>
      <c r="MDA51" s="17"/>
      <c r="MDB51" s="17"/>
      <c r="MDC51" s="17"/>
      <c r="MDD51" s="17"/>
      <c r="MDE51" s="17"/>
      <c r="MDF51" s="17"/>
      <c r="MDG51" s="17"/>
      <c r="MDH51" s="17"/>
      <c r="MDI51" s="17"/>
      <c r="MDJ51" s="17"/>
      <c r="MDK51" s="17"/>
      <c r="MDL51" s="17"/>
      <c r="MDM51" s="17"/>
      <c r="MDN51" s="17"/>
      <c r="MDO51" s="17"/>
      <c r="MDP51" s="17"/>
      <c r="MDQ51" s="17"/>
      <c r="MDR51" s="17"/>
      <c r="MDS51" s="17"/>
      <c r="MDT51" s="17"/>
      <c r="MDU51" s="17"/>
      <c r="MDV51" s="17"/>
      <c r="MDW51" s="17"/>
      <c r="MDX51" s="17"/>
      <c r="MDY51" s="17"/>
      <c r="MDZ51" s="17"/>
      <c r="MEA51" s="17"/>
      <c r="MEB51" s="17"/>
      <c r="MEC51" s="17"/>
      <c r="MED51" s="17"/>
      <c r="MEE51" s="17"/>
      <c r="MEF51" s="17"/>
      <c r="MEG51" s="17"/>
      <c r="MEH51" s="17"/>
      <c r="MEI51" s="17"/>
      <c r="MEJ51" s="17"/>
      <c r="MEK51" s="17"/>
      <c r="MEL51" s="17"/>
      <c r="MEM51" s="17"/>
      <c r="MEN51" s="17"/>
      <c r="MEO51" s="17"/>
      <c r="MEP51" s="17"/>
      <c r="MEQ51" s="17"/>
      <c r="MER51" s="17"/>
      <c r="MES51" s="17"/>
      <c r="MET51" s="17"/>
      <c r="MEU51" s="17"/>
      <c r="MEV51" s="17"/>
      <c r="MEW51" s="17"/>
      <c r="MEX51" s="17"/>
      <c r="MEY51" s="17"/>
      <c r="MEZ51" s="17"/>
      <c r="MFA51" s="17"/>
      <c r="MFB51" s="17"/>
      <c r="MFC51" s="17"/>
      <c r="MFD51" s="17"/>
      <c r="MFE51" s="17"/>
      <c r="MFF51" s="17"/>
      <c r="MFG51" s="17"/>
      <c r="MFH51" s="17"/>
      <c r="MFI51" s="17"/>
      <c r="MFJ51" s="17"/>
      <c r="MFK51" s="17"/>
      <c r="MFL51" s="17"/>
      <c r="MFM51" s="17"/>
      <c r="MFN51" s="17"/>
      <c r="MFO51" s="17"/>
      <c r="MFP51" s="17"/>
      <c r="MFQ51" s="17"/>
      <c r="MFR51" s="17"/>
      <c r="MFS51" s="17"/>
      <c r="MFT51" s="17"/>
      <c r="MFU51" s="17"/>
      <c r="MFV51" s="17"/>
      <c r="MFW51" s="17"/>
      <c r="MFX51" s="17"/>
      <c r="MFY51" s="17"/>
      <c r="MFZ51" s="17"/>
      <c r="MGA51" s="17"/>
      <c r="MGB51" s="17"/>
      <c r="MGC51" s="17"/>
      <c r="MGD51" s="17"/>
      <c r="MGE51" s="17"/>
      <c r="MGF51" s="17"/>
      <c r="MGG51" s="17"/>
      <c r="MGH51" s="17"/>
      <c r="MGI51" s="17"/>
      <c r="MGJ51" s="17"/>
      <c r="MGK51" s="17"/>
      <c r="MGL51" s="17"/>
      <c r="MGM51" s="17"/>
      <c r="MGN51" s="17"/>
      <c r="MGO51" s="17"/>
      <c r="MGP51" s="17"/>
      <c r="MGQ51" s="17"/>
      <c r="MGR51" s="17"/>
      <c r="MGS51" s="17"/>
      <c r="MGT51" s="17"/>
      <c r="MGU51" s="17"/>
      <c r="MGV51" s="17"/>
      <c r="MGW51" s="17"/>
      <c r="MGX51" s="17"/>
      <c r="MGY51" s="17"/>
      <c r="MGZ51" s="17"/>
      <c r="MHA51" s="17"/>
      <c r="MHB51" s="17"/>
      <c r="MHC51" s="17"/>
      <c r="MHD51" s="17"/>
      <c r="MHE51" s="17"/>
      <c r="MHF51" s="17"/>
      <c r="MHG51" s="17"/>
      <c r="MHH51" s="17"/>
      <c r="MHI51" s="17"/>
      <c r="MHJ51" s="17"/>
      <c r="MHK51" s="17"/>
      <c r="MHL51" s="17"/>
      <c r="MHM51" s="17"/>
      <c r="MHN51" s="17"/>
      <c r="MHO51" s="17"/>
      <c r="MHP51" s="17"/>
      <c r="MHQ51" s="17"/>
      <c r="MHR51" s="17"/>
      <c r="MHS51" s="17"/>
      <c r="MHT51" s="17"/>
      <c r="MHU51" s="17"/>
      <c r="MHV51" s="17"/>
      <c r="MHW51" s="17"/>
      <c r="MHX51" s="17"/>
      <c r="MHY51" s="17"/>
      <c r="MHZ51" s="17"/>
      <c r="MIA51" s="17"/>
      <c r="MIB51" s="17"/>
      <c r="MIC51" s="17"/>
      <c r="MID51" s="17"/>
      <c r="MIE51" s="17"/>
      <c r="MIF51" s="17"/>
      <c r="MIG51" s="17"/>
      <c r="MIH51" s="17"/>
      <c r="MII51" s="17"/>
      <c r="MIJ51" s="17"/>
      <c r="MIK51" s="17"/>
      <c r="MIL51" s="17"/>
      <c r="MIM51" s="17"/>
      <c r="MIN51" s="17"/>
      <c r="MIO51" s="17"/>
      <c r="MIP51" s="17"/>
      <c r="MIQ51" s="17"/>
      <c r="MIR51" s="17"/>
      <c r="MIS51" s="17"/>
      <c r="MIT51" s="17"/>
      <c r="MIU51" s="17"/>
      <c r="MIV51" s="17"/>
      <c r="MIW51" s="17"/>
      <c r="MIX51" s="17"/>
      <c r="MIY51" s="17"/>
      <c r="MIZ51" s="17"/>
      <c r="MJA51" s="17"/>
      <c r="MJB51" s="17"/>
      <c r="MJC51" s="17"/>
      <c r="MJD51" s="17"/>
      <c r="MJE51" s="17"/>
      <c r="MJF51" s="17"/>
      <c r="MJG51" s="17"/>
      <c r="MJH51" s="17"/>
      <c r="MJI51" s="17"/>
      <c r="MJJ51" s="17"/>
      <c r="MJK51" s="17"/>
      <c r="MJL51" s="17"/>
      <c r="MJM51" s="17"/>
      <c r="MJN51" s="17"/>
      <c r="MJO51" s="17"/>
      <c r="MJP51" s="17"/>
      <c r="MJQ51" s="17"/>
      <c r="MJR51" s="17"/>
      <c r="MJS51" s="17"/>
      <c r="MJT51" s="17"/>
      <c r="MJU51" s="17"/>
      <c r="MJV51" s="17"/>
      <c r="MJW51" s="17"/>
      <c r="MJX51" s="17"/>
      <c r="MJY51" s="17"/>
      <c r="MJZ51" s="17"/>
      <c r="MKA51" s="17"/>
      <c r="MKB51" s="17"/>
      <c r="MKC51" s="17"/>
      <c r="MKD51" s="17"/>
      <c r="MKE51" s="17"/>
      <c r="MKF51" s="17"/>
      <c r="MKG51" s="17"/>
      <c r="MKH51" s="17"/>
      <c r="MKI51" s="17"/>
      <c r="MKJ51" s="17"/>
      <c r="MKK51" s="17"/>
      <c r="MKL51" s="17"/>
      <c r="MKM51" s="17"/>
      <c r="MKN51" s="17"/>
      <c r="MKO51" s="17"/>
      <c r="MKP51" s="17"/>
      <c r="MKQ51" s="17"/>
      <c r="MKR51" s="17"/>
      <c r="MKS51" s="17"/>
      <c r="MKT51" s="17"/>
      <c r="MKU51" s="17"/>
      <c r="MKV51" s="17"/>
      <c r="MKW51" s="17"/>
      <c r="MKX51" s="17"/>
      <c r="MKY51" s="17"/>
      <c r="MKZ51" s="17"/>
      <c r="MLA51" s="17"/>
      <c r="MLB51" s="17"/>
      <c r="MLC51" s="17"/>
      <c r="MLD51" s="17"/>
      <c r="MLE51" s="17"/>
      <c r="MLF51" s="17"/>
      <c r="MLG51" s="17"/>
      <c r="MLH51" s="17"/>
      <c r="MLI51" s="17"/>
      <c r="MLJ51" s="17"/>
      <c r="MLK51" s="17"/>
      <c r="MLL51" s="17"/>
      <c r="MLM51" s="17"/>
      <c r="MLN51" s="17"/>
      <c r="MLO51" s="17"/>
      <c r="MLP51" s="17"/>
      <c r="MLQ51" s="17"/>
      <c r="MLR51" s="17"/>
      <c r="MLS51" s="17"/>
      <c r="MLT51" s="17"/>
      <c r="MLU51" s="17"/>
      <c r="MLV51" s="17"/>
      <c r="MLW51" s="17"/>
      <c r="MLX51" s="17"/>
      <c r="MLY51" s="17"/>
      <c r="MLZ51" s="17"/>
      <c r="MMA51" s="17"/>
      <c r="MMB51" s="17"/>
      <c r="MMC51" s="17"/>
      <c r="MMD51" s="17"/>
      <c r="MME51" s="17"/>
      <c r="MMF51" s="17"/>
      <c r="MMG51" s="17"/>
      <c r="MMH51" s="17"/>
      <c r="MMI51" s="17"/>
      <c r="MMJ51" s="17"/>
      <c r="MMK51" s="17"/>
      <c r="MML51" s="17"/>
      <c r="MMM51" s="17"/>
      <c r="MMN51" s="17"/>
      <c r="MMO51" s="17"/>
      <c r="MMP51" s="17"/>
      <c r="MMQ51" s="17"/>
      <c r="MMR51" s="17"/>
      <c r="MMS51" s="17"/>
      <c r="MMT51" s="17"/>
      <c r="MMU51" s="17"/>
      <c r="MMV51" s="17"/>
      <c r="MMW51" s="17"/>
      <c r="MMX51" s="17"/>
      <c r="MMY51" s="17"/>
      <c r="MMZ51" s="17"/>
      <c r="MNA51" s="17"/>
      <c r="MNB51" s="17"/>
      <c r="MNC51" s="17"/>
      <c r="MND51" s="17"/>
      <c r="MNE51" s="17"/>
      <c r="MNF51" s="17"/>
      <c r="MNG51" s="17"/>
      <c r="MNH51" s="17"/>
      <c r="MNI51" s="17"/>
      <c r="MNJ51" s="17"/>
      <c r="MNK51" s="17"/>
      <c r="MNL51" s="17"/>
      <c r="MNM51" s="17"/>
      <c r="MNN51" s="17"/>
      <c r="MNO51" s="17"/>
      <c r="MNP51" s="17"/>
      <c r="MNQ51" s="17"/>
      <c r="MNR51" s="17"/>
      <c r="MNS51" s="17"/>
      <c r="MNT51" s="17"/>
      <c r="MNU51" s="17"/>
      <c r="MNV51" s="17"/>
      <c r="MNW51" s="17"/>
      <c r="MNX51" s="17"/>
      <c r="MNY51" s="17"/>
      <c r="MNZ51" s="17"/>
      <c r="MOA51" s="17"/>
      <c r="MOB51" s="17"/>
      <c r="MOC51" s="17"/>
      <c r="MOD51" s="17"/>
      <c r="MOE51" s="17"/>
      <c r="MOF51" s="17"/>
      <c r="MOG51" s="17"/>
      <c r="MOH51" s="17"/>
      <c r="MOI51" s="17"/>
      <c r="MOJ51" s="17"/>
      <c r="MOK51" s="17"/>
      <c r="MOL51" s="17"/>
      <c r="MOM51" s="17"/>
      <c r="MON51" s="17"/>
      <c r="MOO51" s="17"/>
      <c r="MOP51" s="17"/>
      <c r="MOQ51" s="17"/>
      <c r="MOR51" s="17"/>
      <c r="MOS51" s="17"/>
      <c r="MOT51" s="17"/>
      <c r="MOU51" s="17"/>
      <c r="MOV51" s="17"/>
      <c r="MOW51" s="17"/>
      <c r="MOX51" s="17"/>
      <c r="MOY51" s="17"/>
      <c r="MOZ51" s="17"/>
      <c r="MPA51" s="17"/>
      <c r="MPB51" s="17"/>
      <c r="MPC51" s="17"/>
      <c r="MPD51" s="17"/>
      <c r="MPE51" s="17"/>
      <c r="MPF51" s="17"/>
      <c r="MPG51" s="17"/>
      <c r="MPH51" s="17"/>
      <c r="MPI51" s="17"/>
      <c r="MPJ51" s="17"/>
      <c r="MPK51" s="17"/>
      <c r="MPL51" s="17"/>
      <c r="MPM51" s="17"/>
      <c r="MPN51" s="17"/>
      <c r="MPO51" s="17"/>
      <c r="MPP51" s="17"/>
      <c r="MPQ51" s="17"/>
      <c r="MPR51" s="17"/>
      <c r="MPS51" s="17"/>
      <c r="MPT51" s="17"/>
      <c r="MPU51" s="17"/>
      <c r="MPV51" s="17"/>
      <c r="MPW51" s="17"/>
      <c r="MPX51" s="17"/>
      <c r="MPY51" s="17"/>
      <c r="MPZ51" s="17"/>
      <c r="MQA51" s="17"/>
      <c r="MQB51" s="17"/>
      <c r="MQC51" s="17"/>
      <c r="MQD51" s="17"/>
      <c r="MQE51" s="17"/>
      <c r="MQF51" s="17"/>
      <c r="MQG51" s="17"/>
      <c r="MQH51" s="17"/>
      <c r="MQI51" s="17"/>
      <c r="MQJ51" s="17"/>
      <c r="MQK51" s="17"/>
      <c r="MQL51" s="17"/>
      <c r="MQM51" s="17"/>
      <c r="MQN51" s="17"/>
      <c r="MQO51" s="17"/>
      <c r="MQP51" s="17"/>
      <c r="MQQ51" s="17"/>
      <c r="MQR51" s="17"/>
      <c r="MQS51" s="17"/>
      <c r="MQT51" s="17"/>
      <c r="MQU51" s="17"/>
      <c r="MQV51" s="17"/>
      <c r="MQW51" s="17"/>
      <c r="MQX51" s="17"/>
      <c r="MQY51" s="17"/>
      <c r="MQZ51" s="17"/>
      <c r="MRA51" s="17"/>
      <c r="MRB51" s="17"/>
      <c r="MRC51" s="17"/>
      <c r="MRD51" s="17"/>
      <c r="MRE51" s="17"/>
      <c r="MRF51" s="17"/>
      <c r="MRG51" s="17"/>
      <c r="MRH51" s="17"/>
      <c r="MRI51" s="17"/>
      <c r="MRJ51" s="17"/>
      <c r="MRK51" s="17"/>
      <c r="MRL51" s="17"/>
      <c r="MRM51" s="17"/>
      <c r="MRN51" s="17"/>
      <c r="MRO51" s="17"/>
      <c r="MRP51" s="17"/>
      <c r="MRQ51" s="17"/>
      <c r="MRR51" s="17"/>
      <c r="MRS51" s="17"/>
      <c r="MRT51" s="17"/>
      <c r="MRU51" s="17"/>
      <c r="MRV51" s="17"/>
      <c r="MRW51" s="17"/>
      <c r="MRX51" s="17"/>
      <c r="MRY51" s="17"/>
      <c r="MRZ51" s="17"/>
      <c r="MSA51" s="17"/>
      <c r="MSB51" s="17"/>
      <c r="MSC51" s="17"/>
      <c r="MSD51" s="17"/>
      <c r="MSE51" s="17"/>
      <c r="MSF51" s="17"/>
      <c r="MSG51" s="17"/>
      <c r="MSH51" s="17"/>
      <c r="MSI51" s="17"/>
      <c r="MSJ51" s="17"/>
      <c r="MSK51" s="17"/>
      <c r="MSL51" s="17"/>
      <c r="MSM51" s="17"/>
      <c r="MSN51" s="17"/>
      <c r="MSO51" s="17"/>
      <c r="MSP51" s="17"/>
      <c r="MSQ51" s="17"/>
      <c r="MSR51" s="17"/>
      <c r="MSS51" s="17"/>
      <c r="MST51" s="17"/>
      <c r="MSU51" s="17"/>
      <c r="MSV51" s="17"/>
      <c r="MSW51" s="17"/>
      <c r="MSX51" s="17"/>
      <c r="MSY51" s="17"/>
      <c r="MSZ51" s="17"/>
      <c r="MTA51" s="17"/>
      <c r="MTB51" s="17"/>
      <c r="MTC51" s="17"/>
      <c r="MTD51" s="17"/>
      <c r="MTE51" s="17"/>
      <c r="MTF51" s="17"/>
      <c r="MTG51" s="17"/>
      <c r="MTH51" s="17"/>
      <c r="MTI51" s="17"/>
      <c r="MTJ51" s="17"/>
      <c r="MTK51" s="17"/>
      <c r="MTL51" s="17"/>
      <c r="MTM51" s="17"/>
      <c r="MTN51" s="17"/>
      <c r="MTO51" s="17"/>
      <c r="MTP51" s="17"/>
      <c r="MTQ51" s="17"/>
      <c r="MTR51" s="17"/>
      <c r="MTS51" s="17"/>
      <c r="MTT51" s="17"/>
      <c r="MTU51" s="17"/>
      <c r="MTV51" s="17"/>
      <c r="MTW51" s="17"/>
      <c r="MTX51" s="17"/>
      <c r="MTY51" s="17"/>
      <c r="MTZ51" s="17"/>
      <c r="MUA51" s="17"/>
      <c r="MUB51" s="17"/>
      <c r="MUC51" s="17"/>
      <c r="MUD51" s="17"/>
      <c r="MUE51" s="17"/>
      <c r="MUF51" s="17"/>
      <c r="MUG51" s="17"/>
      <c r="MUH51" s="17"/>
      <c r="MUI51" s="17"/>
      <c r="MUJ51" s="17"/>
      <c r="MUK51" s="17"/>
      <c r="MUL51" s="17"/>
      <c r="MUM51" s="17"/>
      <c r="MUN51" s="17"/>
      <c r="MUO51" s="17"/>
      <c r="MUP51" s="17"/>
      <c r="MUQ51" s="17"/>
      <c r="MUR51" s="17"/>
      <c r="MUS51" s="17"/>
      <c r="MUT51" s="17"/>
      <c r="MUU51" s="17"/>
      <c r="MUV51" s="17"/>
      <c r="MUW51" s="17"/>
      <c r="MUX51" s="17"/>
      <c r="MUY51" s="17"/>
      <c r="MUZ51" s="17"/>
      <c r="MVA51" s="17"/>
      <c r="MVB51" s="17"/>
      <c r="MVC51" s="17"/>
      <c r="MVD51" s="17"/>
      <c r="MVE51" s="17"/>
      <c r="MVF51" s="17"/>
      <c r="MVG51" s="17"/>
      <c r="MVH51" s="17"/>
      <c r="MVI51" s="17"/>
      <c r="MVJ51" s="17"/>
      <c r="MVK51" s="17"/>
      <c r="MVL51" s="17"/>
      <c r="MVM51" s="17"/>
      <c r="MVN51" s="17"/>
      <c r="MVO51" s="17"/>
      <c r="MVP51" s="17"/>
      <c r="MVQ51" s="17"/>
      <c r="MVR51" s="17"/>
      <c r="MVS51" s="17"/>
      <c r="MVT51" s="17"/>
      <c r="MVU51" s="17"/>
      <c r="MVV51" s="17"/>
      <c r="MVW51" s="17"/>
      <c r="MVX51" s="17"/>
      <c r="MVY51" s="17"/>
      <c r="MVZ51" s="17"/>
      <c r="MWA51" s="17"/>
      <c r="MWB51" s="17"/>
      <c r="MWC51" s="17"/>
      <c r="MWD51" s="17"/>
      <c r="MWE51" s="17"/>
      <c r="MWF51" s="17"/>
      <c r="MWG51" s="17"/>
      <c r="MWH51" s="17"/>
      <c r="MWI51" s="17"/>
      <c r="MWJ51" s="17"/>
      <c r="MWK51" s="17"/>
      <c r="MWL51" s="17"/>
      <c r="MWM51" s="17"/>
      <c r="MWN51" s="17"/>
      <c r="MWO51" s="17"/>
      <c r="MWP51" s="17"/>
      <c r="MWQ51" s="17"/>
      <c r="MWR51" s="17"/>
      <c r="MWS51" s="17"/>
      <c r="MWT51" s="17"/>
      <c r="MWU51" s="17"/>
      <c r="MWV51" s="17"/>
      <c r="MWW51" s="17"/>
      <c r="MWX51" s="17"/>
      <c r="MWY51" s="17"/>
      <c r="MWZ51" s="17"/>
      <c r="MXA51" s="17"/>
      <c r="MXB51" s="17"/>
      <c r="MXC51" s="17"/>
      <c r="MXD51" s="17"/>
      <c r="MXE51" s="17"/>
      <c r="MXF51" s="17"/>
      <c r="MXG51" s="17"/>
      <c r="MXH51" s="17"/>
      <c r="MXI51" s="17"/>
      <c r="MXJ51" s="17"/>
      <c r="MXK51" s="17"/>
      <c r="MXL51" s="17"/>
      <c r="MXM51" s="17"/>
      <c r="MXN51" s="17"/>
      <c r="MXO51" s="17"/>
      <c r="MXP51" s="17"/>
      <c r="MXQ51" s="17"/>
      <c r="MXR51" s="17"/>
      <c r="MXS51" s="17"/>
      <c r="MXT51" s="17"/>
      <c r="MXU51" s="17"/>
      <c r="MXV51" s="17"/>
      <c r="MXW51" s="17"/>
      <c r="MXX51" s="17"/>
      <c r="MXY51" s="17"/>
      <c r="MXZ51" s="17"/>
      <c r="MYA51" s="17"/>
      <c r="MYB51" s="17"/>
      <c r="MYC51" s="17"/>
      <c r="MYD51" s="17"/>
      <c r="MYE51" s="17"/>
      <c r="MYF51" s="17"/>
      <c r="MYG51" s="17"/>
      <c r="MYH51" s="17"/>
      <c r="MYI51" s="17"/>
      <c r="MYJ51" s="17"/>
      <c r="MYK51" s="17"/>
      <c r="MYL51" s="17"/>
      <c r="MYM51" s="17"/>
      <c r="MYN51" s="17"/>
      <c r="MYO51" s="17"/>
      <c r="MYP51" s="17"/>
      <c r="MYQ51" s="17"/>
      <c r="MYR51" s="17"/>
      <c r="MYS51" s="17"/>
      <c r="MYT51" s="17"/>
      <c r="MYU51" s="17"/>
      <c r="MYV51" s="17"/>
      <c r="MYW51" s="17"/>
      <c r="MYX51" s="17"/>
      <c r="MYY51" s="17"/>
      <c r="MYZ51" s="17"/>
      <c r="MZA51" s="17"/>
      <c r="MZB51" s="17"/>
      <c r="MZC51" s="17"/>
      <c r="MZD51" s="17"/>
      <c r="MZE51" s="17"/>
      <c r="MZF51" s="17"/>
      <c r="MZG51" s="17"/>
      <c r="MZH51" s="17"/>
      <c r="MZI51" s="17"/>
      <c r="MZJ51" s="17"/>
      <c r="MZK51" s="17"/>
      <c r="MZL51" s="17"/>
      <c r="MZM51" s="17"/>
      <c r="MZN51" s="17"/>
      <c r="MZO51" s="17"/>
      <c r="MZP51" s="17"/>
      <c r="MZQ51" s="17"/>
      <c r="MZR51" s="17"/>
      <c r="MZS51" s="17"/>
      <c r="MZT51" s="17"/>
      <c r="MZU51" s="17"/>
      <c r="MZV51" s="17"/>
      <c r="MZW51" s="17"/>
      <c r="MZX51" s="17"/>
      <c r="MZY51" s="17"/>
      <c r="MZZ51" s="17"/>
      <c r="NAA51" s="17"/>
      <c r="NAB51" s="17"/>
      <c r="NAC51" s="17"/>
      <c r="NAD51" s="17"/>
      <c r="NAE51" s="17"/>
      <c r="NAF51" s="17"/>
      <c r="NAG51" s="17"/>
      <c r="NAH51" s="17"/>
      <c r="NAI51" s="17"/>
      <c r="NAJ51" s="17"/>
      <c r="NAK51" s="17"/>
      <c r="NAL51" s="17"/>
      <c r="NAM51" s="17"/>
      <c r="NAN51" s="17"/>
      <c r="NAO51" s="17"/>
      <c r="NAP51" s="17"/>
      <c r="NAQ51" s="17"/>
      <c r="NAR51" s="17"/>
      <c r="NAS51" s="17"/>
      <c r="NAT51" s="17"/>
      <c r="NAU51" s="17"/>
      <c r="NAV51" s="17"/>
      <c r="NAW51" s="17"/>
      <c r="NAX51" s="17"/>
      <c r="NAY51" s="17"/>
      <c r="NAZ51" s="17"/>
      <c r="NBA51" s="17"/>
      <c r="NBB51" s="17"/>
      <c r="NBC51" s="17"/>
      <c r="NBD51" s="17"/>
      <c r="NBE51" s="17"/>
      <c r="NBF51" s="17"/>
      <c r="NBG51" s="17"/>
      <c r="NBH51" s="17"/>
      <c r="NBI51" s="17"/>
      <c r="NBJ51" s="17"/>
      <c r="NBK51" s="17"/>
      <c r="NBL51" s="17"/>
      <c r="NBM51" s="17"/>
      <c r="NBN51" s="17"/>
      <c r="NBO51" s="17"/>
      <c r="NBP51" s="17"/>
      <c r="NBQ51" s="17"/>
      <c r="NBR51" s="17"/>
      <c r="NBS51" s="17"/>
      <c r="NBT51" s="17"/>
      <c r="NBU51" s="17"/>
      <c r="NBV51" s="17"/>
      <c r="NBW51" s="17"/>
      <c r="NBX51" s="17"/>
      <c r="NBY51" s="17"/>
      <c r="NBZ51" s="17"/>
      <c r="NCA51" s="17"/>
      <c r="NCB51" s="17"/>
      <c r="NCC51" s="17"/>
      <c r="NCD51" s="17"/>
      <c r="NCE51" s="17"/>
      <c r="NCF51" s="17"/>
      <c r="NCG51" s="17"/>
      <c r="NCH51" s="17"/>
      <c r="NCI51" s="17"/>
      <c r="NCJ51" s="17"/>
      <c r="NCK51" s="17"/>
      <c r="NCL51" s="17"/>
      <c r="NCM51" s="17"/>
      <c r="NCN51" s="17"/>
      <c r="NCO51" s="17"/>
      <c r="NCP51" s="17"/>
      <c r="NCQ51" s="17"/>
      <c r="NCR51" s="17"/>
      <c r="NCS51" s="17"/>
      <c r="NCT51" s="17"/>
      <c r="NCU51" s="17"/>
      <c r="NCV51" s="17"/>
      <c r="NCW51" s="17"/>
      <c r="NCX51" s="17"/>
      <c r="NCY51" s="17"/>
      <c r="NCZ51" s="17"/>
      <c r="NDA51" s="17"/>
      <c r="NDB51" s="17"/>
      <c r="NDC51" s="17"/>
      <c r="NDD51" s="17"/>
      <c r="NDE51" s="17"/>
      <c r="NDF51" s="17"/>
      <c r="NDG51" s="17"/>
      <c r="NDH51" s="17"/>
      <c r="NDI51" s="17"/>
      <c r="NDJ51" s="17"/>
      <c r="NDK51" s="17"/>
      <c r="NDL51" s="17"/>
      <c r="NDM51" s="17"/>
      <c r="NDN51" s="17"/>
      <c r="NDO51" s="17"/>
      <c r="NDP51" s="17"/>
      <c r="NDQ51" s="17"/>
      <c r="NDR51" s="17"/>
      <c r="NDS51" s="17"/>
      <c r="NDT51" s="17"/>
      <c r="NDU51" s="17"/>
      <c r="NDV51" s="17"/>
      <c r="NDW51" s="17"/>
      <c r="NDX51" s="17"/>
      <c r="NDY51" s="17"/>
      <c r="NDZ51" s="17"/>
      <c r="NEA51" s="17"/>
      <c r="NEB51" s="17"/>
      <c r="NEC51" s="17"/>
      <c r="NED51" s="17"/>
      <c r="NEE51" s="17"/>
      <c r="NEF51" s="17"/>
      <c r="NEG51" s="17"/>
      <c r="NEH51" s="17"/>
      <c r="NEI51" s="17"/>
      <c r="NEJ51" s="17"/>
      <c r="NEK51" s="17"/>
      <c r="NEL51" s="17"/>
      <c r="NEM51" s="17"/>
      <c r="NEN51" s="17"/>
      <c r="NEO51" s="17"/>
      <c r="NEP51" s="17"/>
      <c r="NEQ51" s="17"/>
      <c r="NER51" s="17"/>
      <c r="NES51" s="17"/>
      <c r="NET51" s="17"/>
      <c r="NEU51" s="17"/>
      <c r="NEV51" s="17"/>
      <c r="NEW51" s="17"/>
      <c r="NEX51" s="17"/>
      <c r="NEY51" s="17"/>
      <c r="NEZ51" s="17"/>
      <c r="NFA51" s="17"/>
      <c r="NFB51" s="17"/>
      <c r="NFC51" s="17"/>
      <c r="NFD51" s="17"/>
      <c r="NFE51" s="17"/>
      <c r="NFF51" s="17"/>
      <c r="NFG51" s="17"/>
      <c r="NFH51" s="17"/>
      <c r="NFI51" s="17"/>
      <c r="NFJ51" s="17"/>
      <c r="NFK51" s="17"/>
      <c r="NFL51" s="17"/>
      <c r="NFM51" s="17"/>
      <c r="NFN51" s="17"/>
      <c r="NFO51" s="17"/>
      <c r="NFP51" s="17"/>
      <c r="NFQ51" s="17"/>
      <c r="NFR51" s="17"/>
      <c r="NFS51" s="17"/>
      <c r="NFT51" s="17"/>
      <c r="NFU51" s="17"/>
      <c r="NFV51" s="17"/>
      <c r="NFW51" s="17"/>
      <c r="NFX51" s="17"/>
      <c r="NFY51" s="17"/>
      <c r="NFZ51" s="17"/>
      <c r="NGA51" s="17"/>
      <c r="NGB51" s="17"/>
      <c r="NGC51" s="17"/>
      <c r="NGD51" s="17"/>
      <c r="NGE51" s="17"/>
      <c r="NGF51" s="17"/>
      <c r="NGG51" s="17"/>
      <c r="NGH51" s="17"/>
      <c r="NGI51" s="17"/>
      <c r="NGJ51" s="17"/>
      <c r="NGK51" s="17"/>
      <c r="NGL51" s="17"/>
      <c r="NGM51" s="17"/>
      <c r="NGN51" s="17"/>
      <c r="NGO51" s="17"/>
      <c r="NGP51" s="17"/>
      <c r="NGQ51" s="17"/>
      <c r="NGR51" s="17"/>
      <c r="NGS51" s="17"/>
      <c r="NGT51" s="17"/>
      <c r="NGU51" s="17"/>
      <c r="NGV51" s="17"/>
      <c r="NGW51" s="17"/>
      <c r="NGX51" s="17"/>
      <c r="NGY51" s="17"/>
      <c r="NGZ51" s="17"/>
      <c r="NHA51" s="17"/>
      <c r="NHB51" s="17"/>
      <c r="NHC51" s="17"/>
      <c r="NHD51" s="17"/>
      <c r="NHE51" s="17"/>
      <c r="NHF51" s="17"/>
      <c r="NHG51" s="17"/>
      <c r="NHH51" s="17"/>
      <c r="NHI51" s="17"/>
      <c r="NHJ51" s="17"/>
      <c r="NHK51" s="17"/>
      <c r="NHL51" s="17"/>
      <c r="NHM51" s="17"/>
      <c r="NHN51" s="17"/>
      <c r="NHO51" s="17"/>
      <c r="NHP51" s="17"/>
      <c r="NHQ51" s="17"/>
      <c r="NHR51" s="17"/>
      <c r="NHS51" s="17"/>
      <c r="NHT51" s="17"/>
      <c r="NHU51" s="17"/>
      <c r="NHV51" s="17"/>
      <c r="NHW51" s="17"/>
      <c r="NHX51" s="17"/>
      <c r="NHY51" s="17"/>
      <c r="NHZ51" s="17"/>
      <c r="NIA51" s="17"/>
      <c r="NIB51" s="17"/>
      <c r="NIC51" s="17"/>
      <c r="NID51" s="17"/>
      <c r="NIE51" s="17"/>
      <c r="NIF51" s="17"/>
      <c r="NIG51" s="17"/>
      <c r="NIH51" s="17"/>
      <c r="NII51" s="17"/>
      <c r="NIJ51" s="17"/>
      <c r="NIK51" s="17"/>
      <c r="NIL51" s="17"/>
      <c r="NIM51" s="17"/>
      <c r="NIN51" s="17"/>
      <c r="NIO51" s="17"/>
      <c r="NIP51" s="17"/>
      <c r="NIQ51" s="17"/>
      <c r="NIR51" s="17"/>
      <c r="NIS51" s="17"/>
      <c r="NIT51" s="17"/>
      <c r="NIU51" s="17"/>
      <c r="NIV51" s="17"/>
      <c r="NIW51" s="17"/>
      <c r="NIX51" s="17"/>
      <c r="NIY51" s="17"/>
      <c r="NIZ51" s="17"/>
      <c r="NJA51" s="17"/>
      <c r="NJB51" s="17"/>
      <c r="NJC51" s="17"/>
      <c r="NJD51" s="17"/>
      <c r="NJE51" s="17"/>
      <c r="NJF51" s="17"/>
      <c r="NJG51" s="17"/>
      <c r="NJH51" s="17"/>
      <c r="NJI51" s="17"/>
      <c r="NJJ51" s="17"/>
      <c r="NJK51" s="17"/>
      <c r="NJL51" s="17"/>
      <c r="NJM51" s="17"/>
      <c r="NJN51" s="17"/>
      <c r="NJO51" s="17"/>
      <c r="NJP51" s="17"/>
      <c r="NJQ51" s="17"/>
      <c r="NJR51" s="17"/>
      <c r="NJS51" s="17"/>
      <c r="NJT51" s="17"/>
      <c r="NJU51" s="17"/>
      <c r="NJV51" s="17"/>
      <c r="NJW51" s="17"/>
      <c r="NJX51" s="17"/>
      <c r="NJY51" s="17"/>
      <c r="NJZ51" s="17"/>
      <c r="NKA51" s="17"/>
      <c r="NKB51" s="17"/>
      <c r="NKC51" s="17"/>
      <c r="NKD51" s="17"/>
      <c r="NKE51" s="17"/>
      <c r="NKF51" s="17"/>
      <c r="NKG51" s="17"/>
      <c r="NKH51" s="17"/>
      <c r="NKI51" s="17"/>
      <c r="NKJ51" s="17"/>
      <c r="NKK51" s="17"/>
      <c r="NKL51" s="17"/>
      <c r="NKM51" s="17"/>
      <c r="NKN51" s="17"/>
      <c r="NKO51" s="17"/>
      <c r="NKP51" s="17"/>
      <c r="NKQ51" s="17"/>
      <c r="NKR51" s="17"/>
      <c r="NKS51" s="17"/>
      <c r="NKT51" s="17"/>
      <c r="NKU51" s="17"/>
      <c r="NKV51" s="17"/>
      <c r="NKW51" s="17"/>
      <c r="NKX51" s="17"/>
      <c r="NKY51" s="17"/>
      <c r="NKZ51" s="17"/>
      <c r="NLA51" s="17"/>
      <c r="NLB51" s="17"/>
      <c r="NLC51" s="17"/>
      <c r="NLD51" s="17"/>
      <c r="NLE51" s="17"/>
      <c r="NLF51" s="17"/>
      <c r="NLG51" s="17"/>
      <c r="NLH51" s="17"/>
      <c r="NLI51" s="17"/>
      <c r="NLJ51" s="17"/>
      <c r="NLK51" s="17"/>
      <c r="NLL51" s="17"/>
      <c r="NLM51" s="17"/>
      <c r="NLN51" s="17"/>
      <c r="NLO51" s="17"/>
      <c r="NLP51" s="17"/>
      <c r="NLQ51" s="17"/>
      <c r="NLR51" s="17"/>
      <c r="NLS51" s="17"/>
      <c r="NLT51" s="17"/>
      <c r="NLU51" s="17"/>
      <c r="NLV51" s="17"/>
      <c r="NLW51" s="17"/>
      <c r="NLX51" s="17"/>
      <c r="NLY51" s="17"/>
      <c r="NLZ51" s="17"/>
      <c r="NMA51" s="17"/>
      <c r="NMB51" s="17"/>
      <c r="NMC51" s="17"/>
      <c r="NMD51" s="17"/>
      <c r="NME51" s="17"/>
      <c r="NMF51" s="17"/>
      <c r="NMG51" s="17"/>
      <c r="NMH51" s="17"/>
      <c r="NMI51" s="17"/>
      <c r="NMJ51" s="17"/>
      <c r="NMK51" s="17"/>
      <c r="NML51" s="17"/>
      <c r="NMM51" s="17"/>
      <c r="NMN51" s="17"/>
      <c r="NMO51" s="17"/>
      <c r="NMP51" s="17"/>
      <c r="NMQ51" s="17"/>
      <c r="NMR51" s="17"/>
      <c r="NMS51" s="17"/>
      <c r="NMT51" s="17"/>
      <c r="NMU51" s="17"/>
      <c r="NMV51" s="17"/>
      <c r="NMW51" s="17"/>
      <c r="NMX51" s="17"/>
      <c r="NMY51" s="17"/>
      <c r="NMZ51" s="17"/>
      <c r="NNA51" s="17"/>
      <c r="NNB51" s="17"/>
      <c r="NNC51" s="17"/>
      <c r="NND51" s="17"/>
      <c r="NNE51" s="17"/>
      <c r="NNF51" s="17"/>
      <c r="NNG51" s="17"/>
      <c r="NNH51" s="17"/>
      <c r="NNI51" s="17"/>
      <c r="NNJ51" s="17"/>
      <c r="NNK51" s="17"/>
      <c r="NNL51" s="17"/>
      <c r="NNM51" s="17"/>
      <c r="NNN51" s="17"/>
      <c r="NNO51" s="17"/>
      <c r="NNP51" s="17"/>
      <c r="NNQ51" s="17"/>
      <c r="NNR51" s="17"/>
      <c r="NNS51" s="17"/>
      <c r="NNT51" s="17"/>
      <c r="NNU51" s="17"/>
      <c r="NNV51" s="17"/>
      <c r="NNW51" s="17"/>
      <c r="NNX51" s="17"/>
      <c r="NNY51" s="17"/>
      <c r="NNZ51" s="17"/>
      <c r="NOA51" s="17"/>
      <c r="NOB51" s="17"/>
      <c r="NOC51" s="17"/>
      <c r="NOD51" s="17"/>
      <c r="NOE51" s="17"/>
      <c r="NOF51" s="17"/>
      <c r="NOG51" s="17"/>
      <c r="NOH51" s="17"/>
      <c r="NOI51" s="17"/>
      <c r="NOJ51" s="17"/>
      <c r="NOK51" s="17"/>
      <c r="NOL51" s="17"/>
      <c r="NOM51" s="17"/>
      <c r="NON51" s="17"/>
      <c r="NOO51" s="17"/>
      <c r="NOP51" s="17"/>
      <c r="NOQ51" s="17"/>
      <c r="NOR51" s="17"/>
      <c r="NOS51" s="17"/>
      <c r="NOT51" s="17"/>
      <c r="NOU51" s="17"/>
      <c r="NOV51" s="17"/>
      <c r="NOW51" s="17"/>
      <c r="NOX51" s="17"/>
      <c r="NOY51" s="17"/>
      <c r="NOZ51" s="17"/>
      <c r="NPA51" s="17"/>
      <c r="NPB51" s="17"/>
      <c r="NPC51" s="17"/>
      <c r="NPD51" s="17"/>
      <c r="NPE51" s="17"/>
      <c r="NPF51" s="17"/>
      <c r="NPG51" s="17"/>
      <c r="NPH51" s="17"/>
      <c r="NPI51" s="17"/>
      <c r="NPJ51" s="17"/>
      <c r="NPK51" s="17"/>
      <c r="NPL51" s="17"/>
      <c r="NPM51" s="17"/>
      <c r="NPN51" s="17"/>
      <c r="NPO51" s="17"/>
      <c r="NPP51" s="17"/>
      <c r="NPQ51" s="17"/>
      <c r="NPR51" s="17"/>
      <c r="NPS51" s="17"/>
      <c r="NPT51" s="17"/>
      <c r="NPU51" s="17"/>
      <c r="NPV51" s="17"/>
      <c r="NPW51" s="17"/>
      <c r="NPX51" s="17"/>
      <c r="NPY51" s="17"/>
      <c r="NPZ51" s="17"/>
      <c r="NQA51" s="17"/>
      <c r="NQB51" s="17"/>
      <c r="NQC51" s="17"/>
      <c r="NQD51" s="17"/>
      <c r="NQE51" s="17"/>
      <c r="NQF51" s="17"/>
      <c r="NQG51" s="17"/>
      <c r="NQH51" s="17"/>
      <c r="NQI51" s="17"/>
      <c r="NQJ51" s="17"/>
      <c r="NQK51" s="17"/>
      <c r="NQL51" s="17"/>
      <c r="NQM51" s="17"/>
      <c r="NQN51" s="17"/>
      <c r="NQO51" s="17"/>
      <c r="NQP51" s="17"/>
      <c r="NQQ51" s="17"/>
      <c r="NQR51" s="17"/>
      <c r="NQS51" s="17"/>
      <c r="NQT51" s="17"/>
      <c r="NQU51" s="17"/>
      <c r="NQV51" s="17"/>
      <c r="NQW51" s="17"/>
      <c r="NQX51" s="17"/>
      <c r="NQY51" s="17"/>
      <c r="NQZ51" s="17"/>
      <c r="NRA51" s="17"/>
      <c r="NRB51" s="17"/>
      <c r="NRC51" s="17"/>
      <c r="NRD51" s="17"/>
      <c r="NRE51" s="17"/>
      <c r="NRF51" s="17"/>
      <c r="NRG51" s="17"/>
      <c r="NRH51" s="17"/>
      <c r="NRI51" s="17"/>
      <c r="NRJ51" s="17"/>
      <c r="NRK51" s="17"/>
      <c r="NRL51" s="17"/>
      <c r="NRM51" s="17"/>
      <c r="NRN51" s="17"/>
      <c r="NRO51" s="17"/>
      <c r="NRP51" s="17"/>
      <c r="NRQ51" s="17"/>
      <c r="NRR51" s="17"/>
      <c r="NRS51" s="17"/>
      <c r="NRT51" s="17"/>
      <c r="NRU51" s="17"/>
      <c r="NRV51" s="17"/>
      <c r="NRW51" s="17"/>
      <c r="NRX51" s="17"/>
      <c r="NRY51" s="17"/>
      <c r="NRZ51" s="17"/>
      <c r="NSA51" s="17"/>
      <c r="NSB51" s="17"/>
      <c r="NSC51" s="17"/>
      <c r="NSD51" s="17"/>
      <c r="NSE51" s="17"/>
      <c r="NSF51" s="17"/>
      <c r="NSG51" s="17"/>
      <c r="NSH51" s="17"/>
      <c r="NSI51" s="17"/>
      <c r="NSJ51" s="17"/>
      <c r="NSK51" s="17"/>
      <c r="NSL51" s="17"/>
      <c r="NSM51" s="17"/>
      <c r="NSN51" s="17"/>
      <c r="NSO51" s="17"/>
      <c r="NSP51" s="17"/>
      <c r="NSQ51" s="17"/>
      <c r="NSR51" s="17"/>
      <c r="NSS51" s="17"/>
      <c r="NST51" s="17"/>
      <c r="NSU51" s="17"/>
      <c r="NSV51" s="17"/>
      <c r="NSW51" s="17"/>
      <c r="NSX51" s="17"/>
      <c r="NSY51" s="17"/>
      <c r="NSZ51" s="17"/>
      <c r="NTA51" s="17"/>
      <c r="NTB51" s="17"/>
      <c r="NTC51" s="17"/>
      <c r="NTD51" s="17"/>
      <c r="NTE51" s="17"/>
      <c r="NTF51" s="17"/>
      <c r="NTG51" s="17"/>
      <c r="NTH51" s="17"/>
      <c r="NTI51" s="17"/>
      <c r="NTJ51" s="17"/>
      <c r="NTK51" s="17"/>
      <c r="NTL51" s="17"/>
      <c r="NTM51" s="17"/>
      <c r="NTN51" s="17"/>
      <c r="NTO51" s="17"/>
      <c r="NTP51" s="17"/>
      <c r="NTQ51" s="17"/>
      <c r="NTR51" s="17"/>
      <c r="NTS51" s="17"/>
      <c r="NTT51" s="17"/>
      <c r="NTU51" s="17"/>
      <c r="NTV51" s="17"/>
      <c r="NTW51" s="17"/>
      <c r="NTX51" s="17"/>
      <c r="NTY51" s="17"/>
      <c r="NTZ51" s="17"/>
      <c r="NUA51" s="17"/>
      <c r="NUB51" s="17"/>
      <c r="NUC51" s="17"/>
      <c r="NUD51" s="17"/>
      <c r="NUE51" s="17"/>
      <c r="NUF51" s="17"/>
      <c r="NUG51" s="17"/>
      <c r="NUH51" s="17"/>
      <c r="NUI51" s="17"/>
      <c r="NUJ51" s="17"/>
      <c r="NUK51" s="17"/>
      <c r="NUL51" s="17"/>
      <c r="NUM51" s="17"/>
      <c r="NUN51" s="17"/>
      <c r="NUO51" s="17"/>
      <c r="NUP51" s="17"/>
      <c r="NUQ51" s="17"/>
      <c r="NUR51" s="17"/>
      <c r="NUS51" s="17"/>
      <c r="NUT51" s="17"/>
      <c r="NUU51" s="17"/>
      <c r="NUV51" s="17"/>
      <c r="NUW51" s="17"/>
      <c r="NUX51" s="17"/>
      <c r="NUY51" s="17"/>
      <c r="NUZ51" s="17"/>
      <c r="NVA51" s="17"/>
      <c r="NVB51" s="17"/>
      <c r="NVC51" s="17"/>
      <c r="NVD51" s="17"/>
      <c r="NVE51" s="17"/>
      <c r="NVF51" s="17"/>
      <c r="NVG51" s="17"/>
      <c r="NVH51" s="17"/>
      <c r="NVI51" s="17"/>
      <c r="NVJ51" s="17"/>
      <c r="NVK51" s="17"/>
      <c r="NVL51" s="17"/>
      <c r="NVM51" s="17"/>
      <c r="NVN51" s="17"/>
      <c r="NVO51" s="17"/>
      <c r="NVP51" s="17"/>
      <c r="NVQ51" s="17"/>
      <c r="NVR51" s="17"/>
      <c r="NVS51" s="17"/>
      <c r="NVT51" s="17"/>
      <c r="NVU51" s="17"/>
      <c r="NVV51" s="17"/>
      <c r="NVW51" s="17"/>
      <c r="NVX51" s="17"/>
      <c r="NVY51" s="17"/>
      <c r="NVZ51" s="17"/>
      <c r="NWA51" s="17"/>
      <c r="NWB51" s="17"/>
      <c r="NWC51" s="17"/>
      <c r="NWD51" s="17"/>
      <c r="NWE51" s="17"/>
      <c r="NWF51" s="17"/>
      <c r="NWG51" s="17"/>
      <c r="NWH51" s="17"/>
      <c r="NWI51" s="17"/>
      <c r="NWJ51" s="17"/>
      <c r="NWK51" s="17"/>
      <c r="NWL51" s="17"/>
      <c r="NWM51" s="17"/>
      <c r="NWN51" s="17"/>
      <c r="NWO51" s="17"/>
      <c r="NWP51" s="17"/>
      <c r="NWQ51" s="17"/>
      <c r="NWR51" s="17"/>
      <c r="NWS51" s="17"/>
      <c r="NWT51" s="17"/>
      <c r="NWU51" s="17"/>
      <c r="NWV51" s="17"/>
      <c r="NWW51" s="17"/>
      <c r="NWX51" s="17"/>
      <c r="NWY51" s="17"/>
      <c r="NWZ51" s="17"/>
      <c r="NXA51" s="17"/>
      <c r="NXB51" s="17"/>
      <c r="NXC51" s="17"/>
      <c r="NXD51" s="17"/>
      <c r="NXE51" s="17"/>
      <c r="NXF51" s="17"/>
      <c r="NXG51" s="17"/>
      <c r="NXH51" s="17"/>
      <c r="NXI51" s="17"/>
      <c r="NXJ51" s="17"/>
      <c r="NXK51" s="17"/>
      <c r="NXL51" s="17"/>
      <c r="NXM51" s="17"/>
      <c r="NXN51" s="17"/>
      <c r="NXO51" s="17"/>
      <c r="NXP51" s="17"/>
      <c r="NXQ51" s="17"/>
      <c r="NXR51" s="17"/>
      <c r="NXS51" s="17"/>
      <c r="NXT51" s="17"/>
      <c r="NXU51" s="17"/>
      <c r="NXV51" s="17"/>
      <c r="NXW51" s="17"/>
      <c r="NXX51" s="17"/>
      <c r="NXY51" s="17"/>
      <c r="NXZ51" s="17"/>
      <c r="NYA51" s="17"/>
      <c r="NYB51" s="17"/>
      <c r="NYC51" s="17"/>
      <c r="NYD51" s="17"/>
      <c r="NYE51" s="17"/>
      <c r="NYF51" s="17"/>
      <c r="NYG51" s="17"/>
      <c r="NYH51" s="17"/>
      <c r="NYI51" s="17"/>
      <c r="NYJ51" s="17"/>
      <c r="NYK51" s="17"/>
      <c r="NYL51" s="17"/>
      <c r="NYM51" s="17"/>
      <c r="NYN51" s="17"/>
      <c r="NYO51" s="17"/>
      <c r="NYP51" s="17"/>
      <c r="NYQ51" s="17"/>
      <c r="NYR51" s="17"/>
      <c r="NYS51" s="17"/>
      <c r="NYT51" s="17"/>
      <c r="NYU51" s="17"/>
      <c r="NYV51" s="17"/>
      <c r="NYW51" s="17"/>
      <c r="NYX51" s="17"/>
      <c r="NYY51" s="17"/>
      <c r="NYZ51" s="17"/>
      <c r="NZA51" s="17"/>
      <c r="NZB51" s="17"/>
      <c r="NZC51" s="17"/>
      <c r="NZD51" s="17"/>
      <c r="NZE51" s="17"/>
      <c r="NZF51" s="17"/>
      <c r="NZG51" s="17"/>
      <c r="NZH51" s="17"/>
      <c r="NZI51" s="17"/>
      <c r="NZJ51" s="17"/>
      <c r="NZK51" s="17"/>
      <c r="NZL51" s="17"/>
      <c r="NZM51" s="17"/>
      <c r="NZN51" s="17"/>
      <c r="NZO51" s="17"/>
      <c r="NZP51" s="17"/>
      <c r="NZQ51" s="17"/>
      <c r="NZR51" s="17"/>
      <c r="NZS51" s="17"/>
      <c r="NZT51" s="17"/>
      <c r="NZU51" s="17"/>
      <c r="NZV51" s="17"/>
      <c r="NZW51" s="17"/>
      <c r="NZX51" s="17"/>
      <c r="NZY51" s="17"/>
      <c r="NZZ51" s="17"/>
      <c r="OAA51" s="17"/>
      <c r="OAB51" s="17"/>
      <c r="OAC51" s="17"/>
      <c r="OAD51" s="17"/>
      <c r="OAE51" s="17"/>
      <c r="OAF51" s="17"/>
      <c r="OAG51" s="17"/>
      <c r="OAH51" s="17"/>
      <c r="OAI51" s="17"/>
      <c r="OAJ51" s="17"/>
      <c r="OAK51" s="17"/>
      <c r="OAL51" s="17"/>
      <c r="OAM51" s="17"/>
      <c r="OAN51" s="17"/>
      <c r="OAO51" s="17"/>
      <c r="OAP51" s="17"/>
      <c r="OAQ51" s="17"/>
      <c r="OAR51" s="17"/>
      <c r="OAS51" s="17"/>
      <c r="OAT51" s="17"/>
      <c r="OAU51" s="17"/>
      <c r="OAV51" s="17"/>
      <c r="OAW51" s="17"/>
      <c r="OAX51" s="17"/>
      <c r="OAY51" s="17"/>
      <c r="OAZ51" s="17"/>
      <c r="OBA51" s="17"/>
      <c r="OBB51" s="17"/>
      <c r="OBC51" s="17"/>
      <c r="OBD51" s="17"/>
      <c r="OBE51" s="17"/>
      <c r="OBF51" s="17"/>
      <c r="OBG51" s="17"/>
      <c r="OBH51" s="17"/>
      <c r="OBI51" s="17"/>
      <c r="OBJ51" s="17"/>
      <c r="OBK51" s="17"/>
      <c r="OBL51" s="17"/>
      <c r="OBM51" s="17"/>
      <c r="OBN51" s="17"/>
      <c r="OBO51" s="17"/>
      <c r="OBP51" s="17"/>
      <c r="OBQ51" s="17"/>
      <c r="OBR51" s="17"/>
      <c r="OBS51" s="17"/>
      <c r="OBT51" s="17"/>
      <c r="OBU51" s="17"/>
      <c r="OBV51" s="17"/>
      <c r="OBW51" s="17"/>
      <c r="OBX51" s="17"/>
      <c r="OBY51" s="17"/>
      <c r="OBZ51" s="17"/>
      <c r="OCA51" s="17"/>
      <c r="OCB51" s="17"/>
      <c r="OCC51" s="17"/>
      <c r="OCD51" s="17"/>
      <c r="OCE51" s="17"/>
      <c r="OCF51" s="17"/>
      <c r="OCG51" s="17"/>
      <c r="OCH51" s="17"/>
      <c r="OCI51" s="17"/>
      <c r="OCJ51" s="17"/>
      <c r="OCK51" s="17"/>
      <c r="OCL51" s="17"/>
      <c r="OCM51" s="17"/>
      <c r="OCN51" s="17"/>
      <c r="OCO51" s="17"/>
      <c r="OCP51" s="17"/>
      <c r="OCQ51" s="17"/>
      <c r="OCR51" s="17"/>
      <c r="OCS51" s="17"/>
      <c r="OCT51" s="17"/>
      <c r="OCU51" s="17"/>
      <c r="OCV51" s="17"/>
      <c r="OCW51" s="17"/>
      <c r="OCX51" s="17"/>
      <c r="OCY51" s="17"/>
      <c r="OCZ51" s="17"/>
      <c r="ODA51" s="17"/>
      <c r="ODB51" s="17"/>
      <c r="ODC51" s="17"/>
      <c r="ODD51" s="17"/>
      <c r="ODE51" s="17"/>
      <c r="ODF51" s="17"/>
      <c r="ODG51" s="17"/>
      <c r="ODH51" s="17"/>
      <c r="ODI51" s="17"/>
      <c r="ODJ51" s="17"/>
      <c r="ODK51" s="17"/>
      <c r="ODL51" s="17"/>
      <c r="ODM51" s="17"/>
      <c r="ODN51" s="17"/>
      <c r="ODO51" s="17"/>
      <c r="ODP51" s="17"/>
      <c r="ODQ51" s="17"/>
      <c r="ODR51" s="17"/>
      <c r="ODS51" s="17"/>
      <c r="ODT51" s="17"/>
      <c r="ODU51" s="17"/>
      <c r="ODV51" s="17"/>
      <c r="ODW51" s="17"/>
      <c r="ODX51" s="17"/>
      <c r="ODY51" s="17"/>
      <c r="ODZ51" s="17"/>
      <c r="OEA51" s="17"/>
      <c r="OEB51" s="17"/>
      <c r="OEC51" s="17"/>
      <c r="OED51" s="17"/>
      <c r="OEE51" s="17"/>
      <c r="OEF51" s="17"/>
      <c r="OEG51" s="17"/>
      <c r="OEH51" s="17"/>
      <c r="OEI51" s="17"/>
      <c r="OEJ51" s="17"/>
      <c r="OEK51" s="17"/>
      <c r="OEL51" s="17"/>
      <c r="OEM51" s="17"/>
      <c r="OEN51" s="17"/>
      <c r="OEO51" s="17"/>
      <c r="OEP51" s="17"/>
      <c r="OEQ51" s="17"/>
      <c r="OER51" s="17"/>
      <c r="OES51" s="17"/>
      <c r="OET51" s="17"/>
      <c r="OEU51" s="17"/>
      <c r="OEV51" s="17"/>
      <c r="OEW51" s="17"/>
      <c r="OEX51" s="17"/>
      <c r="OEY51" s="17"/>
      <c r="OEZ51" s="17"/>
      <c r="OFA51" s="17"/>
      <c r="OFB51" s="17"/>
      <c r="OFC51" s="17"/>
      <c r="OFD51" s="17"/>
      <c r="OFE51" s="17"/>
      <c r="OFF51" s="17"/>
      <c r="OFG51" s="17"/>
      <c r="OFH51" s="17"/>
      <c r="OFI51" s="17"/>
      <c r="OFJ51" s="17"/>
      <c r="OFK51" s="17"/>
      <c r="OFL51" s="17"/>
      <c r="OFM51" s="17"/>
      <c r="OFN51" s="17"/>
      <c r="OFO51" s="17"/>
      <c r="OFP51" s="17"/>
      <c r="OFQ51" s="17"/>
      <c r="OFR51" s="17"/>
      <c r="OFS51" s="17"/>
      <c r="OFT51" s="17"/>
      <c r="OFU51" s="17"/>
      <c r="OFV51" s="17"/>
      <c r="OFW51" s="17"/>
      <c r="OFX51" s="17"/>
      <c r="OFY51" s="17"/>
      <c r="OFZ51" s="17"/>
      <c r="OGA51" s="17"/>
      <c r="OGB51" s="17"/>
      <c r="OGC51" s="17"/>
      <c r="OGD51" s="17"/>
      <c r="OGE51" s="17"/>
      <c r="OGF51" s="17"/>
      <c r="OGG51" s="17"/>
      <c r="OGH51" s="17"/>
      <c r="OGI51" s="17"/>
      <c r="OGJ51" s="17"/>
      <c r="OGK51" s="17"/>
      <c r="OGL51" s="17"/>
      <c r="OGM51" s="17"/>
      <c r="OGN51" s="17"/>
      <c r="OGO51" s="17"/>
      <c r="OGP51" s="17"/>
      <c r="OGQ51" s="17"/>
      <c r="OGR51" s="17"/>
      <c r="OGS51" s="17"/>
      <c r="OGT51" s="17"/>
      <c r="OGU51" s="17"/>
      <c r="OGV51" s="17"/>
      <c r="OGW51" s="17"/>
      <c r="OGX51" s="17"/>
      <c r="OGY51" s="17"/>
      <c r="OGZ51" s="17"/>
      <c r="OHA51" s="17"/>
      <c r="OHB51" s="17"/>
      <c r="OHC51" s="17"/>
      <c r="OHD51" s="17"/>
      <c r="OHE51" s="17"/>
      <c r="OHF51" s="17"/>
      <c r="OHG51" s="17"/>
      <c r="OHH51" s="17"/>
      <c r="OHI51" s="17"/>
      <c r="OHJ51" s="17"/>
      <c r="OHK51" s="17"/>
      <c r="OHL51" s="17"/>
      <c r="OHM51" s="17"/>
      <c r="OHN51" s="17"/>
      <c r="OHO51" s="17"/>
      <c r="OHP51" s="17"/>
      <c r="OHQ51" s="17"/>
      <c r="OHR51" s="17"/>
      <c r="OHS51" s="17"/>
      <c r="OHT51" s="17"/>
      <c r="OHU51" s="17"/>
      <c r="OHV51" s="17"/>
      <c r="OHW51" s="17"/>
      <c r="OHX51" s="17"/>
      <c r="OHY51" s="17"/>
      <c r="OHZ51" s="17"/>
      <c r="OIA51" s="17"/>
      <c r="OIB51" s="17"/>
      <c r="OIC51" s="17"/>
      <c r="OID51" s="17"/>
      <c r="OIE51" s="17"/>
      <c r="OIF51" s="17"/>
      <c r="OIG51" s="17"/>
      <c r="OIH51" s="17"/>
      <c r="OII51" s="17"/>
      <c r="OIJ51" s="17"/>
      <c r="OIK51" s="17"/>
      <c r="OIL51" s="17"/>
      <c r="OIM51" s="17"/>
      <c r="OIN51" s="17"/>
      <c r="OIO51" s="17"/>
      <c r="OIP51" s="17"/>
      <c r="OIQ51" s="17"/>
      <c r="OIR51" s="17"/>
      <c r="OIS51" s="17"/>
      <c r="OIT51" s="17"/>
      <c r="OIU51" s="17"/>
      <c r="OIV51" s="17"/>
      <c r="OIW51" s="17"/>
      <c r="OIX51" s="17"/>
      <c r="OIY51" s="17"/>
      <c r="OIZ51" s="17"/>
      <c r="OJA51" s="17"/>
      <c r="OJB51" s="17"/>
      <c r="OJC51" s="17"/>
      <c r="OJD51" s="17"/>
      <c r="OJE51" s="17"/>
      <c r="OJF51" s="17"/>
      <c r="OJG51" s="17"/>
      <c r="OJH51" s="17"/>
      <c r="OJI51" s="17"/>
      <c r="OJJ51" s="17"/>
      <c r="OJK51" s="17"/>
      <c r="OJL51" s="17"/>
      <c r="OJM51" s="17"/>
      <c r="OJN51" s="17"/>
      <c r="OJO51" s="17"/>
      <c r="OJP51" s="17"/>
      <c r="OJQ51" s="17"/>
      <c r="OJR51" s="17"/>
      <c r="OJS51" s="17"/>
      <c r="OJT51" s="17"/>
      <c r="OJU51" s="17"/>
      <c r="OJV51" s="17"/>
      <c r="OJW51" s="17"/>
      <c r="OJX51" s="17"/>
      <c r="OJY51" s="17"/>
      <c r="OJZ51" s="17"/>
      <c r="OKA51" s="17"/>
      <c r="OKB51" s="17"/>
      <c r="OKC51" s="17"/>
      <c r="OKD51" s="17"/>
      <c r="OKE51" s="17"/>
      <c r="OKF51" s="17"/>
      <c r="OKG51" s="17"/>
      <c r="OKH51" s="17"/>
      <c r="OKI51" s="17"/>
      <c r="OKJ51" s="17"/>
      <c r="OKK51" s="17"/>
      <c r="OKL51" s="17"/>
      <c r="OKM51" s="17"/>
      <c r="OKN51" s="17"/>
      <c r="OKO51" s="17"/>
      <c r="OKP51" s="17"/>
      <c r="OKQ51" s="17"/>
      <c r="OKR51" s="17"/>
      <c r="OKS51" s="17"/>
      <c r="OKT51" s="17"/>
      <c r="OKU51" s="17"/>
      <c r="OKV51" s="17"/>
      <c r="OKW51" s="17"/>
      <c r="OKX51" s="17"/>
      <c r="OKY51" s="17"/>
      <c r="OKZ51" s="17"/>
      <c r="OLA51" s="17"/>
      <c r="OLB51" s="17"/>
      <c r="OLC51" s="17"/>
      <c r="OLD51" s="17"/>
      <c r="OLE51" s="17"/>
      <c r="OLF51" s="17"/>
      <c r="OLG51" s="17"/>
      <c r="OLH51" s="17"/>
      <c r="OLI51" s="17"/>
      <c r="OLJ51" s="17"/>
      <c r="OLK51" s="17"/>
      <c r="OLL51" s="17"/>
      <c r="OLM51" s="17"/>
      <c r="OLN51" s="17"/>
      <c r="OLO51" s="17"/>
      <c r="OLP51" s="17"/>
      <c r="OLQ51" s="17"/>
      <c r="OLR51" s="17"/>
      <c r="OLS51" s="17"/>
      <c r="OLT51" s="17"/>
      <c r="OLU51" s="17"/>
      <c r="OLV51" s="17"/>
      <c r="OLW51" s="17"/>
      <c r="OLX51" s="17"/>
      <c r="OLY51" s="17"/>
      <c r="OLZ51" s="17"/>
      <c r="OMA51" s="17"/>
      <c r="OMB51" s="17"/>
      <c r="OMC51" s="17"/>
      <c r="OMD51" s="17"/>
      <c r="OME51" s="17"/>
      <c r="OMF51" s="17"/>
      <c r="OMG51" s="17"/>
      <c r="OMH51" s="17"/>
      <c r="OMI51" s="17"/>
      <c r="OMJ51" s="17"/>
      <c r="OMK51" s="17"/>
      <c r="OML51" s="17"/>
      <c r="OMM51" s="17"/>
      <c r="OMN51" s="17"/>
      <c r="OMO51" s="17"/>
      <c r="OMP51" s="17"/>
      <c r="OMQ51" s="17"/>
      <c r="OMR51" s="17"/>
      <c r="OMS51" s="17"/>
      <c r="OMT51" s="17"/>
      <c r="OMU51" s="17"/>
      <c r="OMV51" s="17"/>
      <c r="OMW51" s="17"/>
      <c r="OMX51" s="17"/>
      <c r="OMY51" s="17"/>
      <c r="OMZ51" s="17"/>
      <c r="ONA51" s="17"/>
      <c r="ONB51" s="17"/>
      <c r="ONC51" s="17"/>
      <c r="OND51" s="17"/>
      <c r="ONE51" s="17"/>
      <c r="ONF51" s="17"/>
      <c r="ONG51" s="17"/>
      <c r="ONH51" s="17"/>
      <c r="ONI51" s="17"/>
      <c r="ONJ51" s="17"/>
      <c r="ONK51" s="17"/>
      <c r="ONL51" s="17"/>
      <c r="ONM51" s="17"/>
      <c r="ONN51" s="17"/>
      <c r="ONO51" s="17"/>
      <c r="ONP51" s="17"/>
      <c r="ONQ51" s="17"/>
      <c r="ONR51" s="17"/>
      <c r="ONS51" s="17"/>
      <c r="ONT51" s="17"/>
      <c r="ONU51" s="17"/>
      <c r="ONV51" s="17"/>
      <c r="ONW51" s="17"/>
      <c r="ONX51" s="17"/>
      <c r="ONY51" s="17"/>
      <c r="ONZ51" s="17"/>
      <c r="OOA51" s="17"/>
      <c r="OOB51" s="17"/>
      <c r="OOC51" s="17"/>
      <c r="OOD51" s="17"/>
      <c r="OOE51" s="17"/>
      <c r="OOF51" s="17"/>
      <c r="OOG51" s="17"/>
      <c r="OOH51" s="17"/>
      <c r="OOI51" s="17"/>
      <c r="OOJ51" s="17"/>
      <c r="OOK51" s="17"/>
      <c r="OOL51" s="17"/>
      <c r="OOM51" s="17"/>
      <c r="OON51" s="17"/>
      <c r="OOO51" s="17"/>
      <c r="OOP51" s="17"/>
      <c r="OOQ51" s="17"/>
      <c r="OOR51" s="17"/>
      <c r="OOS51" s="17"/>
      <c r="OOT51" s="17"/>
      <c r="OOU51" s="17"/>
      <c r="OOV51" s="17"/>
      <c r="OOW51" s="17"/>
      <c r="OOX51" s="17"/>
      <c r="OOY51" s="17"/>
      <c r="OOZ51" s="17"/>
      <c r="OPA51" s="17"/>
      <c r="OPB51" s="17"/>
      <c r="OPC51" s="17"/>
      <c r="OPD51" s="17"/>
      <c r="OPE51" s="17"/>
      <c r="OPF51" s="17"/>
      <c r="OPG51" s="17"/>
      <c r="OPH51" s="17"/>
      <c r="OPI51" s="17"/>
      <c r="OPJ51" s="17"/>
      <c r="OPK51" s="17"/>
      <c r="OPL51" s="17"/>
      <c r="OPM51" s="17"/>
      <c r="OPN51" s="17"/>
      <c r="OPO51" s="17"/>
      <c r="OPP51" s="17"/>
      <c r="OPQ51" s="17"/>
      <c r="OPR51" s="17"/>
      <c r="OPS51" s="17"/>
      <c r="OPT51" s="17"/>
      <c r="OPU51" s="17"/>
      <c r="OPV51" s="17"/>
      <c r="OPW51" s="17"/>
      <c r="OPX51" s="17"/>
      <c r="OPY51" s="17"/>
      <c r="OPZ51" s="17"/>
      <c r="OQA51" s="17"/>
      <c r="OQB51" s="17"/>
      <c r="OQC51" s="17"/>
      <c r="OQD51" s="17"/>
      <c r="OQE51" s="17"/>
      <c r="OQF51" s="17"/>
      <c r="OQG51" s="17"/>
      <c r="OQH51" s="17"/>
      <c r="OQI51" s="17"/>
      <c r="OQJ51" s="17"/>
      <c r="OQK51" s="17"/>
      <c r="OQL51" s="17"/>
      <c r="OQM51" s="17"/>
      <c r="OQN51" s="17"/>
      <c r="OQO51" s="17"/>
      <c r="OQP51" s="17"/>
      <c r="OQQ51" s="17"/>
      <c r="OQR51" s="17"/>
      <c r="OQS51" s="17"/>
      <c r="OQT51" s="17"/>
      <c r="OQU51" s="17"/>
      <c r="OQV51" s="17"/>
      <c r="OQW51" s="17"/>
      <c r="OQX51" s="17"/>
      <c r="OQY51" s="17"/>
      <c r="OQZ51" s="17"/>
      <c r="ORA51" s="17"/>
      <c r="ORB51" s="17"/>
      <c r="ORC51" s="17"/>
      <c r="ORD51" s="17"/>
      <c r="ORE51" s="17"/>
      <c r="ORF51" s="17"/>
      <c r="ORG51" s="17"/>
      <c r="ORH51" s="17"/>
      <c r="ORI51" s="17"/>
      <c r="ORJ51" s="17"/>
      <c r="ORK51" s="17"/>
      <c r="ORL51" s="17"/>
      <c r="ORM51" s="17"/>
      <c r="ORN51" s="17"/>
      <c r="ORO51" s="17"/>
      <c r="ORP51" s="17"/>
      <c r="ORQ51" s="17"/>
      <c r="ORR51" s="17"/>
      <c r="ORS51" s="17"/>
      <c r="ORT51" s="17"/>
      <c r="ORU51" s="17"/>
      <c r="ORV51" s="17"/>
      <c r="ORW51" s="17"/>
      <c r="ORX51" s="17"/>
      <c r="ORY51" s="17"/>
      <c r="ORZ51" s="17"/>
      <c r="OSA51" s="17"/>
      <c r="OSB51" s="17"/>
      <c r="OSC51" s="17"/>
      <c r="OSD51" s="17"/>
      <c r="OSE51" s="17"/>
      <c r="OSF51" s="17"/>
      <c r="OSG51" s="17"/>
      <c r="OSH51" s="17"/>
      <c r="OSI51" s="17"/>
      <c r="OSJ51" s="17"/>
      <c r="OSK51" s="17"/>
      <c r="OSL51" s="17"/>
      <c r="OSM51" s="17"/>
      <c r="OSN51" s="17"/>
      <c r="OSO51" s="17"/>
      <c r="OSP51" s="17"/>
      <c r="OSQ51" s="17"/>
      <c r="OSR51" s="17"/>
      <c r="OSS51" s="17"/>
      <c r="OST51" s="17"/>
      <c r="OSU51" s="17"/>
      <c r="OSV51" s="17"/>
      <c r="OSW51" s="17"/>
      <c r="OSX51" s="17"/>
      <c r="OSY51" s="17"/>
      <c r="OSZ51" s="17"/>
      <c r="OTA51" s="17"/>
      <c r="OTB51" s="17"/>
      <c r="OTC51" s="17"/>
      <c r="OTD51" s="17"/>
      <c r="OTE51" s="17"/>
      <c r="OTF51" s="17"/>
      <c r="OTG51" s="17"/>
      <c r="OTH51" s="17"/>
      <c r="OTI51" s="17"/>
      <c r="OTJ51" s="17"/>
      <c r="OTK51" s="17"/>
      <c r="OTL51" s="17"/>
      <c r="OTM51" s="17"/>
      <c r="OTN51" s="17"/>
      <c r="OTO51" s="17"/>
      <c r="OTP51" s="17"/>
      <c r="OTQ51" s="17"/>
      <c r="OTR51" s="17"/>
      <c r="OTS51" s="17"/>
      <c r="OTT51" s="17"/>
      <c r="OTU51" s="17"/>
      <c r="OTV51" s="17"/>
      <c r="OTW51" s="17"/>
      <c r="OTX51" s="17"/>
      <c r="OTY51" s="17"/>
      <c r="OTZ51" s="17"/>
      <c r="OUA51" s="17"/>
      <c r="OUB51" s="17"/>
      <c r="OUC51" s="17"/>
      <c r="OUD51" s="17"/>
      <c r="OUE51" s="17"/>
      <c r="OUF51" s="17"/>
      <c r="OUG51" s="17"/>
      <c r="OUH51" s="17"/>
      <c r="OUI51" s="17"/>
      <c r="OUJ51" s="17"/>
      <c r="OUK51" s="17"/>
      <c r="OUL51" s="17"/>
      <c r="OUM51" s="17"/>
      <c r="OUN51" s="17"/>
      <c r="OUO51" s="17"/>
      <c r="OUP51" s="17"/>
      <c r="OUQ51" s="17"/>
      <c r="OUR51" s="17"/>
      <c r="OUS51" s="17"/>
      <c r="OUT51" s="17"/>
      <c r="OUU51" s="17"/>
      <c r="OUV51" s="17"/>
      <c r="OUW51" s="17"/>
      <c r="OUX51" s="17"/>
      <c r="OUY51" s="17"/>
      <c r="OUZ51" s="17"/>
      <c r="OVA51" s="17"/>
      <c r="OVB51" s="17"/>
      <c r="OVC51" s="17"/>
      <c r="OVD51" s="17"/>
      <c r="OVE51" s="17"/>
      <c r="OVF51" s="17"/>
      <c r="OVG51" s="17"/>
      <c r="OVH51" s="17"/>
      <c r="OVI51" s="17"/>
      <c r="OVJ51" s="17"/>
      <c r="OVK51" s="17"/>
      <c r="OVL51" s="17"/>
      <c r="OVM51" s="17"/>
      <c r="OVN51" s="17"/>
      <c r="OVO51" s="17"/>
      <c r="OVP51" s="17"/>
      <c r="OVQ51" s="17"/>
      <c r="OVR51" s="17"/>
      <c r="OVS51" s="17"/>
      <c r="OVT51" s="17"/>
      <c r="OVU51" s="17"/>
      <c r="OVV51" s="17"/>
      <c r="OVW51" s="17"/>
      <c r="OVX51" s="17"/>
      <c r="OVY51" s="17"/>
      <c r="OVZ51" s="17"/>
      <c r="OWA51" s="17"/>
      <c r="OWB51" s="17"/>
      <c r="OWC51" s="17"/>
      <c r="OWD51" s="17"/>
      <c r="OWE51" s="17"/>
      <c r="OWF51" s="17"/>
      <c r="OWG51" s="17"/>
      <c r="OWH51" s="17"/>
      <c r="OWI51" s="17"/>
      <c r="OWJ51" s="17"/>
      <c r="OWK51" s="17"/>
      <c r="OWL51" s="17"/>
      <c r="OWM51" s="17"/>
      <c r="OWN51" s="17"/>
      <c r="OWO51" s="17"/>
      <c r="OWP51" s="17"/>
      <c r="OWQ51" s="17"/>
      <c r="OWR51" s="17"/>
      <c r="OWS51" s="17"/>
      <c r="OWT51" s="17"/>
      <c r="OWU51" s="17"/>
      <c r="OWV51" s="17"/>
      <c r="OWW51" s="17"/>
      <c r="OWX51" s="17"/>
      <c r="OWY51" s="17"/>
      <c r="OWZ51" s="17"/>
      <c r="OXA51" s="17"/>
      <c r="OXB51" s="17"/>
      <c r="OXC51" s="17"/>
      <c r="OXD51" s="17"/>
      <c r="OXE51" s="17"/>
      <c r="OXF51" s="17"/>
      <c r="OXG51" s="17"/>
      <c r="OXH51" s="17"/>
      <c r="OXI51" s="17"/>
      <c r="OXJ51" s="17"/>
      <c r="OXK51" s="17"/>
      <c r="OXL51" s="17"/>
      <c r="OXM51" s="17"/>
      <c r="OXN51" s="17"/>
      <c r="OXO51" s="17"/>
      <c r="OXP51" s="17"/>
      <c r="OXQ51" s="17"/>
      <c r="OXR51" s="17"/>
      <c r="OXS51" s="17"/>
      <c r="OXT51" s="17"/>
      <c r="OXU51" s="17"/>
      <c r="OXV51" s="17"/>
      <c r="OXW51" s="17"/>
      <c r="OXX51" s="17"/>
      <c r="OXY51" s="17"/>
      <c r="OXZ51" s="17"/>
      <c r="OYA51" s="17"/>
      <c r="OYB51" s="17"/>
      <c r="OYC51" s="17"/>
      <c r="OYD51" s="17"/>
      <c r="OYE51" s="17"/>
      <c r="OYF51" s="17"/>
      <c r="OYG51" s="17"/>
      <c r="OYH51" s="17"/>
      <c r="OYI51" s="17"/>
      <c r="OYJ51" s="17"/>
      <c r="OYK51" s="17"/>
      <c r="OYL51" s="17"/>
      <c r="OYM51" s="17"/>
      <c r="OYN51" s="17"/>
      <c r="OYO51" s="17"/>
      <c r="OYP51" s="17"/>
      <c r="OYQ51" s="17"/>
      <c r="OYR51" s="17"/>
      <c r="OYS51" s="17"/>
      <c r="OYT51" s="17"/>
      <c r="OYU51" s="17"/>
      <c r="OYV51" s="17"/>
      <c r="OYW51" s="17"/>
      <c r="OYX51" s="17"/>
      <c r="OYY51" s="17"/>
      <c r="OYZ51" s="17"/>
      <c r="OZA51" s="17"/>
      <c r="OZB51" s="17"/>
      <c r="OZC51" s="17"/>
      <c r="OZD51" s="17"/>
      <c r="OZE51" s="17"/>
      <c r="OZF51" s="17"/>
      <c r="OZG51" s="17"/>
      <c r="OZH51" s="17"/>
      <c r="OZI51" s="17"/>
      <c r="OZJ51" s="17"/>
      <c r="OZK51" s="17"/>
      <c r="OZL51" s="17"/>
      <c r="OZM51" s="17"/>
      <c r="OZN51" s="17"/>
      <c r="OZO51" s="17"/>
      <c r="OZP51" s="17"/>
      <c r="OZQ51" s="17"/>
      <c r="OZR51" s="17"/>
      <c r="OZS51" s="17"/>
      <c r="OZT51" s="17"/>
      <c r="OZU51" s="17"/>
      <c r="OZV51" s="17"/>
      <c r="OZW51" s="17"/>
      <c r="OZX51" s="17"/>
      <c r="OZY51" s="17"/>
      <c r="OZZ51" s="17"/>
      <c r="PAA51" s="17"/>
      <c r="PAB51" s="17"/>
      <c r="PAC51" s="17"/>
      <c r="PAD51" s="17"/>
      <c r="PAE51" s="17"/>
      <c r="PAF51" s="17"/>
      <c r="PAG51" s="17"/>
      <c r="PAH51" s="17"/>
      <c r="PAI51" s="17"/>
      <c r="PAJ51" s="17"/>
      <c r="PAK51" s="17"/>
      <c r="PAL51" s="17"/>
      <c r="PAM51" s="17"/>
      <c r="PAN51" s="17"/>
      <c r="PAO51" s="17"/>
      <c r="PAP51" s="17"/>
      <c r="PAQ51" s="17"/>
      <c r="PAR51" s="17"/>
      <c r="PAS51" s="17"/>
      <c r="PAT51" s="17"/>
      <c r="PAU51" s="17"/>
      <c r="PAV51" s="17"/>
      <c r="PAW51" s="17"/>
      <c r="PAX51" s="17"/>
      <c r="PAY51" s="17"/>
      <c r="PAZ51" s="17"/>
      <c r="PBA51" s="17"/>
      <c r="PBB51" s="17"/>
      <c r="PBC51" s="17"/>
      <c r="PBD51" s="17"/>
      <c r="PBE51" s="17"/>
      <c r="PBF51" s="17"/>
      <c r="PBG51" s="17"/>
      <c r="PBH51" s="17"/>
      <c r="PBI51" s="17"/>
      <c r="PBJ51" s="17"/>
      <c r="PBK51" s="17"/>
      <c r="PBL51" s="17"/>
      <c r="PBM51" s="17"/>
      <c r="PBN51" s="17"/>
      <c r="PBO51" s="17"/>
      <c r="PBP51" s="17"/>
      <c r="PBQ51" s="17"/>
      <c r="PBR51" s="17"/>
      <c r="PBS51" s="17"/>
      <c r="PBT51" s="17"/>
      <c r="PBU51" s="17"/>
      <c r="PBV51" s="17"/>
      <c r="PBW51" s="17"/>
      <c r="PBX51" s="17"/>
      <c r="PBY51" s="17"/>
      <c r="PBZ51" s="17"/>
      <c r="PCA51" s="17"/>
      <c r="PCB51" s="17"/>
      <c r="PCC51" s="17"/>
      <c r="PCD51" s="17"/>
      <c r="PCE51" s="17"/>
      <c r="PCF51" s="17"/>
      <c r="PCG51" s="17"/>
      <c r="PCH51" s="17"/>
      <c r="PCI51" s="17"/>
      <c r="PCJ51" s="17"/>
      <c r="PCK51" s="17"/>
      <c r="PCL51" s="17"/>
      <c r="PCM51" s="17"/>
      <c r="PCN51" s="17"/>
      <c r="PCO51" s="17"/>
      <c r="PCP51" s="17"/>
      <c r="PCQ51" s="17"/>
      <c r="PCR51" s="17"/>
      <c r="PCS51" s="17"/>
      <c r="PCT51" s="17"/>
      <c r="PCU51" s="17"/>
      <c r="PCV51" s="17"/>
      <c r="PCW51" s="17"/>
      <c r="PCX51" s="17"/>
      <c r="PCY51" s="17"/>
      <c r="PCZ51" s="17"/>
      <c r="PDA51" s="17"/>
      <c r="PDB51" s="17"/>
      <c r="PDC51" s="17"/>
      <c r="PDD51" s="17"/>
      <c r="PDE51" s="17"/>
      <c r="PDF51" s="17"/>
      <c r="PDG51" s="17"/>
      <c r="PDH51" s="17"/>
      <c r="PDI51" s="17"/>
      <c r="PDJ51" s="17"/>
      <c r="PDK51" s="17"/>
      <c r="PDL51" s="17"/>
      <c r="PDM51" s="17"/>
      <c r="PDN51" s="17"/>
      <c r="PDO51" s="17"/>
      <c r="PDP51" s="17"/>
      <c r="PDQ51" s="17"/>
      <c r="PDR51" s="17"/>
      <c r="PDS51" s="17"/>
      <c r="PDT51" s="17"/>
      <c r="PDU51" s="17"/>
      <c r="PDV51" s="17"/>
      <c r="PDW51" s="17"/>
      <c r="PDX51" s="17"/>
      <c r="PDY51" s="17"/>
      <c r="PDZ51" s="17"/>
      <c r="PEA51" s="17"/>
      <c r="PEB51" s="17"/>
      <c r="PEC51" s="17"/>
      <c r="PED51" s="17"/>
      <c r="PEE51" s="17"/>
      <c r="PEF51" s="17"/>
      <c r="PEG51" s="17"/>
      <c r="PEH51" s="17"/>
      <c r="PEI51" s="17"/>
      <c r="PEJ51" s="17"/>
      <c r="PEK51" s="17"/>
      <c r="PEL51" s="17"/>
      <c r="PEM51" s="17"/>
      <c r="PEN51" s="17"/>
      <c r="PEO51" s="17"/>
      <c r="PEP51" s="17"/>
      <c r="PEQ51" s="17"/>
      <c r="PER51" s="17"/>
      <c r="PES51" s="17"/>
      <c r="PET51" s="17"/>
      <c r="PEU51" s="17"/>
      <c r="PEV51" s="17"/>
      <c r="PEW51" s="17"/>
      <c r="PEX51" s="17"/>
      <c r="PEY51" s="17"/>
      <c r="PEZ51" s="17"/>
      <c r="PFA51" s="17"/>
      <c r="PFB51" s="17"/>
      <c r="PFC51" s="17"/>
      <c r="PFD51" s="17"/>
      <c r="PFE51" s="17"/>
      <c r="PFF51" s="17"/>
      <c r="PFG51" s="17"/>
      <c r="PFH51" s="17"/>
      <c r="PFI51" s="17"/>
      <c r="PFJ51" s="17"/>
      <c r="PFK51" s="17"/>
      <c r="PFL51" s="17"/>
      <c r="PFM51" s="17"/>
      <c r="PFN51" s="17"/>
      <c r="PFO51" s="17"/>
      <c r="PFP51" s="17"/>
      <c r="PFQ51" s="17"/>
      <c r="PFR51" s="17"/>
      <c r="PFS51" s="17"/>
      <c r="PFT51" s="17"/>
      <c r="PFU51" s="17"/>
      <c r="PFV51" s="17"/>
      <c r="PFW51" s="17"/>
      <c r="PFX51" s="17"/>
      <c r="PFY51" s="17"/>
      <c r="PFZ51" s="17"/>
      <c r="PGA51" s="17"/>
      <c r="PGB51" s="17"/>
      <c r="PGC51" s="17"/>
      <c r="PGD51" s="17"/>
      <c r="PGE51" s="17"/>
      <c r="PGF51" s="17"/>
      <c r="PGG51" s="17"/>
      <c r="PGH51" s="17"/>
      <c r="PGI51" s="17"/>
      <c r="PGJ51" s="17"/>
      <c r="PGK51" s="17"/>
      <c r="PGL51" s="17"/>
      <c r="PGM51" s="17"/>
      <c r="PGN51" s="17"/>
      <c r="PGO51" s="17"/>
      <c r="PGP51" s="17"/>
      <c r="PGQ51" s="17"/>
      <c r="PGR51" s="17"/>
      <c r="PGS51" s="17"/>
      <c r="PGT51" s="17"/>
      <c r="PGU51" s="17"/>
      <c r="PGV51" s="17"/>
      <c r="PGW51" s="17"/>
      <c r="PGX51" s="17"/>
      <c r="PGY51" s="17"/>
      <c r="PGZ51" s="17"/>
      <c r="PHA51" s="17"/>
      <c r="PHB51" s="17"/>
      <c r="PHC51" s="17"/>
      <c r="PHD51" s="17"/>
      <c r="PHE51" s="17"/>
      <c r="PHF51" s="17"/>
      <c r="PHG51" s="17"/>
      <c r="PHH51" s="17"/>
      <c r="PHI51" s="17"/>
      <c r="PHJ51" s="17"/>
      <c r="PHK51" s="17"/>
      <c r="PHL51" s="17"/>
      <c r="PHM51" s="17"/>
      <c r="PHN51" s="17"/>
      <c r="PHO51" s="17"/>
      <c r="PHP51" s="17"/>
      <c r="PHQ51" s="17"/>
      <c r="PHR51" s="17"/>
      <c r="PHS51" s="17"/>
      <c r="PHT51" s="17"/>
      <c r="PHU51" s="17"/>
      <c r="PHV51" s="17"/>
      <c r="PHW51" s="17"/>
      <c r="PHX51" s="17"/>
      <c r="PHY51" s="17"/>
      <c r="PHZ51" s="17"/>
      <c r="PIA51" s="17"/>
      <c r="PIB51" s="17"/>
      <c r="PIC51" s="17"/>
      <c r="PID51" s="17"/>
      <c r="PIE51" s="17"/>
      <c r="PIF51" s="17"/>
      <c r="PIG51" s="17"/>
      <c r="PIH51" s="17"/>
      <c r="PII51" s="17"/>
      <c r="PIJ51" s="17"/>
      <c r="PIK51" s="17"/>
      <c r="PIL51" s="17"/>
      <c r="PIM51" s="17"/>
      <c r="PIN51" s="17"/>
      <c r="PIO51" s="17"/>
      <c r="PIP51" s="17"/>
      <c r="PIQ51" s="17"/>
      <c r="PIR51" s="17"/>
      <c r="PIS51" s="17"/>
      <c r="PIT51" s="17"/>
      <c r="PIU51" s="17"/>
      <c r="PIV51" s="17"/>
      <c r="PIW51" s="17"/>
      <c r="PIX51" s="17"/>
      <c r="PIY51" s="17"/>
      <c r="PIZ51" s="17"/>
      <c r="PJA51" s="17"/>
      <c r="PJB51" s="17"/>
      <c r="PJC51" s="17"/>
      <c r="PJD51" s="17"/>
      <c r="PJE51" s="17"/>
      <c r="PJF51" s="17"/>
      <c r="PJG51" s="17"/>
      <c r="PJH51" s="17"/>
      <c r="PJI51" s="17"/>
      <c r="PJJ51" s="17"/>
      <c r="PJK51" s="17"/>
      <c r="PJL51" s="17"/>
      <c r="PJM51" s="17"/>
      <c r="PJN51" s="17"/>
      <c r="PJO51" s="17"/>
      <c r="PJP51" s="17"/>
      <c r="PJQ51" s="17"/>
      <c r="PJR51" s="17"/>
      <c r="PJS51" s="17"/>
      <c r="PJT51" s="17"/>
      <c r="PJU51" s="17"/>
      <c r="PJV51" s="17"/>
      <c r="PJW51" s="17"/>
      <c r="PJX51" s="17"/>
      <c r="PJY51" s="17"/>
      <c r="PJZ51" s="17"/>
      <c r="PKA51" s="17"/>
      <c r="PKB51" s="17"/>
      <c r="PKC51" s="17"/>
      <c r="PKD51" s="17"/>
      <c r="PKE51" s="17"/>
      <c r="PKF51" s="17"/>
      <c r="PKG51" s="17"/>
      <c r="PKH51" s="17"/>
      <c r="PKI51" s="17"/>
      <c r="PKJ51" s="17"/>
      <c r="PKK51" s="17"/>
      <c r="PKL51" s="17"/>
      <c r="PKM51" s="17"/>
      <c r="PKN51" s="17"/>
      <c r="PKO51" s="17"/>
      <c r="PKP51" s="17"/>
      <c r="PKQ51" s="17"/>
      <c r="PKR51" s="17"/>
      <c r="PKS51" s="17"/>
      <c r="PKT51" s="17"/>
      <c r="PKU51" s="17"/>
      <c r="PKV51" s="17"/>
      <c r="PKW51" s="17"/>
      <c r="PKX51" s="17"/>
      <c r="PKY51" s="17"/>
      <c r="PKZ51" s="17"/>
      <c r="PLA51" s="17"/>
      <c r="PLB51" s="17"/>
      <c r="PLC51" s="17"/>
      <c r="PLD51" s="17"/>
      <c r="PLE51" s="17"/>
      <c r="PLF51" s="17"/>
      <c r="PLG51" s="17"/>
      <c r="PLH51" s="17"/>
      <c r="PLI51" s="17"/>
      <c r="PLJ51" s="17"/>
      <c r="PLK51" s="17"/>
      <c r="PLL51" s="17"/>
      <c r="PLM51" s="17"/>
      <c r="PLN51" s="17"/>
      <c r="PLO51" s="17"/>
      <c r="PLP51" s="17"/>
      <c r="PLQ51" s="17"/>
      <c r="PLR51" s="17"/>
      <c r="PLS51" s="17"/>
      <c r="PLT51" s="17"/>
      <c r="PLU51" s="17"/>
      <c r="PLV51" s="17"/>
      <c r="PLW51" s="17"/>
      <c r="PLX51" s="17"/>
      <c r="PLY51" s="17"/>
      <c r="PLZ51" s="17"/>
      <c r="PMA51" s="17"/>
      <c r="PMB51" s="17"/>
      <c r="PMC51" s="17"/>
      <c r="PMD51" s="17"/>
      <c r="PME51" s="17"/>
      <c r="PMF51" s="17"/>
      <c r="PMG51" s="17"/>
      <c r="PMH51" s="17"/>
      <c r="PMI51" s="17"/>
      <c r="PMJ51" s="17"/>
      <c r="PMK51" s="17"/>
      <c r="PML51" s="17"/>
      <c r="PMM51" s="17"/>
      <c r="PMN51" s="17"/>
      <c r="PMO51" s="17"/>
      <c r="PMP51" s="17"/>
      <c r="PMQ51" s="17"/>
      <c r="PMR51" s="17"/>
      <c r="PMS51" s="17"/>
      <c r="PMT51" s="17"/>
      <c r="PMU51" s="17"/>
      <c r="PMV51" s="17"/>
      <c r="PMW51" s="17"/>
      <c r="PMX51" s="17"/>
      <c r="PMY51" s="17"/>
      <c r="PMZ51" s="17"/>
      <c r="PNA51" s="17"/>
      <c r="PNB51" s="17"/>
      <c r="PNC51" s="17"/>
      <c r="PND51" s="17"/>
      <c r="PNE51" s="17"/>
      <c r="PNF51" s="17"/>
      <c r="PNG51" s="17"/>
      <c r="PNH51" s="17"/>
      <c r="PNI51" s="17"/>
      <c r="PNJ51" s="17"/>
      <c r="PNK51" s="17"/>
      <c r="PNL51" s="17"/>
      <c r="PNM51" s="17"/>
      <c r="PNN51" s="17"/>
      <c r="PNO51" s="17"/>
      <c r="PNP51" s="17"/>
      <c r="PNQ51" s="17"/>
      <c r="PNR51" s="17"/>
      <c r="PNS51" s="17"/>
      <c r="PNT51" s="17"/>
      <c r="PNU51" s="17"/>
      <c r="PNV51" s="17"/>
      <c r="PNW51" s="17"/>
      <c r="PNX51" s="17"/>
      <c r="PNY51" s="17"/>
      <c r="PNZ51" s="17"/>
      <c r="POA51" s="17"/>
      <c r="POB51" s="17"/>
      <c r="POC51" s="17"/>
      <c r="POD51" s="17"/>
      <c r="POE51" s="17"/>
      <c r="POF51" s="17"/>
      <c r="POG51" s="17"/>
      <c r="POH51" s="17"/>
      <c r="POI51" s="17"/>
      <c r="POJ51" s="17"/>
      <c r="POK51" s="17"/>
      <c r="POL51" s="17"/>
      <c r="POM51" s="17"/>
      <c r="PON51" s="17"/>
      <c r="POO51" s="17"/>
      <c r="POP51" s="17"/>
      <c r="POQ51" s="17"/>
      <c r="POR51" s="17"/>
      <c r="POS51" s="17"/>
      <c r="POT51" s="17"/>
      <c r="POU51" s="17"/>
      <c r="POV51" s="17"/>
      <c r="POW51" s="17"/>
      <c r="POX51" s="17"/>
      <c r="POY51" s="17"/>
      <c r="POZ51" s="17"/>
      <c r="PPA51" s="17"/>
      <c r="PPB51" s="17"/>
      <c r="PPC51" s="17"/>
      <c r="PPD51" s="17"/>
      <c r="PPE51" s="17"/>
      <c r="PPF51" s="17"/>
      <c r="PPG51" s="17"/>
      <c r="PPH51" s="17"/>
      <c r="PPI51" s="17"/>
      <c r="PPJ51" s="17"/>
      <c r="PPK51" s="17"/>
      <c r="PPL51" s="17"/>
      <c r="PPM51" s="17"/>
      <c r="PPN51" s="17"/>
      <c r="PPO51" s="17"/>
      <c r="PPP51" s="17"/>
      <c r="PPQ51" s="17"/>
      <c r="PPR51" s="17"/>
      <c r="PPS51" s="17"/>
      <c r="PPT51" s="17"/>
      <c r="PPU51" s="17"/>
      <c r="PPV51" s="17"/>
      <c r="PPW51" s="17"/>
      <c r="PPX51" s="17"/>
      <c r="PPY51" s="17"/>
      <c r="PPZ51" s="17"/>
      <c r="PQA51" s="17"/>
      <c r="PQB51" s="17"/>
      <c r="PQC51" s="17"/>
      <c r="PQD51" s="17"/>
      <c r="PQE51" s="17"/>
      <c r="PQF51" s="17"/>
      <c r="PQG51" s="17"/>
      <c r="PQH51" s="17"/>
      <c r="PQI51" s="17"/>
      <c r="PQJ51" s="17"/>
      <c r="PQK51" s="17"/>
      <c r="PQL51" s="17"/>
      <c r="PQM51" s="17"/>
      <c r="PQN51" s="17"/>
      <c r="PQO51" s="17"/>
      <c r="PQP51" s="17"/>
      <c r="PQQ51" s="17"/>
      <c r="PQR51" s="17"/>
      <c r="PQS51" s="17"/>
      <c r="PQT51" s="17"/>
      <c r="PQU51" s="17"/>
      <c r="PQV51" s="17"/>
      <c r="PQW51" s="17"/>
      <c r="PQX51" s="17"/>
      <c r="PQY51" s="17"/>
      <c r="PQZ51" s="17"/>
      <c r="PRA51" s="17"/>
      <c r="PRB51" s="17"/>
      <c r="PRC51" s="17"/>
      <c r="PRD51" s="17"/>
      <c r="PRE51" s="17"/>
      <c r="PRF51" s="17"/>
      <c r="PRG51" s="17"/>
      <c r="PRH51" s="17"/>
      <c r="PRI51" s="17"/>
      <c r="PRJ51" s="17"/>
      <c r="PRK51" s="17"/>
      <c r="PRL51" s="17"/>
      <c r="PRM51" s="17"/>
      <c r="PRN51" s="17"/>
      <c r="PRO51" s="17"/>
      <c r="PRP51" s="17"/>
      <c r="PRQ51" s="17"/>
      <c r="PRR51" s="17"/>
      <c r="PRS51" s="17"/>
      <c r="PRT51" s="17"/>
      <c r="PRU51" s="17"/>
      <c r="PRV51" s="17"/>
      <c r="PRW51" s="17"/>
      <c r="PRX51" s="17"/>
      <c r="PRY51" s="17"/>
      <c r="PRZ51" s="17"/>
      <c r="PSA51" s="17"/>
      <c r="PSB51" s="17"/>
      <c r="PSC51" s="17"/>
      <c r="PSD51" s="17"/>
      <c r="PSE51" s="17"/>
      <c r="PSF51" s="17"/>
      <c r="PSG51" s="17"/>
      <c r="PSH51" s="17"/>
      <c r="PSI51" s="17"/>
      <c r="PSJ51" s="17"/>
      <c r="PSK51" s="17"/>
      <c r="PSL51" s="17"/>
      <c r="PSM51" s="17"/>
      <c r="PSN51" s="17"/>
      <c r="PSO51" s="17"/>
      <c r="PSP51" s="17"/>
      <c r="PSQ51" s="17"/>
      <c r="PSR51" s="17"/>
      <c r="PSS51" s="17"/>
      <c r="PST51" s="17"/>
      <c r="PSU51" s="17"/>
      <c r="PSV51" s="17"/>
      <c r="PSW51" s="17"/>
      <c r="PSX51" s="17"/>
      <c r="PSY51" s="17"/>
      <c r="PSZ51" s="17"/>
      <c r="PTA51" s="17"/>
      <c r="PTB51" s="17"/>
      <c r="PTC51" s="17"/>
      <c r="PTD51" s="17"/>
      <c r="PTE51" s="17"/>
      <c r="PTF51" s="17"/>
      <c r="PTG51" s="17"/>
      <c r="PTH51" s="17"/>
      <c r="PTI51" s="17"/>
      <c r="PTJ51" s="17"/>
      <c r="PTK51" s="17"/>
      <c r="PTL51" s="17"/>
      <c r="PTM51" s="17"/>
      <c r="PTN51" s="17"/>
      <c r="PTO51" s="17"/>
      <c r="PTP51" s="17"/>
      <c r="PTQ51" s="17"/>
      <c r="PTR51" s="17"/>
      <c r="PTS51" s="17"/>
      <c r="PTT51" s="17"/>
      <c r="PTU51" s="17"/>
      <c r="PTV51" s="17"/>
      <c r="PTW51" s="17"/>
      <c r="PTX51" s="17"/>
      <c r="PTY51" s="17"/>
      <c r="PTZ51" s="17"/>
      <c r="PUA51" s="17"/>
      <c r="PUB51" s="17"/>
      <c r="PUC51" s="17"/>
      <c r="PUD51" s="17"/>
      <c r="PUE51" s="17"/>
      <c r="PUF51" s="17"/>
      <c r="PUG51" s="17"/>
      <c r="PUH51" s="17"/>
      <c r="PUI51" s="17"/>
      <c r="PUJ51" s="17"/>
      <c r="PUK51" s="17"/>
      <c r="PUL51" s="17"/>
      <c r="PUM51" s="17"/>
      <c r="PUN51" s="17"/>
      <c r="PUO51" s="17"/>
      <c r="PUP51" s="17"/>
      <c r="PUQ51" s="17"/>
      <c r="PUR51" s="17"/>
      <c r="PUS51" s="17"/>
      <c r="PUT51" s="17"/>
      <c r="PUU51" s="17"/>
      <c r="PUV51" s="17"/>
      <c r="PUW51" s="17"/>
      <c r="PUX51" s="17"/>
      <c r="PUY51" s="17"/>
      <c r="PUZ51" s="17"/>
      <c r="PVA51" s="17"/>
      <c r="PVB51" s="17"/>
      <c r="PVC51" s="17"/>
      <c r="PVD51" s="17"/>
      <c r="PVE51" s="17"/>
      <c r="PVF51" s="17"/>
      <c r="PVG51" s="17"/>
      <c r="PVH51" s="17"/>
      <c r="PVI51" s="17"/>
      <c r="PVJ51" s="17"/>
      <c r="PVK51" s="17"/>
      <c r="PVL51" s="17"/>
      <c r="PVM51" s="17"/>
      <c r="PVN51" s="17"/>
      <c r="PVO51" s="17"/>
      <c r="PVP51" s="17"/>
      <c r="PVQ51" s="17"/>
      <c r="PVR51" s="17"/>
      <c r="PVS51" s="17"/>
      <c r="PVT51" s="17"/>
      <c r="PVU51" s="17"/>
      <c r="PVV51" s="17"/>
      <c r="PVW51" s="17"/>
      <c r="PVX51" s="17"/>
      <c r="PVY51" s="17"/>
      <c r="PVZ51" s="17"/>
      <c r="PWA51" s="17"/>
      <c r="PWB51" s="17"/>
      <c r="PWC51" s="17"/>
      <c r="PWD51" s="17"/>
      <c r="PWE51" s="17"/>
      <c r="PWF51" s="17"/>
      <c r="PWG51" s="17"/>
      <c r="PWH51" s="17"/>
      <c r="PWI51" s="17"/>
      <c r="PWJ51" s="17"/>
      <c r="PWK51" s="17"/>
      <c r="PWL51" s="17"/>
      <c r="PWM51" s="17"/>
      <c r="PWN51" s="17"/>
      <c r="PWO51" s="17"/>
      <c r="PWP51" s="17"/>
      <c r="PWQ51" s="17"/>
      <c r="PWR51" s="17"/>
      <c r="PWS51" s="17"/>
      <c r="PWT51" s="17"/>
      <c r="PWU51" s="17"/>
      <c r="PWV51" s="17"/>
      <c r="PWW51" s="17"/>
      <c r="PWX51" s="17"/>
      <c r="PWY51" s="17"/>
      <c r="PWZ51" s="17"/>
      <c r="PXA51" s="17"/>
      <c r="PXB51" s="17"/>
      <c r="PXC51" s="17"/>
      <c r="PXD51" s="17"/>
      <c r="PXE51" s="17"/>
      <c r="PXF51" s="17"/>
      <c r="PXG51" s="17"/>
      <c r="PXH51" s="17"/>
      <c r="PXI51" s="17"/>
      <c r="PXJ51" s="17"/>
      <c r="PXK51" s="17"/>
      <c r="PXL51" s="17"/>
      <c r="PXM51" s="17"/>
      <c r="PXN51" s="17"/>
      <c r="PXO51" s="17"/>
      <c r="PXP51" s="17"/>
      <c r="PXQ51" s="17"/>
      <c r="PXR51" s="17"/>
      <c r="PXS51" s="17"/>
      <c r="PXT51" s="17"/>
      <c r="PXU51" s="17"/>
      <c r="PXV51" s="17"/>
      <c r="PXW51" s="17"/>
      <c r="PXX51" s="17"/>
      <c r="PXY51" s="17"/>
      <c r="PXZ51" s="17"/>
      <c r="PYA51" s="17"/>
      <c r="PYB51" s="17"/>
      <c r="PYC51" s="17"/>
      <c r="PYD51" s="17"/>
      <c r="PYE51" s="17"/>
      <c r="PYF51" s="17"/>
      <c r="PYG51" s="17"/>
      <c r="PYH51" s="17"/>
      <c r="PYI51" s="17"/>
      <c r="PYJ51" s="17"/>
      <c r="PYK51" s="17"/>
      <c r="PYL51" s="17"/>
      <c r="PYM51" s="17"/>
      <c r="PYN51" s="17"/>
      <c r="PYO51" s="17"/>
      <c r="PYP51" s="17"/>
      <c r="PYQ51" s="17"/>
      <c r="PYR51" s="17"/>
      <c r="PYS51" s="17"/>
      <c r="PYT51" s="17"/>
      <c r="PYU51" s="17"/>
      <c r="PYV51" s="17"/>
      <c r="PYW51" s="17"/>
      <c r="PYX51" s="17"/>
      <c r="PYY51" s="17"/>
      <c r="PYZ51" s="17"/>
      <c r="PZA51" s="17"/>
      <c r="PZB51" s="17"/>
      <c r="PZC51" s="17"/>
      <c r="PZD51" s="17"/>
      <c r="PZE51" s="17"/>
      <c r="PZF51" s="17"/>
      <c r="PZG51" s="17"/>
      <c r="PZH51" s="17"/>
      <c r="PZI51" s="17"/>
      <c r="PZJ51" s="17"/>
      <c r="PZK51" s="17"/>
      <c r="PZL51" s="17"/>
      <c r="PZM51" s="17"/>
      <c r="PZN51" s="17"/>
      <c r="PZO51" s="17"/>
      <c r="PZP51" s="17"/>
      <c r="PZQ51" s="17"/>
      <c r="PZR51" s="17"/>
      <c r="PZS51" s="17"/>
      <c r="PZT51" s="17"/>
      <c r="PZU51" s="17"/>
      <c r="PZV51" s="17"/>
      <c r="PZW51" s="17"/>
      <c r="PZX51" s="17"/>
      <c r="PZY51" s="17"/>
      <c r="PZZ51" s="17"/>
      <c r="QAA51" s="17"/>
      <c r="QAB51" s="17"/>
      <c r="QAC51" s="17"/>
      <c r="QAD51" s="17"/>
      <c r="QAE51" s="17"/>
      <c r="QAF51" s="17"/>
      <c r="QAG51" s="17"/>
      <c r="QAH51" s="17"/>
      <c r="QAI51" s="17"/>
      <c r="QAJ51" s="17"/>
      <c r="QAK51" s="17"/>
      <c r="QAL51" s="17"/>
      <c r="QAM51" s="17"/>
      <c r="QAN51" s="17"/>
      <c r="QAO51" s="17"/>
      <c r="QAP51" s="17"/>
      <c r="QAQ51" s="17"/>
      <c r="QAR51" s="17"/>
      <c r="QAS51" s="17"/>
      <c r="QAT51" s="17"/>
      <c r="QAU51" s="17"/>
      <c r="QAV51" s="17"/>
      <c r="QAW51" s="17"/>
      <c r="QAX51" s="17"/>
      <c r="QAY51" s="17"/>
      <c r="QAZ51" s="17"/>
      <c r="QBA51" s="17"/>
      <c r="QBB51" s="17"/>
      <c r="QBC51" s="17"/>
      <c r="QBD51" s="17"/>
      <c r="QBE51" s="17"/>
      <c r="QBF51" s="17"/>
      <c r="QBG51" s="17"/>
      <c r="QBH51" s="17"/>
      <c r="QBI51" s="17"/>
      <c r="QBJ51" s="17"/>
      <c r="QBK51" s="17"/>
      <c r="QBL51" s="17"/>
      <c r="QBM51" s="17"/>
      <c r="QBN51" s="17"/>
      <c r="QBO51" s="17"/>
      <c r="QBP51" s="17"/>
      <c r="QBQ51" s="17"/>
      <c r="QBR51" s="17"/>
      <c r="QBS51" s="17"/>
      <c r="QBT51" s="17"/>
      <c r="QBU51" s="17"/>
      <c r="QBV51" s="17"/>
      <c r="QBW51" s="17"/>
      <c r="QBX51" s="17"/>
      <c r="QBY51" s="17"/>
      <c r="QBZ51" s="17"/>
      <c r="QCA51" s="17"/>
      <c r="QCB51" s="17"/>
      <c r="QCC51" s="17"/>
      <c r="QCD51" s="17"/>
      <c r="QCE51" s="17"/>
      <c r="QCF51" s="17"/>
      <c r="QCG51" s="17"/>
      <c r="QCH51" s="17"/>
      <c r="QCI51" s="17"/>
      <c r="QCJ51" s="17"/>
      <c r="QCK51" s="17"/>
      <c r="QCL51" s="17"/>
      <c r="QCM51" s="17"/>
      <c r="QCN51" s="17"/>
      <c r="QCO51" s="17"/>
      <c r="QCP51" s="17"/>
      <c r="QCQ51" s="17"/>
      <c r="QCR51" s="17"/>
      <c r="QCS51" s="17"/>
      <c r="QCT51" s="17"/>
      <c r="QCU51" s="17"/>
      <c r="QCV51" s="17"/>
      <c r="QCW51" s="17"/>
      <c r="QCX51" s="17"/>
      <c r="QCY51" s="17"/>
      <c r="QCZ51" s="17"/>
      <c r="QDA51" s="17"/>
      <c r="QDB51" s="17"/>
      <c r="QDC51" s="17"/>
      <c r="QDD51" s="17"/>
      <c r="QDE51" s="17"/>
      <c r="QDF51" s="17"/>
      <c r="QDG51" s="17"/>
      <c r="QDH51" s="17"/>
      <c r="QDI51" s="17"/>
      <c r="QDJ51" s="17"/>
      <c r="QDK51" s="17"/>
      <c r="QDL51" s="17"/>
      <c r="QDM51" s="17"/>
      <c r="QDN51" s="17"/>
      <c r="QDO51" s="17"/>
      <c r="QDP51" s="17"/>
      <c r="QDQ51" s="17"/>
      <c r="QDR51" s="17"/>
      <c r="QDS51" s="17"/>
      <c r="QDT51" s="17"/>
      <c r="QDU51" s="17"/>
      <c r="QDV51" s="17"/>
      <c r="QDW51" s="17"/>
      <c r="QDX51" s="17"/>
      <c r="QDY51" s="17"/>
      <c r="QDZ51" s="17"/>
      <c r="QEA51" s="17"/>
      <c r="QEB51" s="17"/>
      <c r="QEC51" s="17"/>
      <c r="QED51" s="17"/>
      <c r="QEE51" s="17"/>
      <c r="QEF51" s="17"/>
      <c r="QEG51" s="17"/>
      <c r="QEH51" s="17"/>
      <c r="QEI51" s="17"/>
      <c r="QEJ51" s="17"/>
      <c r="QEK51" s="17"/>
      <c r="QEL51" s="17"/>
      <c r="QEM51" s="17"/>
      <c r="QEN51" s="17"/>
      <c r="QEO51" s="17"/>
      <c r="QEP51" s="17"/>
      <c r="QEQ51" s="17"/>
      <c r="QER51" s="17"/>
      <c r="QES51" s="17"/>
      <c r="QET51" s="17"/>
      <c r="QEU51" s="17"/>
      <c r="QEV51" s="17"/>
      <c r="QEW51" s="17"/>
      <c r="QEX51" s="17"/>
      <c r="QEY51" s="17"/>
      <c r="QEZ51" s="17"/>
      <c r="QFA51" s="17"/>
      <c r="QFB51" s="17"/>
      <c r="QFC51" s="17"/>
      <c r="QFD51" s="17"/>
      <c r="QFE51" s="17"/>
      <c r="QFF51" s="17"/>
      <c r="QFG51" s="17"/>
      <c r="QFH51" s="17"/>
      <c r="QFI51" s="17"/>
      <c r="QFJ51" s="17"/>
      <c r="QFK51" s="17"/>
      <c r="QFL51" s="17"/>
      <c r="QFM51" s="17"/>
      <c r="QFN51" s="17"/>
      <c r="QFO51" s="17"/>
      <c r="QFP51" s="17"/>
      <c r="QFQ51" s="17"/>
      <c r="QFR51" s="17"/>
      <c r="QFS51" s="17"/>
      <c r="QFT51" s="17"/>
      <c r="QFU51" s="17"/>
      <c r="QFV51" s="17"/>
      <c r="QFW51" s="17"/>
      <c r="QFX51" s="17"/>
      <c r="QFY51" s="17"/>
      <c r="QFZ51" s="17"/>
      <c r="QGA51" s="17"/>
      <c r="QGB51" s="17"/>
      <c r="QGC51" s="17"/>
      <c r="QGD51" s="17"/>
      <c r="QGE51" s="17"/>
      <c r="QGF51" s="17"/>
      <c r="QGG51" s="17"/>
      <c r="QGH51" s="17"/>
      <c r="QGI51" s="17"/>
      <c r="QGJ51" s="17"/>
      <c r="QGK51" s="17"/>
      <c r="QGL51" s="17"/>
      <c r="QGM51" s="17"/>
      <c r="QGN51" s="17"/>
      <c r="QGO51" s="17"/>
      <c r="QGP51" s="17"/>
      <c r="QGQ51" s="17"/>
      <c r="QGR51" s="17"/>
      <c r="QGS51" s="17"/>
      <c r="QGT51" s="17"/>
      <c r="QGU51" s="17"/>
      <c r="QGV51" s="17"/>
      <c r="QGW51" s="17"/>
      <c r="QGX51" s="17"/>
      <c r="QGY51" s="17"/>
      <c r="QGZ51" s="17"/>
      <c r="QHA51" s="17"/>
      <c r="QHB51" s="17"/>
      <c r="QHC51" s="17"/>
      <c r="QHD51" s="17"/>
      <c r="QHE51" s="17"/>
      <c r="QHF51" s="17"/>
      <c r="QHG51" s="17"/>
      <c r="QHH51" s="17"/>
      <c r="QHI51" s="17"/>
      <c r="QHJ51" s="17"/>
      <c r="QHK51" s="17"/>
      <c r="QHL51" s="17"/>
      <c r="QHM51" s="17"/>
      <c r="QHN51" s="17"/>
      <c r="QHO51" s="17"/>
      <c r="QHP51" s="17"/>
      <c r="QHQ51" s="17"/>
      <c r="QHR51" s="17"/>
      <c r="QHS51" s="17"/>
      <c r="QHT51" s="17"/>
      <c r="QHU51" s="17"/>
      <c r="QHV51" s="17"/>
      <c r="QHW51" s="17"/>
      <c r="QHX51" s="17"/>
      <c r="QHY51" s="17"/>
      <c r="QHZ51" s="17"/>
      <c r="QIA51" s="17"/>
      <c r="QIB51" s="17"/>
      <c r="QIC51" s="17"/>
      <c r="QID51" s="17"/>
      <c r="QIE51" s="17"/>
      <c r="QIF51" s="17"/>
      <c r="QIG51" s="17"/>
      <c r="QIH51" s="17"/>
      <c r="QII51" s="17"/>
      <c r="QIJ51" s="17"/>
      <c r="QIK51" s="17"/>
      <c r="QIL51" s="17"/>
      <c r="QIM51" s="17"/>
      <c r="QIN51" s="17"/>
      <c r="QIO51" s="17"/>
      <c r="QIP51" s="17"/>
      <c r="QIQ51" s="17"/>
      <c r="QIR51" s="17"/>
      <c r="QIS51" s="17"/>
      <c r="QIT51" s="17"/>
      <c r="QIU51" s="17"/>
      <c r="QIV51" s="17"/>
      <c r="QIW51" s="17"/>
      <c r="QIX51" s="17"/>
      <c r="QIY51" s="17"/>
      <c r="QIZ51" s="17"/>
      <c r="QJA51" s="17"/>
      <c r="QJB51" s="17"/>
      <c r="QJC51" s="17"/>
      <c r="QJD51" s="17"/>
      <c r="QJE51" s="17"/>
      <c r="QJF51" s="17"/>
      <c r="QJG51" s="17"/>
      <c r="QJH51" s="17"/>
      <c r="QJI51" s="17"/>
      <c r="QJJ51" s="17"/>
      <c r="QJK51" s="17"/>
      <c r="QJL51" s="17"/>
      <c r="QJM51" s="17"/>
      <c r="QJN51" s="17"/>
      <c r="QJO51" s="17"/>
      <c r="QJP51" s="17"/>
      <c r="QJQ51" s="17"/>
      <c r="QJR51" s="17"/>
      <c r="QJS51" s="17"/>
      <c r="QJT51" s="17"/>
      <c r="QJU51" s="17"/>
      <c r="QJV51" s="17"/>
      <c r="QJW51" s="17"/>
      <c r="QJX51" s="17"/>
      <c r="QJY51" s="17"/>
      <c r="QJZ51" s="17"/>
      <c r="QKA51" s="17"/>
      <c r="QKB51" s="17"/>
      <c r="QKC51" s="17"/>
      <c r="QKD51" s="17"/>
      <c r="QKE51" s="17"/>
      <c r="QKF51" s="17"/>
      <c r="QKG51" s="17"/>
      <c r="QKH51" s="17"/>
      <c r="QKI51" s="17"/>
      <c r="QKJ51" s="17"/>
      <c r="QKK51" s="17"/>
      <c r="QKL51" s="17"/>
      <c r="QKM51" s="17"/>
      <c r="QKN51" s="17"/>
      <c r="QKO51" s="17"/>
      <c r="QKP51" s="17"/>
      <c r="QKQ51" s="17"/>
      <c r="QKR51" s="17"/>
      <c r="QKS51" s="17"/>
      <c r="QKT51" s="17"/>
      <c r="QKU51" s="17"/>
      <c r="QKV51" s="17"/>
      <c r="QKW51" s="17"/>
      <c r="QKX51" s="17"/>
      <c r="QKY51" s="17"/>
      <c r="QKZ51" s="17"/>
      <c r="QLA51" s="17"/>
      <c r="QLB51" s="17"/>
      <c r="QLC51" s="17"/>
      <c r="QLD51" s="17"/>
      <c r="QLE51" s="17"/>
      <c r="QLF51" s="17"/>
      <c r="QLG51" s="17"/>
      <c r="QLH51" s="17"/>
      <c r="QLI51" s="17"/>
      <c r="QLJ51" s="17"/>
      <c r="QLK51" s="17"/>
      <c r="QLL51" s="17"/>
      <c r="QLM51" s="17"/>
      <c r="QLN51" s="17"/>
      <c r="QLO51" s="17"/>
      <c r="QLP51" s="17"/>
      <c r="QLQ51" s="17"/>
      <c r="QLR51" s="17"/>
      <c r="QLS51" s="17"/>
      <c r="QLT51" s="17"/>
      <c r="QLU51" s="17"/>
      <c r="QLV51" s="17"/>
      <c r="QLW51" s="17"/>
      <c r="QLX51" s="17"/>
      <c r="QLY51" s="17"/>
      <c r="QLZ51" s="17"/>
      <c r="QMA51" s="17"/>
      <c r="QMB51" s="17"/>
      <c r="QMC51" s="17"/>
      <c r="QMD51" s="17"/>
      <c r="QME51" s="17"/>
      <c r="QMF51" s="17"/>
      <c r="QMG51" s="17"/>
      <c r="QMH51" s="17"/>
      <c r="QMI51" s="17"/>
      <c r="QMJ51" s="17"/>
      <c r="QMK51" s="17"/>
      <c r="QML51" s="17"/>
      <c r="QMM51" s="17"/>
      <c r="QMN51" s="17"/>
      <c r="QMO51" s="17"/>
      <c r="QMP51" s="17"/>
      <c r="QMQ51" s="17"/>
      <c r="QMR51" s="17"/>
      <c r="QMS51" s="17"/>
      <c r="QMT51" s="17"/>
      <c r="QMU51" s="17"/>
      <c r="QMV51" s="17"/>
      <c r="QMW51" s="17"/>
      <c r="QMX51" s="17"/>
      <c r="QMY51" s="17"/>
      <c r="QMZ51" s="17"/>
      <c r="QNA51" s="17"/>
      <c r="QNB51" s="17"/>
      <c r="QNC51" s="17"/>
      <c r="QND51" s="17"/>
      <c r="QNE51" s="17"/>
      <c r="QNF51" s="17"/>
      <c r="QNG51" s="17"/>
      <c r="QNH51" s="17"/>
      <c r="QNI51" s="17"/>
      <c r="QNJ51" s="17"/>
      <c r="QNK51" s="17"/>
      <c r="QNL51" s="17"/>
      <c r="QNM51" s="17"/>
      <c r="QNN51" s="17"/>
      <c r="QNO51" s="17"/>
      <c r="QNP51" s="17"/>
      <c r="QNQ51" s="17"/>
      <c r="QNR51" s="17"/>
      <c r="QNS51" s="17"/>
      <c r="QNT51" s="17"/>
      <c r="QNU51" s="17"/>
      <c r="QNV51" s="17"/>
      <c r="QNW51" s="17"/>
      <c r="QNX51" s="17"/>
      <c r="QNY51" s="17"/>
      <c r="QNZ51" s="17"/>
      <c r="QOA51" s="17"/>
      <c r="QOB51" s="17"/>
      <c r="QOC51" s="17"/>
      <c r="QOD51" s="17"/>
      <c r="QOE51" s="17"/>
      <c r="QOF51" s="17"/>
      <c r="QOG51" s="17"/>
      <c r="QOH51" s="17"/>
      <c r="QOI51" s="17"/>
      <c r="QOJ51" s="17"/>
      <c r="QOK51" s="17"/>
      <c r="QOL51" s="17"/>
      <c r="QOM51" s="17"/>
      <c r="QON51" s="17"/>
      <c r="QOO51" s="17"/>
      <c r="QOP51" s="17"/>
      <c r="QOQ51" s="17"/>
      <c r="QOR51" s="17"/>
      <c r="QOS51" s="17"/>
      <c r="QOT51" s="17"/>
      <c r="QOU51" s="17"/>
      <c r="QOV51" s="17"/>
      <c r="QOW51" s="17"/>
      <c r="QOX51" s="17"/>
      <c r="QOY51" s="17"/>
      <c r="QOZ51" s="17"/>
      <c r="QPA51" s="17"/>
      <c r="QPB51" s="17"/>
      <c r="QPC51" s="17"/>
      <c r="QPD51" s="17"/>
      <c r="QPE51" s="17"/>
      <c r="QPF51" s="17"/>
      <c r="QPG51" s="17"/>
      <c r="QPH51" s="17"/>
      <c r="QPI51" s="17"/>
      <c r="QPJ51" s="17"/>
      <c r="QPK51" s="17"/>
      <c r="QPL51" s="17"/>
      <c r="QPM51" s="17"/>
      <c r="QPN51" s="17"/>
      <c r="QPO51" s="17"/>
      <c r="QPP51" s="17"/>
      <c r="QPQ51" s="17"/>
      <c r="QPR51" s="17"/>
      <c r="QPS51" s="17"/>
      <c r="QPT51" s="17"/>
      <c r="QPU51" s="17"/>
      <c r="QPV51" s="17"/>
      <c r="QPW51" s="17"/>
      <c r="QPX51" s="17"/>
      <c r="QPY51" s="17"/>
      <c r="QPZ51" s="17"/>
      <c r="QQA51" s="17"/>
      <c r="QQB51" s="17"/>
      <c r="QQC51" s="17"/>
      <c r="QQD51" s="17"/>
      <c r="QQE51" s="17"/>
      <c r="QQF51" s="17"/>
      <c r="QQG51" s="17"/>
      <c r="QQH51" s="17"/>
      <c r="QQI51" s="17"/>
      <c r="QQJ51" s="17"/>
      <c r="QQK51" s="17"/>
      <c r="QQL51" s="17"/>
      <c r="QQM51" s="17"/>
      <c r="QQN51" s="17"/>
      <c r="QQO51" s="17"/>
      <c r="QQP51" s="17"/>
      <c r="QQQ51" s="17"/>
      <c r="QQR51" s="17"/>
      <c r="QQS51" s="17"/>
      <c r="QQT51" s="17"/>
      <c r="QQU51" s="17"/>
      <c r="QQV51" s="17"/>
      <c r="QQW51" s="17"/>
      <c r="QQX51" s="17"/>
      <c r="QQY51" s="17"/>
      <c r="QQZ51" s="17"/>
      <c r="QRA51" s="17"/>
      <c r="QRB51" s="17"/>
      <c r="QRC51" s="17"/>
      <c r="QRD51" s="17"/>
      <c r="QRE51" s="17"/>
      <c r="QRF51" s="17"/>
      <c r="QRG51" s="17"/>
      <c r="QRH51" s="17"/>
      <c r="QRI51" s="17"/>
      <c r="QRJ51" s="17"/>
      <c r="QRK51" s="17"/>
      <c r="QRL51" s="17"/>
      <c r="QRM51" s="17"/>
      <c r="QRN51" s="17"/>
      <c r="QRO51" s="17"/>
      <c r="QRP51" s="17"/>
      <c r="QRQ51" s="17"/>
      <c r="QRR51" s="17"/>
      <c r="QRS51" s="17"/>
      <c r="QRT51" s="17"/>
      <c r="QRU51" s="17"/>
      <c r="QRV51" s="17"/>
      <c r="QRW51" s="17"/>
      <c r="QRX51" s="17"/>
      <c r="QRY51" s="17"/>
      <c r="QRZ51" s="17"/>
      <c r="QSA51" s="17"/>
      <c r="QSB51" s="17"/>
      <c r="QSC51" s="17"/>
      <c r="QSD51" s="17"/>
      <c r="QSE51" s="17"/>
      <c r="QSF51" s="17"/>
      <c r="QSG51" s="17"/>
      <c r="QSH51" s="17"/>
      <c r="QSI51" s="17"/>
      <c r="QSJ51" s="17"/>
      <c r="QSK51" s="17"/>
      <c r="QSL51" s="17"/>
      <c r="QSM51" s="17"/>
      <c r="QSN51" s="17"/>
      <c r="QSO51" s="17"/>
      <c r="QSP51" s="17"/>
      <c r="QSQ51" s="17"/>
      <c r="QSR51" s="17"/>
      <c r="QSS51" s="17"/>
      <c r="QST51" s="17"/>
      <c r="QSU51" s="17"/>
      <c r="QSV51" s="17"/>
      <c r="QSW51" s="17"/>
      <c r="QSX51" s="17"/>
      <c r="QSY51" s="17"/>
      <c r="QSZ51" s="17"/>
      <c r="QTA51" s="17"/>
      <c r="QTB51" s="17"/>
      <c r="QTC51" s="17"/>
      <c r="QTD51" s="17"/>
      <c r="QTE51" s="17"/>
      <c r="QTF51" s="17"/>
      <c r="QTG51" s="17"/>
      <c r="QTH51" s="17"/>
      <c r="QTI51" s="17"/>
      <c r="QTJ51" s="17"/>
      <c r="QTK51" s="17"/>
      <c r="QTL51" s="17"/>
      <c r="QTM51" s="17"/>
      <c r="QTN51" s="17"/>
      <c r="QTO51" s="17"/>
      <c r="QTP51" s="17"/>
      <c r="QTQ51" s="17"/>
      <c r="QTR51" s="17"/>
      <c r="QTS51" s="17"/>
      <c r="QTT51" s="17"/>
      <c r="QTU51" s="17"/>
      <c r="QTV51" s="17"/>
      <c r="QTW51" s="17"/>
      <c r="QTX51" s="17"/>
      <c r="QTY51" s="17"/>
      <c r="QTZ51" s="17"/>
      <c r="QUA51" s="17"/>
      <c r="QUB51" s="17"/>
      <c r="QUC51" s="17"/>
      <c r="QUD51" s="17"/>
      <c r="QUE51" s="17"/>
      <c r="QUF51" s="17"/>
      <c r="QUG51" s="17"/>
      <c r="QUH51" s="17"/>
      <c r="QUI51" s="17"/>
      <c r="QUJ51" s="17"/>
      <c r="QUK51" s="17"/>
      <c r="QUL51" s="17"/>
      <c r="QUM51" s="17"/>
      <c r="QUN51" s="17"/>
      <c r="QUO51" s="17"/>
      <c r="QUP51" s="17"/>
      <c r="QUQ51" s="17"/>
      <c r="QUR51" s="17"/>
      <c r="QUS51" s="17"/>
      <c r="QUT51" s="17"/>
      <c r="QUU51" s="17"/>
      <c r="QUV51" s="17"/>
      <c r="QUW51" s="17"/>
      <c r="QUX51" s="17"/>
      <c r="QUY51" s="17"/>
      <c r="QUZ51" s="17"/>
      <c r="QVA51" s="17"/>
      <c r="QVB51" s="17"/>
      <c r="QVC51" s="17"/>
      <c r="QVD51" s="17"/>
      <c r="QVE51" s="17"/>
      <c r="QVF51" s="17"/>
      <c r="QVG51" s="17"/>
      <c r="QVH51" s="17"/>
      <c r="QVI51" s="17"/>
      <c r="QVJ51" s="17"/>
      <c r="QVK51" s="17"/>
      <c r="QVL51" s="17"/>
      <c r="QVM51" s="17"/>
      <c r="QVN51" s="17"/>
      <c r="QVO51" s="17"/>
      <c r="QVP51" s="17"/>
      <c r="QVQ51" s="17"/>
      <c r="QVR51" s="17"/>
      <c r="QVS51" s="17"/>
      <c r="QVT51" s="17"/>
      <c r="QVU51" s="17"/>
      <c r="QVV51" s="17"/>
      <c r="QVW51" s="17"/>
      <c r="QVX51" s="17"/>
      <c r="QVY51" s="17"/>
      <c r="QVZ51" s="17"/>
      <c r="QWA51" s="17"/>
      <c r="QWB51" s="17"/>
      <c r="QWC51" s="17"/>
      <c r="QWD51" s="17"/>
      <c r="QWE51" s="17"/>
      <c r="QWF51" s="17"/>
      <c r="QWG51" s="17"/>
      <c r="QWH51" s="17"/>
      <c r="QWI51" s="17"/>
      <c r="QWJ51" s="17"/>
      <c r="QWK51" s="17"/>
      <c r="QWL51" s="17"/>
      <c r="QWM51" s="17"/>
      <c r="QWN51" s="17"/>
      <c r="QWO51" s="17"/>
      <c r="QWP51" s="17"/>
      <c r="QWQ51" s="17"/>
      <c r="QWR51" s="17"/>
      <c r="QWS51" s="17"/>
      <c r="QWT51" s="17"/>
      <c r="QWU51" s="17"/>
      <c r="QWV51" s="17"/>
      <c r="QWW51" s="17"/>
      <c r="QWX51" s="17"/>
      <c r="QWY51" s="17"/>
      <c r="QWZ51" s="17"/>
      <c r="QXA51" s="17"/>
      <c r="QXB51" s="17"/>
      <c r="QXC51" s="17"/>
      <c r="QXD51" s="17"/>
      <c r="QXE51" s="17"/>
      <c r="QXF51" s="17"/>
      <c r="QXG51" s="17"/>
      <c r="QXH51" s="17"/>
      <c r="QXI51" s="17"/>
      <c r="QXJ51" s="17"/>
      <c r="QXK51" s="17"/>
      <c r="QXL51" s="17"/>
      <c r="QXM51" s="17"/>
      <c r="QXN51" s="17"/>
      <c r="QXO51" s="17"/>
      <c r="QXP51" s="17"/>
      <c r="QXQ51" s="17"/>
      <c r="QXR51" s="17"/>
      <c r="QXS51" s="17"/>
      <c r="QXT51" s="17"/>
      <c r="QXU51" s="17"/>
      <c r="QXV51" s="17"/>
      <c r="QXW51" s="17"/>
      <c r="QXX51" s="17"/>
      <c r="QXY51" s="17"/>
      <c r="QXZ51" s="17"/>
      <c r="QYA51" s="17"/>
      <c r="QYB51" s="17"/>
      <c r="QYC51" s="17"/>
      <c r="QYD51" s="17"/>
      <c r="QYE51" s="17"/>
      <c r="QYF51" s="17"/>
      <c r="QYG51" s="17"/>
      <c r="QYH51" s="17"/>
      <c r="QYI51" s="17"/>
      <c r="QYJ51" s="17"/>
      <c r="QYK51" s="17"/>
      <c r="QYL51" s="17"/>
      <c r="QYM51" s="17"/>
      <c r="QYN51" s="17"/>
      <c r="QYO51" s="17"/>
      <c r="QYP51" s="17"/>
      <c r="QYQ51" s="17"/>
      <c r="QYR51" s="17"/>
      <c r="QYS51" s="17"/>
      <c r="QYT51" s="17"/>
      <c r="QYU51" s="17"/>
      <c r="QYV51" s="17"/>
      <c r="QYW51" s="17"/>
      <c r="QYX51" s="17"/>
      <c r="QYY51" s="17"/>
      <c r="QYZ51" s="17"/>
      <c r="QZA51" s="17"/>
      <c r="QZB51" s="17"/>
      <c r="QZC51" s="17"/>
      <c r="QZD51" s="17"/>
      <c r="QZE51" s="17"/>
      <c r="QZF51" s="17"/>
      <c r="QZG51" s="17"/>
      <c r="QZH51" s="17"/>
      <c r="QZI51" s="17"/>
      <c r="QZJ51" s="17"/>
      <c r="QZK51" s="17"/>
      <c r="QZL51" s="17"/>
      <c r="QZM51" s="17"/>
      <c r="QZN51" s="17"/>
      <c r="QZO51" s="17"/>
      <c r="QZP51" s="17"/>
      <c r="QZQ51" s="17"/>
      <c r="QZR51" s="17"/>
      <c r="QZS51" s="17"/>
      <c r="QZT51" s="17"/>
      <c r="QZU51" s="17"/>
      <c r="QZV51" s="17"/>
      <c r="QZW51" s="17"/>
      <c r="QZX51" s="17"/>
      <c r="QZY51" s="17"/>
      <c r="QZZ51" s="17"/>
      <c r="RAA51" s="17"/>
      <c r="RAB51" s="17"/>
      <c r="RAC51" s="17"/>
      <c r="RAD51" s="17"/>
      <c r="RAE51" s="17"/>
      <c r="RAF51" s="17"/>
      <c r="RAG51" s="17"/>
      <c r="RAH51" s="17"/>
      <c r="RAI51" s="17"/>
      <c r="RAJ51" s="17"/>
      <c r="RAK51" s="17"/>
      <c r="RAL51" s="17"/>
      <c r="RAM51" s="17"/>
      <c r="RAN51" s="17"/>
      <c r="RAO51" s="17"/>
      <c r="RAP51" s="17"/>
      <c r="RAQ51" s="17"/>
      <c r="RAR51" s="17"/>
      <c r="RAS51" s="17"/>
      <c r="RAT51" s="17"/>
      <c r="RAU51" s="17"/>
      <c r="RAV51" s="17"/>
      <c r="RAW51" s="17"/>
      <c r="RAX51" s="17"/>
      <c r="RAY51" s="17"/>
      <c r="RAZ51" s="17"/>
      <c r="RBA51" s="17"/>
      <c r="RBB51" s="17"/>
      <c r="RBC51" s="17"/>
      <c r="RBD51" s="17"/>
      <c r="RBE51" s="17"/>
      <c r="RBF51" s="17"/>
      <c r="RBG51" s="17"/>
      <c r="RBH51" s="17"/>
      <c r="RBI51" s="17"/>
      <c r="RBJ51" s="17"/>
      <c r="RBK51" s="17"/>
      <c r="RBL51" s="17"/>
      <c r="RBM51" s="17"/>
      <c r="RBN51" s="17"/>
      <c r="RBO51" s="17"/>
      <c r="RBP51" s="17"/>
      <c r="RBQ51" s="17"/>
      <c r="RBR51" s="17"/>
      <c r="RBS51" s="17"/>
      <c r="RBT51" s="17"/>
      <c r="RBU51" s="17"/>
      <c r="RBV51" s="17"/>
      <c r="RBW51" s="17"/>
      <c r="RBX51" s="17"/>
      <c r="RBY51" s="17"/>
      <c r="RBZ51" s="17"/>
      <c r="RCA51" s="17"/>
      <c r="RCB51" s="17"/>
      <c r="RCC51" s="17"/>
      <c r="RCD51" s="17"/>
      <c r="RCE51" s="17"/>
      <c r="RCF51" s="17"/>
      <c r="RCG51" s="17"/>
      <c r="RCH51" s="17"/>
      <c r="RCI51" s="17"/>
      <c r="RCJ51" s="17"/>
      <c r="RCK51" s="17"/>
      <c r="RCL51" s="17"/>
      <c r="RCM51" s="17"/>
      <c r="RCN51" s="17"/>
      <c r="RCO51" s="17"/>
      <c r="RCP51" s="17"/>
      <c r="RCQ51" s="17"/>
      <c r="RCR51" s="17"/>
      <c r="RCS51" s="17"/>
      <c r="RCT51" s="17"/>
      <c r="RCU51" s="17"/>
      <c r="RCV51" s="17"/>
      <c r="RCW51" s="17"/>
      <c r="RCX51" s="17"/>
      <c r="RCY51" s="17"/>
      <c r="RCZ51" s="17"/>
      <c r="RDA51" s="17"/>
      <c r="RDB51" s="17"/>
      <c r="RDC51" s="17"/>
      <c r="RDD51" s="17"/>
      <c r="RDE51" s="17"/>
      <c r="RDF51" s="17"/>
      <c r="RDG51" s="17"/>
      <c r="RDH51" s="17"/>
      <c r="RDI51" s="17"/>
      <c r="RDJ51" s="17"/>
      <c r="RDK51" s="17"/>
      <c r="RDL51" s="17"/>
      <c r="RDM51" s="17"/>
      <c r="RDN51" s="17"/>
      <c r="RDO51" s="17"/>
      <c r="RDP51" s="17"/>
      <c r="RDQ51" s="17"/>
      <c r="RDR51" s="17"/>
      <c r="RDS51" s="17"/>
      <c r="RDT51" s="17"/>
      <c r="RDU51" s="17"/>
      <c r="RDV51" s="17"/>
      <c r="RDW51" s="17"/>
      <c r="RDX51" s="17"/>
      <c r="RDY51" s="17"/>
      <c r="RDZ51" s="17"/>
      <c r="REA51" s="17"/>
      <c r="REB51" s="17"/>
      <c r="REC51" s="17"/>
      <c r="RED51" s="17"/>
      <c r="REE51" s="17"/>
      <c r="REF51" s="17"/>
      <c r="REG51" s="17"/>
      <c r="REH51" s="17"/>
      <c r="REI51" s="17"/>
      <c r="REJ51" s="17"/>
      <c r="REK51" s="17"/>
      <c r="REL51" s="17"/>
      <c r="REM51" s="17"/>
      <c r="REN51" s="17"/>
      <c r="REO51" s="17"/>
      <c r="REP51" s="17"/>
      <c r="REQ51" s="17"/>
      <c r="RER51" s="17"/>
      <c r="RES51" s="17"/>
      <c r="RET51" s="17"/>
      <c r="REU51" s="17"/>
      <c r="REV51" s="17"/>
      <c r="REW51" s="17"/>
      <c r="REX51" s="17"/>
      <c r="REY51" s="17"/>
      <c r="REZ51" s="17"/>
      <c r="RFA51" s="17"/>
      <c r="RFB51" s="17"/>
      <c r="RFC51" s="17"/>
      <c r="RFD51" s="17"/>
      <c r="RFE51" s="17"/>
      <c r="RFF51" s="17"/>
      <c r="RFG51" s="17"/>
      <c r="RFH51" s="17"/>
      <c r="RFI51" s="17"/>
      <c r="RFJ51" s="17"/>
      <c r="RFK51" s="17"/>
      <c r="RFL51" s="17"/>
      <c r="RFM51" s="17"/>
      <c r="RFN51" s="17"/>
      <c r="RFO51" s="17"/>
      <c r="RFP51" s="17"/>
      <c r="RFQ51" s="17"/>
      <c r="RFR51" s="17"/>
      <c r="RFS51" s="17"/>
      <c r="RFT51" s="17"/>
      <c r="RFU51" s="17"/>
      <c r="RFV51" s="17"/>
      <c r="RFW51" s="17"/>
      <c r="RFX51" s="17"/>
      <c r="RFY51" s="17"/>
      <c r="RFZ51" s="17"/>
      <c r="RGA51" s="17"/>
      <c r="RGB51" s="17"/>
      <c r="RGC51" s="17"/>
      <c r="RGD51" s="17"/>
      <c r="RGE51" s="17"/>
      <c r="RGF51" s="17"/>
      <c r="RGG51" s="17"/>
      <c r="RGH51" s="17"/>
      <c r="RGI51" s="17"/>
      <c r="RGJ51" s="17"/>
      <c r="RGK51" s="17"/>
      <c r="RGL51" s="17"/>
      <c r="RGM51" s="17"/>
      <c r="RGN51" s="17"/>
      <c r="RGO51" s="17"/>
      <c r="RGP51" s="17"/>
      <c r="RGQ51" s="17"/>
      <c r="RGR51" s="17"/>
      <c r="RGS51" s="17"/>
      <c r="RGT51" s="17"/>
      <c r="RGU51" s="17"/>
      <c r="RGV51" s="17"/>
      <c r="RGW51" s="17"/>
      <c r="RGX51" s="17"/>
      <c r="RGY51" s="17"/>
      <c r="RGZ51" s="17"/>
      <c r="RHA51" s="17"/>
      <c r="RHB51" s="17"/>
      <c r="RHC51" s="17"/>
      <c r="RHD51" s="17"/>
      <c r="RHE51" s="17"/>
      <c r="RHF51" s="17"/>
      <c r="RHG51" s="17"/>
      <c r="RHH51" s="17"/>
      <c r="RHI51" s="17"/>
      <c r="RHJ51" s="17"/>
      <c r="RHK51" s="17"/>
      <c r="RHL51" s="17"/>
      <c r="RHM51" s="17"/>
      <c r="RHN51" s="17"/>
      <c r="RHO51" s="17"/>
      <c r="RHP51" s="17"/>
      <c r="RHQ51" s="17"/>
      <c r="RHR51" s="17"/>
      <c r="RHS51" s="17"/>
      <c r="RHT51" s="17"/>
      <c r="RHU51" s="17"/>
      <c r="RHV51" s="17"/>
      <c r="RHW51" s="17"/>
      <c r="RHX51" s="17"/>
      <c r="RHY51" s="17"/>
      <c r="RHZ51" s="17"/>
      <c r="RIA51" s="17"/>
      <c r="RIB51" s="17"/>
      <c r="RIC51" s="17"/>
      <c r="RID51" s="17"/>
      <c r="RIE51" s="17"/>
      <c r="RIF51" s="17"/>
      <c r="RIG51" s="17"/>
      <c r="RIH51" s="17"/>
      <c r="RII51" s="17"/>
      <c r="RIJ51" s="17"/>
      <c r="RIK51" s="17"/>
      <c r="RIL51" s="17"/>
      <c r="RIM51" s="17"/>
      <c r="RIN51" s="17"/>
      <c r="RIO51" s="17"/>
      <c r="RIP51" s="17"/>
      <c r="RIQ51" s="17"/>
      <c r="RIR51" s="17"/>
      <c r="RIS51" s="17"/>
      <c r="RIT51" s="17"/>
      <c r="RIU51" s="17"/>
      <c r="RIV51" s="17"/>
      <c r="RIW51" s="17"/>
      <c r="RIX51" s="17"/>
      <c r="RIY51" s="17"/>
      <c r="RIZ51" s="17"/>
      <c r="RJA51" s="17"/>
      <c r="RJB51" s="17"/>
      <c r="RJC51" s="17"/>
      <c r="RJD51" s="17"/>
      <c r="RJE51" s="17"/>
      <c r="RJF51" s="17"/>
      <c r="RJG51" s="17"/>
      <c r="RJH51" s="17"/>
      <c r="RJI51" s="17"/>
      <c r="RJJ51" s="17"/>
      <c r="RJK51" s="17"/>
      <c r="RJL51" s="17"/>
      <c r="RJM51" s="17"/>
      <c r="RJN51" s="17"/>
      <c r="RJO51" s="17"/>
      <c r="RJP51" s="17"/>
      <c r="RJQ51" s="17"/>
      <c r="RJR51" s="17"/>
      <c r="RJS51" s="17"/>
      <c r="RJT51" s="17"/>
      <c r="RJU51" s="17"/>
      <c r="RJV51" s="17"/>
      <c r="RJW51" s="17"/>
      <c r="RJX51" s="17"/>
      <c r="RJY51" s="17"/>
      <c r="RJZ51" s="17"/>
      <c r="RKA51" s="17"/>
      <c r="RKB51" s="17"/>
      <c r="RKC51" s="17"/>
      <c r="RKD51" s="17"/>
      <c r="RKE51" s="17"/>
      <c r="RKF51" s="17"/>
      <c r="RKG51" s="17"/>
      <c r="RKH51" s="17"/>
      <c r="RKI51" s="17"/>
      <c r="RKJ51" s="17"/>
      <c r="RKK51" s="17"/>
      <c r="RKL51" s="17"/>
      <c r="RKM51" s="17"/>
      <c r="RKN51" s="17"/>
      <c r="RKO51" s="17"/>
      <c r="RKP51" s="17"/>
      <c r="RKQ51" s="17"/>
      <c r="RKR51" s="17"/>
      <c r="RKS51" s="17"/>
      <c r="RKT51" s="17"/>
      <c r="RKU51" s="17"/>
      <c r="RKV51" s="17"/>
      <c r="RKW51" s="17"/>
      <c r="RKX51" s="17"/>
      <c r="RKY51" s="17"/>
      <c r="RKZ51" s="17"/>
      <c r="RLA51" s="17"/>
      <c r="RLB51" s="17"/>
      <c r="RLC51" s="17"/>
      <c r="RLD51" s="17"/>
      <c r="RLE51" s="17"/>
      <c r="RLF51" s="17"/>
      <c r="RLG51" s="17"/>
      <c r="RLH51" s="17"/>
      <c r="RLI51" s="17"/>
      <c r="RLJ51" s="17"/>
      <c r="RLK51" s="17"/>
      <c r="RLL51" s="17"/>
      <c r="RLM51" s="17"/>
      <c r="RLN51" s="17"/>
      <c r="RLO51" s="17"/>
      <c r="RLP51" s="17"/>
      <c r="RLQ51" s="17"/>
      <c r="RLR51" s="17"/>
      <c r="RLS51" s="17"/>
      <c r="RLT51" s="17"/>
      <c r="RLU51" s="17"/>
      <c r="RLV51" s="17"/>
      <c r="RLW51" s="17"/>
      <c r="RLX51" s="17"/>
      <c r="RLY51" s="17"/>
      <c r="RLZ51" s="17"/>
      <c r="RMA51" s="17"/>
      <c r="RMB51" s="17"/>
      <c r="RMC51" s="17"/>
      <c r="RMD51" s="17"/>
      <c r="RME51" s="17"/>
      <c r="RMF51" s="17"/>
      <c r="RMG51" s="17"/>
      <c r="RMH51" s="17"/>
      <c r="RMI51" s="17"/>
      <c r="RMJ51" s="17"/>
      <c r="RMK51" s="17"/>
      <c r="RML51" s="17"/>
      <c r="RMM51" s="17"/>
      <c r="RMN51" s="17"/>
      <c r="RMO51" s="17"/>
      <c r="RMP51" s="17"/>
      <c r="RMQ51" s="17"/>
      <c r="RMR51" s="17"/>
      <c r="RMS51" s="17"/>
      <c r="RMT51" s="17"/>
      <c r="RMU51" s="17"/>
      <c r="RMV51" s="17"/>
      <c r="RMW51" s="17"/>
      <c r="RMX51" s="17"/>
      <c r="RMY51" s="17"/>
      <c r="RMZ51" s="17"/>
      <c r="RNA51" s="17"/>
      <c r="RNB51" s="17"/>
      <c r="RNC51" s="17"/>
      <c r="RND51" s="17"/>
      <c r="RNE51" s="17"/>
      <c r="RNF51" s="17"/>
      <c r="RNG51" s="17"/>
      <c r="RNH51" s="17"/>
      <c r="RNI51" s="17"/>
      <c r="RNJ51" s="17"/>
      <c r="RNK51" s="17"/>
      <c r="RNL51" s="17"/>
      <c r="RNM51" s="17"/>
      <c r="RNN51" s="17"/>
      <c r="RNO51" s="17"/>
      <c r="RNP51" s="17"/>
      <c r="RNQ51" s="17"/>
      <c r="RNR51" s="17"/>
      <c r="RNS51" s="17"/>
      <c r="RNT51" s="17"/>
      <c r="RNU51" s="17"/>
      <c r="RNV51" s="17"/>
      <c r="RNW51" s="17"/>
      <c r="RNX51" s="17"/>
      <c r="RNY51" s="17"/>
      <c r="RNZ51" s="17"/>
      <c r="ROA51" s="17"/>
      <c r="ROB51" s="17"/>
      <c r="ROC51" s="17"/>
      <c r="ROD51" s="17"/>
      <c r="ROE51" s="17"/>
      <c r="ROF51" s="17"/>
      <c r="ROG51" s="17"/>
      <c r="ROH51" s="17"/>
      <c r="ROI51" s="17"/>
      <c r="ROJ51" s="17"/>
      <c r="ROK51" s="17"/>
      <c r="ROL51" s="17"/>
      <c r="ROM51" s="17"/>
      <c r="RON51" s="17"/>
      <c r="ROO51" s="17"/>
      <c r="ROP51" s="17"/>
      <c r="ROQ51" s="17"/>
      <c r="ROR51" s="17"/>
      <c r="ROS51" s="17"/>
      <c r="ROT51" s="17"/>
      <c r="ROU51" s="17"/>
      <c r="ROV51" s="17"/>
      <c r="ROW51" s="17"/>
      <c r="ROX51" s="17"/>
      <c r="ROY51" s="17"/>
      <c r="ROZ51" s="17"/>
      <c r="RPA51" s="17"/>
      <c r="RPB51" s="17"/>
      <c r="RPC51" s="17"/>
      <c r="RPD51" s="17"/>
      <c r="RPE51" s="17"/>
      <c r="RPF51" s="17"/>
      <c r="RPG51" s="17"/>
      <c r="RPH51" s="17"/>
      <c r="RPI51" s="17"/>
      <c r="RPJ51" s="17"/>
      <c r="RPK51" s="17"/>
      <c r="RPL51" s="17"/>
      <c r="RPM51" s="17"/>
      <c r="RPN51" s="17"/>
      <c r="RPO51" s="17"/>
      <c r="RPP51" s="17"/>
      <c r="RPQ51" s="17"/>
      <c r="RPR51" s="17"/>
      <c r="RPS51" s="17"/>
      <c r="RPT51" s="17"/>
      <c r="RPU51" s="17"/>
      <c r="RPV51" s="17"/>
      <c r="RPW51" s="17"/>
      <c r="RPX51" s="17"/>
      <c r="RPY51" s="17"/>
      <c r="RPZ51" s="17"/>
      <c r="RQA51" s="17"/>
      <c r="RQB51" s="17"/>
      <c r="RQC51" s="17"/>
      <c r="RQD51" s="17"/>
      <c r="RQE51" s="17"/>
      <c r="RQF51" s="17"/>
      <c r="RQG51" s="17"/>
      <c r="RQH51" s="17"/>
      <c r="RQI51" s="17"/>
      <c r="RQJ51" s="17"/>
      <c r="RQK51" s="17"/>
      <c r="RQL51" s="17"/>
      <c r="RQM51" s="17"/>
      <c r="RQN51" s="17"/>
      <c r="RQO51" s="17"/>
      <c r="RQP51" s="17"/>
      <c r="RQQ51" s="17"/>
      <c r="RQR51" s="17"/>
      <c r="RQS51" s="17"/>
      <c r="RQT51" s="17"/>
      <c r="RQU51" s="17"/>
      <c r="RQV51" s="17"/>
      <c r="RQW51" s="17"/>
      <c r="RQX51" s="17"/>
      <c r="RQY51" s="17"/>
      <c r="RQZ51" s="17"/>
      <c r="RRA51" s="17"/>
      <c r="RRB51" s="17"/>
      <c r="RRC51" s="17"/>
      <c r="RRD51" s="17"/>
      <c r="RRE51" s="17"/>
      <c r="RRF51" s="17"/>
      <c r="RRG51" s="17"/>
      <c r="RRH51" s="17"/>
      <c r="RRI51" s="17"/>
      <c r="RRJ51" s="17"/>
      <c r="RRK51" s="17"/>
      <c r="RRL51" s="17"/>
      <c r="RRM51" s="17"/>
      <c r="RRN51" s="17"/>
      <c r="RRO51" s="17"/>
      <c r="RRP51" s="17"/>
      <c r="RRQ51" s="17"/>
      <c r="RRR51" s="17"/>
      <c r="RRS51" s="17"/>
      <c r="RRT51" s="17"/>
      <c r="RRU51" s="17"/>
      <c r="RRV51" s="17"/>
      <c r="RRW51" s="17"/>
      <c r="RRX51" s="17"/>
      <c r="RRY51" s="17"/>
      <c r="RRZ51" s="17"/>
      <c r="RSA51" s="17"/>
      <c r="RSB51" s="17"/>
      <c r="RSC51" s="17"/>
      <c r="RSD51" s="17"/>
      <c r="RSE51" s="17"/>
      <c r="RSF51" s="17"/>
      <c r="RSG51" s="17"/>
      <c r="RSH51" s="17"/>
      <c r="RSI51" s="17"/>
      <c r="RSJ51" s="17"/>
      <c r="RSK51" s="17"/>
      <c r="RSL51" s="17"/>
      <c r="RSM51" s="17"/>
      <c r="RSN51" s="17"/>
      <c r="RSO51" s="17"/>
      <c r="RSP51" s="17"/>
      <c r="RSQ51" s="17"/>
      <c r="RSR51" s="17"/>
      <c r="RSS51" s="17"/>
      <c r="RST51" s="17"/>
      <c r="RSU51" s="17"/>
      <c r="RSV51" s="17"/>
      <c r="RSW51" s="17"/>
      <c r="RSX51" s="17"/>
      <c r="RSY51" s="17"/>
      <c r="RSZ51" s="17"/>
      <c r="RTA51" s="17"/>
      <c r="RTB51" s="17"/>
      <c r="RTC51" s="17"/>
      <c r="RTD51" s="17"/>
      <c r="RTE51" s="17"/>
      <c r="RTF51" s="17"/>
      <c r="RTG51" s="17"/>
      <c r="RTH51" s="17"/>
      <c r="RTI51" s="17"/>
      <c r="RTJ51" s="17"/>
      <c r="RTK51" s="17"/>
      <c r="RTL51" s="17"/>
      <c r="RTM51" s="17"/>
      <c r="RTN51" s="17"/>
      <c r="RTO51" s="17"/>
      <c r="RTP51" s="17"/>
      <c r="RTQ51" s="17"/>
      <c r="RTR51" s="17"/>
      <c r="RTS51" s="17"/>
      <c r="RTT51" s="17"/>
      <c r="RTU51" s="17"/>
      <c r="RTV51" s="17"/>
      <c r="RTW51" s="17"/>
      <c r="RTX51" s="17"/>
      <c r="RTY51" s="17"/>
      <c r="RTZ51" s="17"/>
      <c r="RUA51" s="17"/>
      <c r="RUB51" s="17"/>
      <c r="RUC51" s="17"/>
      <c r="RUD51" s="17"/>
      <c r="RUE51" s="17"/>
      <c r="RUF51" s="17"/>
      <c r="RUG51" s="17"/>
      <c r="RUH51" s="17"/>
      <c r="RUI51" s="17"/>
      <c r="RUJ51" s="17"/>
      <c r="RUK51" s="17"/>
      <c r="RUL51" s="17"/>
      <c r="RUM51" s="17"/>
      <c r="RUN51" s="17"/>
      <c r="RUO51" s="17"/>
      <c r="RUP51" s="17"/>
      <c r="RUQ51" s="17"/>
      <c r="RUR51" s="17"/>
      <c r="RUS51" s="17"/>
      <c r="RUT51" s="17"/>
      <c r="RUU51" s="17"/>
      <c r="RUV51" s="17"/>
      <c r="RUW51" s="17"/>
      <c r="RUX51" s="17"/>
      <c r="RUY51" s="17"/>
      <c r="RUZ51" s="17"/>
      <c r="RVA51" s="17"/>
      <c r="RVB51" s="17"/>
      <c r="RVC51" s="17"/>
      <c r="RVD51" s="17"/>
      <c r="RVE51" s="17"/>
      <c r="RVF51" s="17"/>
      <c r="RVG51" s="17"/>
      <c r="RVH51" s="17"/>
      <c r="RVI51" s="17"/>
      <c r="RVJ51" s="17"/>
      <c r="RVK51" s="17"/>
      <c r="RVL51" s="17"/>
      <c r="RVM51" s="17"/>
      <c r="RVN51" s="17"/>
      <c r="RVO51" s="17"/>
      <c r="RVP51" s="17"/>
      <c r="RVQ51" s="17"/>
      <c r="RVR51" s="17"/>
      <c r="RVS51" s="17"/>
      <c r="RVT51" s="17"/>
      <c r="RVU51" s="17"/>
      <c r="RVV51" s="17"/>
      <c r="RVW51" s="17"/>
      <c r="RVX51" s="17"/>
      <c r="RVY51" s="17"/>
      <c r="RVZ51" s="17"/>
      <c r="RWA51" s="17"/>
      <c r="RWB51" s="17"/>
      <c r="RWC51" s="17"/>
      <c r="RWD51" s="17"/>
      <c r="RWE51" s="17"/>
      <c r="RWF51" s="17"/>
      <c r="RWG51" s="17"/>
      <c r="RWH51" s="17"/>
      <c r="RWI51" s="17"/>
      <c r="RWJ51" s="17"/>
      <c r="RWK51" s="17"/>
      <c r="RWL51" s="17"/>
      <c r="RWM51" s="17"/>
      <c r="RWN51" s="17"/>
      <c r="RWO51" s="17"/>
      <c r="RWP51" s="17"/>
      <c r="RWQ51" s="17"/>
      <c r="RWR51" s="17"/>
      <c r="RWS51" s="17"/>
      <c r="RWT51" s="17"/>
      <c r="RWU51" s="17"/>
      <c r="RWV51" s="17"/>
      <c r="RWW51" s="17"/>
      <c r="RWX51" s="17"/>
      <c r="RWY51" s="17"/>
      <c r="RWZ51" s="17"/>
      <c r="RXA51" s="17"/>
      <c r="RXB51" s="17"/>
      <c r="RXC51" s="17"/>
      <c r="RXD51" s="17"/>
      <c r="RXE51" s="17"/>
      <c r="RXF51" s="17"/>
      <c r="RXG51" s="17"/>
      <c r="RXH51" s="17"/>
      <c r="RXI51" s="17"/>
      <c r="RXJ51" s="17"/>
      <c r="RXK51" s="17"/>
      <c r="RXL51" s="17"/>
      <c r="RXM51" s="17"/>
      <c r="RXN51" s="17"/>
      <c r="RXO51" s="17"/>
      <c r="RXP51" s="17"/>
      <c r="RXQ51" s="17"/>
      <c r="RXR51" s="17"/>
      <c r="RXS51" s="17"/>
      <c r="RXT51" s="17"/>
      <c r="RXU51" s="17"/>
      <c r="RXV51" s="17"/>
      <c r="RXW51" s="17"/>
      <c r="RXX51" s="17"/>
      <c r="RXY51" s="17"/>
      <c r="RXZ51" s="17"/>
      <c r="RYA51" s="17"/>
      <c r="RYB51" s="17"/>
      <c r="RYC51" s="17"/>
      <c r="RYD51" s="17"/>
      <c r="RYE51" s="17"/>
      <c r="RYF51" s="17"/>
      <c r="RYG51" s="17"/>
      <c r="RYH51" s="17"/>
      <c r="RYI51" s="17"/>
      <c r="RYJ51" s="17"/>
      <c r="RYK51" s="17"/>
      <c r="RYL51" s="17"/>
      <c r="RYM51" s="17"/>
      <c r="RYN51" s="17"/>
      <c r="RYO51" s="17"/>
      <c r="RYP51" s="17"/>
      <c r="RYQ51" s="17"/>
      <c r="RYR51" s="17"/>
      <c r="RYS51" s="17"/>
      <c r="RYT51" s="17"/>
      <c r="RYU51" s="17"/>
      <c r="RYV51" s="17"/>
      <c r="RYW51" s="17"/>
      <c r="RYX51" s="17"/>
      <c r="RYY51" s="17"/>
      <c r="RYZ51" s="17"/>
      <c r="RZA51" s="17"/>
      <c r="RZB51" s="17"/>
      <c r="RZC51" s="17"/>
      <c r="RZD51" s="17"/>
      <c r="RZE51" s="17"/>
      <c r="RZF51" s="17"/>
      <c r="RZG51" s="17"/>
      <c r="RZH51" s="17"/>
      <c r="RZI51" s="17"/>
      <c r="RZJ51" s="17"/>
      <c r="RZK51" s="17"/>
      <c r="RZL51" s="17"/>
      <c r="RZM51" s="17"/>
      <c r="RZN51" s="17"/>
      <c r="RZO51" s="17"/>
      <c r="RZP51" s="17"/>
      <c r="RZQ51" s="17"/>
      <c r="RZR51" s="17"/>
      <c r="RZS51" s="17"/>
      <c r="RZT51" s="17"/>
      <c r="RZU51" s="17"/>
      <c r="RZV51" s="17"/>
      <c r="RZW51" s="17"/>
      <c r="RZX51" s="17"/>
      <c r="RZY51" s="17"/>
      <c r="RZZ51" s="17"/>
      <c r="SAA51" s="17"/>
      <c r="SAB51" s="17"/>
      <c r="SAC51" s="17"/>
      <c r="SAD51" s="17"/>
      <c r="SAE51" s="17"/>
      <c r="SAF51" s="17"/>
      <c r="SAG51" s="17"/>
      <c r="SAH51" s="17"/>
      <c r="SAI51" s="17"/>
      <c r="SAJ51" s="17"/>
      <c r="SAK51" s="17"/>
      <c r="SAL51" s="17"/>
      <c r="SAM51" s="17"/>
      <c r="SAN51" s="17"/>
      <c r="SAO51" s="17"/>
      <c r="SAP51" s="17"/>
      <c r="SAQ51" s="17"/>
      <c r="SAR51" s="17"/>
      <c r="SAS51" s="17"/>
      <c r="SAT51" s="17"/>
      <c r="SAU51" s="17"/>
      <c r="SAV51" s="17"/>
      <c r="SAW51" s="17"/>
      <c r="SAX51" s="17"/>
      <c r="SAY51" s="17"/>
      <c r="SAZ51" s="17"/>
      <c r="SBA51" s="17"/>
      <c r="SBB51" s="17"/>
      <c r="SBC51" s="17"/>
      <c r="SBD51" s="17"/>
      <c r="SBE51" s="17"/>
      <c r="SBF51" s="17"/>
      <c r="SBG51" s="17"/>
      <c r="SBH51" s="17"/>
      <c r="SBI51" s="17"/>
      <c r="SBJ51" s="17"/>
      <c r="SBK51" s="17"/>
      <c r="SBL51" s="17"/>
      <c r="SBM51" s="17"/>
      <c r="SBN51" s="17"/>
      <c r="SBO51" s="17"/>
      <c r="SBP51" s="17"/>
      <c r="SBQ51" s="17"/>
      <c r="SBR51" s="17"/>
      <c r="SBS51" s="17"/>
      <c r="SBT51" s="17"/>
      <c r="SBU51" s="17"/>
      <c r="SBV51" s="17"/>
      <c r="SBW51" s="17"/>
      <c r="SBX51" s="17"/>
      <c r="SBY51" s="17"/>
      <c r="SBZ51" s="17"/>
      <c r="SCA51" s="17"/>
      <c r="SCB51" s="17"/>
      <c r="SCC51" s="17"/>
      <c r="SCD51" s="17"/>
      <c r="SCE51" s="17"/>
      <c r="SCF51" s="17"/>
      <c r="SCG51" s="17"/>
      <c r="SCH51" s="17"/>
      <c r="SCI51" s="17"/>
      <c r="SCJ51" s="17"/>
      <c r="SCK51" s="17"/>
      <c r="SCL51" s="17"/>
      <c r="SCM51" s="17"/>
      <c r="SCN51" s="17"/>
      <c r="SCO51" s="17"/>
      <c r="SCP51" s="17"/>
      <c r="SCQ51" s="17"/>
      <c r="SCR51" s="17"/>
      <c r="SCS51" s="17"/>
      <c r="SCT51" s="17"/>
      <c r="SCU51" s="17"/>
      <c r="SCV51" s="17"/>
      <c r="SCW51" s="17"/>
      <c r="SCX51" s="17"/>
      <c r="SCY51" s="17"/>
      <c r="SCZ51" s="17"/>
      <c r="SDA51" s="17"/>
      <c r="SDB51" s="17"/>
      <c r="SDC51" s="17"/>
      <c r="SDD51" s="17"/>
      <c r="SDE51" s="17"/>
      <c r="SDF51" s="17"/>
      <c r="SDG51" s="17"/>
      <c r="SDH51" s="17"/>
      <c r="SDI51" s="17"/>
      <c r="SDJ51" s="17"/>
      <c r="SDK51" s="17"/>
      <c r="SDL51" s="17"/>
      <c r="SDM51" s="17"/>
      <c r="SDN51" s="17"/>
      <c r="SDO51" s="17"/>
      <c r="SDP51" s="17"/>
      <c r="SDQ51" s="17"/>
      <c r="SDR51" s="17"/>
      <c r="SDS51" s="17"/>
      <c r="SDT51" s="17"/>
      <c r="SDU51" s="17"/>
      <c r="SDV51" s="17"/>
      <c r="SDW51" s="17"/>
      <c r="SDX51" s="17"/>
      <c r="SDY51" s="17"/>
      <c r="SDZ51" s="17"/>
      <c r="SEA51" s="17"/>
      <c r="SEB51" s="17"/>
      <c r="SEC51" s="17"/>
      <c r="SED51" s="17"/>
      <c r="SEE51" s="17"/>
      <c r="SEF51" s="17"/>
      <c r="SEG51" s="17"/>
      <c r="SEH51" s="17"/>
      <c r="SEI51" s="17"/>
      <c r="SEJ51" s="17"/>
      <c r="SEK51" s="17"/>
      <c r="SEL51" s="17"/>
      <c r="SEM51" s="17"/>
      <c r="SEN51" s="17"/>
      <c r="SEO51" s="17"/>
      <c r="SEP51" s="17"/>
      <c r="SEQ51" s="17"/>
      <c r="SER51" s="17"/>
      <c r="SES51" s="17"/>
      <c r="SET51" s="17"/>
      <c r="SEU51" s="17"/>
      <c r="SEV51" s="17"/>
      <c r="SEW51" s="17"/>
      <c r="SEX51" s="17"/>
      <c r="SEY51" s="17"/>
      <c r="SEZ51" s="17"/>
      <c r="SFA51" s="17"/>
      <c r="SFB51" s="17"/>
      <c r="SFC51" s="17"/>
      <c r="SFD51" s="17"/>
      <c r="SFE51" s="17"/>
      <c r="SFF51" s="17"/>
      <c r="SFG51" s="17"/>
      <c r="SFH51" s="17"/>
      <c r="SFI51" s="17"/>
      <c r="SFJ51" s="17"/>
      <c r="SFK51" s="17"/>
      <c r="SFL51" s="17"/>
      <c r="SFM51" s="17"/>
      <c r="SFN51" s="17"/>
      <c r="SFO51" s="17"/>
      <c r="SFP51" s="17"/>
      <c r="SFQ51" s="17"/>
      <c r="SFR51" s="17"/>
      <c r="SFS51" s="17"/>
      <c r="SFT51" s="17"/>
      <c r="SFU51" s="17"/>
      <c r="SFV51" s="17"/>
      <c r="SFW51" s="17"/>
      <c r="SFX51" s="17"/>
      <c r="SFY51" s="17"/>
      <c r="SFZ51" s="17"/>
      <c r="SGA51" s="17"/>
      <c r="SGB51" s="17"/>
      <c r="SGC51" s="17"/>
      <c r="SGD51" s="17"/>
      <c r="SGE51" s="17"/>
      <c r="SGF51" s="17"/>
      <c r="SGG51" s="17"/>
      <c r="SGH51" s="17"/>
      <c r="SGI51" s="17"/>
      <c r="SGJ51" s="17"/>
      <c r="SGK51" s="17"/>
      <c r="SGL51" s="17"/>
      <c r="SGM51" s="17"/>
      <c r="SGN51" s="17"/>
      <c r="SGO51" s="17"/>
      <c r="SGP51" s="17"/>
      <c r="SGQ51" s="17"/>
      <c r="SGR51" s="17"/>
      <c r="SGS51" s="17"/>
      <c r="SGT51" s="17"/>
      <c r="SGU51" s="17"/>
      <c r="SGV51" s="17"/>
      <c r="SGW51" s="17"/>
      <c r="SGX51" s="17"/>
      <c r="SGY51" s="17"/>
      <c r="SGZ51" s="17"/>
      <c r="SHA51" s="17"/>
      <c r="SHB51" s="17"/>
      <c r="SHC51" s="17"/>
      <c r="SHD51" s="17"/>
      <c r="SHE51" s="17"/>
      <c r="SHF51" s="17"/>
      <c r="SHG51" s="17"/>
      <c r="SHH51" s="17"/>
      <c r="SHI51" s="17"/>
      <c r="SHJ51" s="17"/>
      <c r="SHK51" s="17"/>
      <c r="SHL51" s="17"/>
      <c r="SHM51" s="17"/>
      <c r="SHN51" s="17"/>
      <c r="SHO51" s="17"/>
      <c r="SHP51" s="17"/>
      <c r="SHQ51" s="17"/>
      <c r="SHR51" s="17"/>
      <c r="SHS51" s="17"/>
      <c r="SHT51" s="17"/>
      <c r="SHU51" s="17"/>
      <c r="SHV51" s="17"/>
      <c r="SHW51" s="17"/>
      <c r="SHX51" s="17"/>
      <c r="SHY51" s="17"/>
      <c r="SHZ51" s="17"/>
      <c r="SIA51" s="17"/>
      <c r="SIB51" s="17"/>
      <c r="SIC51" s="17"/>
      <c r="SID51" s="17"/>
      <c r="SIE51" s="17"/>
      <c r="SIF51" s="17"/>
      <c r="SIG51" s="17"/>
      <c r="SIH51" s="17"/>
      <c r="SII51" s="17"/>
      <c r="SIJ51" s="17"/>
      <c r="SIK51" s="17"/>
      <c r="SIL51" s="17"/>
      <c r="SIM51" s="17"/>
      <c r="SIN51" s="17"/>
      <c r="SIO51" s="17"/>
      <c r="SIP51" s="17"/>
      <c r="SIQ51" s="17"/>
      <c r="SIR51" s="17"/>
      <c r="SIS51" s="17"/>
      <c r="SIT51" s="17"/>
      <c r="SIU51" s="17"/>
      <c r="SIV51" s="17"/>
      <c r="SIW51" s="17"/>
      <c r="SIX51" s="17"/>
      <c r="SIY51" s="17"/>
      <c r="SIZ51" s="17"/>
      <c r="SJA51" s="17"/>
      <c r="SJB51" s="17"/>
      <c r="SJC51" s="17"/>
      <c r="SJD51" s="17"/>
      <c r="SJE51" s="17"/>
      <c r="SJF51" s="17"/>
      <c r="SJG51" s="17"/>
      <c r="SJH51" s="17"/>
      <c r="SJI51" s="17"/>
      <c r="SJJ51" s="17"/>
      <c r="SJK51" s="17"/>
      <c r="SJL51" s="17"/>
      <c r="SJM51" s="17"/>
      <c r="SJN51" s="17"/>
      <c r="SJO51" s="17"/>
      <c r="SJP51" s="17"/>
      <c r="SJQ51" s="17"/>
      <c r="SJR51" s="17"/>
      <c r="SJS51" s="17"/>
      <c r="SJT51" s="17"/>
      <c r="SJU51" s="17"/>
      <c r="SJV51" s="17"/>
      <c r="SJW51" s="17"/>
      <c r="SJX51" s="17"/>
      <c r="SJY51" s="17"/>
      <c r="SJZ51" s="17"/>
      <c r="SKA51" s="17"/>
      <c r="SKB51" s="17"/>
      <c r="SKC51" s="17"/>
      <c r="SKD51" s="17"/>
      <c r="SKE51" s="17"/>
      <c r="SKF51" s="17"/>
      <c r="SKG51" s="17"/>
      <c r="SKH51" s="17"/>
      <c r="SKI51" s="17"/>
      <c r="SKJ51" s="17"/>
      <c r="SKK51" s="17"/>
      <c r="SKL51" s="17"/>
      <c r="SKM51" s="17"/>
      <c r="SKN51" s="17"/>
      <c r="SKO51" s="17"/>
      <c r="SKP51" s="17"/>
      <c r="SKQ51" s="17"/>
      <c r="SKR51" s="17"/>
      <c r="SKS51" s="17"/>
      <c r="SKT51" s="17"/>
      <c r="SKU51" s="17"/>
      <c r="SKV51" s="17"/>
      <c r="SKW51" s="17"/>
      <c r="SKX51" s="17"/>
      <c r="SKY51" s="17"/>
      <c r="SKZ51" s="17"/>
      <c r="SLA51" s="17"/>
      <c r="SLB51" s="17"/>
      <c r="SLC51" s="17"/>
      <c r="SLD51" s="17"/>
      <c r="SLE51" s="17"/>
      <c r="SLF51" s="17"/>
      <c r="SLG51" s="17"/>
      <c r="SLH51" s="17"/>
      <c r="SLI51" s="17"/>
      <c r="SLJ51" s="17"/>
      <c r="SLK51" s="17"/>
      <c r="SLL51" s="17"/>
      <c r="SLM51" s="17"/>
      <c r="SLN51" s="17"/>
      <c r="SLO51" s="17"/>
      <c r="SLP51" s="17"/>
      <c r="SLQ51" s="17"/>
      <c r="SLR51" s="17"/>
      <c r="SLS51" s="17"/>
      <c r="SLT51" s="17"/>
      <c r="SLU51" s="17"/>
      <c r="SLV51" s="17"/>
      <c r="SLW51" s="17"/>
      <c r="SLX51" s="17"/>
      <c r="SLY51" s="17"/>
      <c r="SLZ51" s="17"/>
      <c r="SMA51" s="17"/>
      <c r="SMB51" s="17"/>
      <c r="SMC51" s="17"/>
      <c r="SMD51" s="17"/>
      <c r="SME51" s="17"/>
      <c r="SMF51" s="17"/>
      <c r="SMG51" s="17"/>
      <c r="SMH51" s="17"/>
      <c r="SMI51" s="17"/>
      <c r="SMJ51" s="17"/>
      <c r="SMK51" s="17"/>
      <c r="SML51" s="17"/>
      <c r="SMM51" s="17"/>
      <c r="SMN51" s="17"/>
      <c r="SMO51" s="17"/>
      <c r="SMP51" s="17"/>
      <c r="SMQ51" s="17"/>
      <c r="SMR51" s="17"/>
      <c r="SMS51" s="17"/>
      <c r="SMT51" s="17"/>
      <c r="SMU51" s="17"/>
      <c r="SMV51" s="17"/>
      <c r="SMW51" s="17"/>
      <c r="SMX51" s="17"/>
      <c r="SMY51" s="17"/>
      <c r="SMZ51" s="17"/>
      <c r="SNA51" s="17"/>
      <c r="SNB51" s="17"/>
      <c r="SNC51" s="17"/>
      <c r="SND51" s="17"/>
      <c r="SNE51" s="17"/>
      <c r="SNF51" s="17"/>
      <c r="SNG51" s="17"/>
      <c r="SNH51" s="17"/>
      <c r="SNI51" s="17"/>
      <c r="SNJ51" s="17"/>
      <c r="SNK51" s="17"/>
      <c r="SNL51" s="17"/>
      <c r="SNM51" s="17"/>
      <c r="SNN51" s="17"/>
      <c r="SNO51" s="17"/>
      <c r="SNP51" s="17"/>
      <c r="SNQ51" s="17"/>
      <c r="SNR51" s="17"/>
      <c r="SNS51" s="17"/>
      <c r="SNT51" s="17"/>
      <c r="SNU51" s="17"/>
      <c r="SNV51" s="17"/>
      <c r="SNW51" s="17"/>
      <c r="SNX51" s="17"/>
      <c r="SNY51" s="17"/>
      <c r="SNZ51" s="17"/>
      <c r="SOA51" s="17"/>
      <c r="SOB51" s="17"/>
      <c r="SOC51" s="17"/>
      <c r="SOD51" s="17"/>
      <c r="SOE51" s="17"/>
      <c r="SOF51" s="17"/>
      <c r="SOG51" s="17"/>
      <c r="SOH51" s="17"/>
      <c r="SOI51" s="17"/>
      <c r="SOJ51" s="17"/>
      <c r="SOK51" s="17"/>
      <c r="SOL51" s="17"/>
      <c r="SOM51" s="17"/>
      <c r="SON51" s="17"/>
      <c r="SOO51" s="17"/>
      <c r="SOP51" s="17"/>
      <c r="SOQ51" s="17"/>
      <c r="SOR51" s="17"/>
      <c r="SOS51" s="17"/>
      <c r="SOT51" s="17"/>
      <c r="SOU51" s="17"/>
      <c r="SOV51" s="17"/>
      <c r="SOW51" s="17"/>
      <c r="SOX51" s="17"/>
      <c r="SOY51" s="17"/>
      <c r="SOZ51" s="17"/>
      <c r="SPA51" s="17"/>
      <c r="SPB51" s="17"/>
      <c r="SPC51" s="17"/>
      <c r="SPD51" s="17"/>
      <c r="SPE51" s="17"/>
      <c r="SPF51" s="17"/>
      <c r="SPG51" s="17"/>
      <c r="SPH51" s="17"/>
      <c r="SPI51" s="17"/>
      <c r="SPJ51" s="17"/>
      <c r="SPK51" s="17"/>
      <c r="SPL51" s="17"/>
      <c r="SPM51" s="17"/>
      <c r="SPN51" s="17"/>
      <c r="SPO51" s="17"/>
      <c r="SPP51" s="17"/>
      <c r="SPQ51" s="17"/>
      <c r="SPR51" s="17"/>
      <c r="SPS51" s="17"/>
      <c r="SPT51" s="17"/>
      <c r="SPU51" s="17"/>
      <c r="SPV51" s="17"/>
      <c r="SPW51" s="17"/>
      <c r="SPX51" s="17"/>
      <c r="SPY51" s="17"/>
      <c r="SPZ51" s="17"/>
      <c r="SQA51" s="17"/>
      <c r="SQB51" s="17"/>
      <c r="SQC51" s="17"/>
      <c r="SQD51" s="17"/>
      <c r="SQE51" s="17"/>
      <c r="SQF51" s="17"/>
      <c r="SQG51" s="17"/>
      <c r="SQH51" s="17"/>
      <c r="SQI51" s="17"/>
      <c r="SQJ51" s="17"/>
      <c r="SQK51" s="17"/>
      <c r="SQL51" s="17"/>
      <c r="SQM51" s="17"/>
      <c r="SQN51" s="17"/>
      <c r="SQO51" s="17"/>
      <c r="SQP51" s="17"/>
      <c r="SQQ51" s="17"/>
      <c r="SQR51" s="17"/>
      <c r="SQS51" s="17"/>
      <c r="SQT51" s="17"/>
      <c r="SQU51" s="17"/>
      <c r="SQV51" s="17"/>
      <c r="SQW51" s="17"/>
      <c r="SQX51" s="17"/>
      <c r="SQY51" s="17"/>
      <c r="SQZ51" s="17"/>
      <c r="SRA51" s="17"/>
      <c r="SRB51" s="17"/>
      <c r="SRC51" s="17"/>
      <c r="SRD51" s="17"/>
      <c r="SRE51" s="17"/>
      <c r="SRF51" s="17"/>
      <c r="SRG51" s="17"/>
      <c r="SRH51" s="17"/>
      <c r="SRI51" s="17"/>
      <c r="SRJ51" s="17"/>
      <c r="SRK51" s="17"/>
      <c r="SRL51" s="17"/>
      <c r="SRM51" s="17"/>
      <c r="SRN51" s="17"/>
      <c r="SRO51" s="17"/>
      <c r="SRP51" s="17"/>
      <c r="SRQ51" s="17"/>
      <c r="SRR51" s="17"/>
      <c r="SRS51" s="17"/>
      <c r="SRT51" s="17"/>
      <c r="SRU51" s="17"/>
      <c r="SRV51" s="17"/>
      <c r="SRW51" s="17"/>
      <c r="SRX51" s="17"/>
      <c r="SRY51" s="17"/>
      <c r="SRZ51" s="17"/>
      <c r="SSA51" s="17"/>
      <c r="SSB51" s="17"/>
      <c r="SSC51" s="17"/>
      <c r="SSD51" s="17"/>
      <c r="SSE51" s="17"/>
      <c r="SSF51" s="17"/>
      <c r="SSG51" s="17"/>
      <c r="SSH51" s="17"/>
      <c r="SSI51" s="17"/>
      <c r="SSJ51" s="17"/>
      <c r="SSK51" s="17"/>
      <c r="SSL51" s="17"/>
      <c r="SSM51" s="17"/>
      <c r="SSN51" s="17"/>
      <c r="SSO51" s="17"/>
      <c r="SSP51" s="17"/>
      <c r="SSQ51" s="17"/>
      <c r="SSR51" s="17"/>
      <c r="SSS51" s="17"/>
      <c r="SST51" s="17"/>
      <c r="SSU51" s="17"/>
      <c r="SSV51" s="17"/>
      <c r="SSW51" s="17"/>
      <c r="SSX51" s="17"/>
      <c r="SSY51" s="17"/>
      <c r="SSZ51" s="17"/>
      <c r="STA51" s="17"/>
      <c r="STB51" s="17"/>
      <c r="STC51" s="17"/>
      <c r="STD51" s="17"/>
      <c r="STE51" s="17"/>
      <c r="STF51" s="17"/>
      <c r="STG51" s="17"/>
      <c r="STH51" s="17"/>
      <c r="STI51" s="17"/>
      <c r="STJ51" s="17"/>
      <c r="STK51" s="17"/>
      <c r="STL51" s="17"/>
      <c r="STM51" s="17"/>
      <c r="STN51" s="17"/>
      <c r="STO51" s="17"/>
      <c r="STP51" s="17"/>
      <c r="STQ51" s="17"/>
      <c r="STR51" s="17"/>
      <c r="STS51" s="17"/>
      <c r="STT51" s="17"/>
      <c r="STU51" s="17"/>
      <c r="STV51" s="17"/>
      <c r="STW51" s="17"/>
      <c r="STX51" s="17"/>
      <c r="STY51" s="17"/>
      <c r="STZ51" s="17"/>
      <c r="SUA51" s="17"/>
      <c r="SUB51" s="17"/>
      <c r="SUC51" s="17"/>
      <c r="SUD51" s="17"/>
      <c r="SUE51" s="17"/>
      <c r="SUF51" s="17"/>
      <c r="SUG51" s="17"/>
      <c r="SUH51" s="17"/>
      <c r="SUI51" s="17"/>
      <c r="SUJ51" s="17"/>
      <c r="SUK51" s="17"/>
      <c r="SUL51" s="17"/>
      <c r="SUM51" s="17"/>
      <c r="SUN51" s="17"/>
      <c r="SUO51" s="17"/>
      <c r="SUP51" s="17"/>
      <c r="SUQ51" s="17"/>
      <c r="SUR51" s="17"/>
      <c r="SUS51" s="17"/>
      <c r="SUT51" s="17"/>
      <c r="SUU51" s="17"/>
      <c r="SUV51" s="17"/>
      <c r="SUW51" s="17"/>
      <c r="SUX51" s="17"/>
      <c r="SUY51" s="17"/>
      <c r="SUZ51" s="17"/>
      <c r="SVA51" s="17"/>
      <c r="SVB51" s="17"/>
      <c r="SVC51" s="17"/>
      <c r="SVD51" s="17"/>
      <c r="SVE51" s="17"/>
      <c r="SVF51" s="17"/>
      <c r="SVG51" s="17"/>
      <c r="SVH51" s="17"/>
      <c r="SVI51" s="17"/>
      <c r="SVJ51" s="17"/>
      <c r="SVK51" s="17"/>
      <c r="SVL51" s="17"/>
      <c r="SVM51" s="17"/>
      <c r="SVN51" s="17"/>
      <c r="SVO51" s="17"/>
      <c r="SVP51" s="17"/>
      <c r="SVQ51" s="17"/>
      <c r="SVR51" s="17"/>
      <c r="SVS51" s="17"/>
      <c r="SVT51" s="17"/>
      <c r="SVU51" s="17"/>
      <c r="SVV51" s="17"/>
      <c r="SVW51" s="17"/>
      <c r="SVX51" s="17"/>
      <c r="SVY51" s="17"/>
      <c r="SVZ51" s="17"/>
      <c r="SWA51" s="17"/>
      <c r="SWB51" s="17"/>
      <c r="SWC51" s="17"/>
      <c r="SWD51" s="17"/>
      <c r="SWE51" s="17"/>
      <c r="SWF51" s="17"/>
      <c r="SWG51" s="17"/>
      <c r="SWH51" s="17"/>
      <c r="SWI51" s="17"/>
      <c r="SWJ51" s="17"/>
      <c r="SWK51" s="17"/>
      <c r="SWL51" s="17"/>
      <c r="SWM51" s="17"/>
      <c r="SWN51" s="17"/>
      <c r="SWO51" s="17"/>
      <c r="SWP51" s="17"/>
      <c r="SWQ51" s="17"/>
      <c r="SWR51" s="17"/>
      <c r="SWS51" s="17"/>
      <c r="SWT51" s="17"/>
      <c r="SWU51" s="17"/>
      <c r="SWV51" s="17"/>
      <c r="SWW51" s="17"/>
      <c r="SWX51" s="17"/>
      <c r="SWY51" s="17"/>
      <c r="SWZ51" s="17"/>
      <c r="SXA51" s="17"/>
      <c r="SXB51" s="17"/>
      <c r="SXC51" s="17"/>
      <c r="SXD51" s="17"/>
      <c r="SXE51" s="17"/>
      <c r="SXF51" s="17"/>
      <c r="SXG51" s="17"/>
      <c r="SXH51" s="17"/>
      <c r="SXI51" s="17"/>
      <c r="SXJ51" s="17"/>
      <c r="SXK51" s="17"/>
      <c r="SXL51" s="17"/>
      <c r="SXM51" s="17"/>
      <c r="SXN51" s="17"/>
      <c r="SXO51" s="17"/>
      <c r="SXP51" s="17"/>
      <c r="SXQ51" s="17"/>
      <c r="SXR51" s="17"/>
      <c r="SXS51" s="17"/>
      <c r="SXT51" s="17"/>
      <c r="SXU51" s="17"/>
      <c r="SXV51" s="17"/>
      <c r="SXW51" s="17"/>
      <c r="SXX51" s="17"/>
      <c r="SXY51" s="17"/>
      <c r="SXZ51" s="17"/>
      <c r="SYA51" s="17"/>
      <c r="SYB51" s="17"/>
      <c r="SYC51" s="17"/>
      <c r="SYD51" s="17"/>
      <c r="SYE51" s="17"/>
      <c r="SYF51" s="17"/>
      <c r="SYG51" s="17"/>
      <c r="SYH51" s="17"/>
      <c r="SYI51" s="17"/>
      <c r="SYJ51" s="17"/>
      <c r="SYK51" s="17"/>
      <c r="SYL51" s="17"/>
      <c r="SYM51" s="17"/>
      <c r="SYN51" s="17"/>
      <c r="SYO51" s="17"/>
      <c r="SYP51" s="17"/>
      <c r="SYQ51" s="17"/>
      <c r="SYR51" s="17"/>
      <c r="SYS51" s="17"/>
      <c r="SYT51" s="17"/>
      <c r="SYU51" s="17"/>
      <c r="SYV51" s="17"/>
      <c r="SYW51" s="17"/>
      <c r="SYX51" s="17"/>
      <c r="SYY51" s="17"/>
      <c r="SYZ51" s="17"/>
      <c r="SZA51" s="17"/>
      <c r="SZB51" s="17"/>
      <c r="SZC51" s="17"/>
      <c r="SZD51" s="17"/>
      <c r="SZE51" s="17"/>
      <c r="SZF51" s="17"/>
      <c r="SZG51" s="17"/>
      <c r="SZH51" s="17"/>
      <c r="SZI51" s="17"/>
      <c r="SZJ51" s="17"/>
      <c r="SZK51" s="17"/>
      <c r="SZL51" s="17"/>
      <c r="SZM51" s="17"/>
      <c r="SZN51" s="17"/>
      <c r="SZO51" s="17"/>
      <c r="SZP51" s="17"/>
      <c r="SZQ51" s="17"/>
      <c r="SZR51" s="17"/>
      <c r="SZS51" s="17"/>
      <c r="SZT51" s="17"/>
      <c r="SZU51" s="17"/>
      <c r="SZV51" s="17"/>
      <c r="SZW51" s="17"/>
      <c r="SZX51" s="17"/>
      <c r="SZY51" s="17"/>
      <c r="SZZ51" s="17"/>
      <c r="TAA51" s="17"/>
      <c r="TAB51" s="17"/>
      <c r="TAC51" s="17"/>
      <c r="TAD51" s="17"/>
      <c r="TAE51" s="17"/>
      <c r="TAF51" s="17"/>
      <c r="TAG51" s="17"/>
      <c r="TAH51" s="17"/>
      <c r="TAI51" s="17"/>
      <c r="TAJ51" s="17"/>
      <c r="TAK51" s="17"/>
      <c r="TAL51" s="17"/>
      <c r="TAM51" s="17"/>
      <c r="TAN51" s="17"/>
      <c r="TAO51" s="17"/>
      <c r="TAP51" s="17"/>
      <c r="TAQ51" s="17"/>
      <c r="TAR51" s="17"/>
      <c r="TAS51" s="17"/>
      <c r="TAT51" s="17"/>
      <c r="TAU51" s="17"/>
      <c r="TAV51" s="17"/>
      <c r="TAW51" s="17"/>
      <c r="TAX51" s="17"/>
      <c r="TAY51" s="17"/>
      <c r="TAZ51" s="17"/>
      <c r="TBA51" s="17"/>
      <c r="TBB51" s="17"/>
      <c r="TBC51" s="17"/>
      <c r="TBD51" s="17"/>
      <c r="TBE51" s="17"/>
      <c r="TBF51" s="17"/>
      <c r="TBG51" s="17"/>
      <c r="TBH51" s="17"/>
      <c r="TBI51" s="17"/>
      <c r="TBJ51" s="17"/>
      <c r="TBK51" s="17"/>
      <c r="TBL51" s="17"/>
      <c r="TBM51" s="17"/>
      <c r="TBN51" s="17"/>
      <c r="TBO51" s="17"/>
      <c r="TBP51" s="17"/>
      <c r="TBQ51" s="17"/>
      <c r="TBR51" s="17"/>
      <c r="TBS51" s="17"/>
      <c r="TBT51" s="17"/>
      <c r="TBU51" s="17"/>
      <c r="TBV51" s="17"/>
      <c r="TBW51" s="17"/>
      <c r="TBX51" s="17"/>
      <c r="TBY51" s="17"/>
      <c r="TBZ51" s="17"/>
      <c r="TCA51" s="17"/>
      <c r="TCB51" s="17"/>
      <c r="TCC51" s="17"/>
      <c r="TCD51" s="17"/>
      <c r="TCE51" s="17"/>
      <c r="TCF51" s="17"/>
      <c r="TCG51" s="17"/>
      <c r="TCH51" s="17"/>
      <c r="TCI51" s="17"/>
      <c r="TCJ51" s="17"/>
      <c r="TCK51" s="17"/>
      <c r="TCL51" s="17"/>
      <c r="TCM51" s="17"/>
      <c r="TCN51" s="17"/>
      <c r="TCO51" s="17"/>
      <c r="TCP51" s="17"/>
      <c r="TCQ51" s="17"/>
      <c r="TCR51" s="17"/>
      <c r="TCS51" s="17"/>
      <c r="TCT51" s="17"/>
      <c r="TCU51" s="17"/>
      <c r="TCV51" s="17"/>
      <c r="TCW51" s="17"/>
      <c r="TCX51" s="17"/>
      <c r="TCY51" s="17"/>
      <c r="TCZ51" s="17"/>
      <c r="TDA51" s="17"/>
      <c r="TDB51" s="17"/>
      <c r="TDC51" s="17"/>
      <c r="TDD51" s="17"/>
      <c r="TDE51" s="17"/>
      <c r="TDF51" s="17"/>
      <c r="TDG51" s="17"/>
      <c r="TDH51" s="17"/>
      <c r="TDI51" s="17"/>
      <c r="TDJ51" s="17"/>
      <c r="TDK51" s="17"/>
      <c r="TDL51" s="17"/>
      <c r="TDM51" s="17"/>
      <c r="TDN51" s="17"/>
      <c r="TDO51" s="17"/>
      <c r="TDP51" s="17"/>
      <c r="TDQ51" s="17"/>
      <c r="TDR51" s="17"/>
      <c r="TDS51" s="17"/>
      <c r="TDT51" s="17"/>
      <c r="TDU51" s="17"/>
      <c r="TDV51" s="17"/>
      <c r="TDW51" s="17"/>
      <c r="TDX51" s="17"/>
      <c r="TDY51" s="17"/>
      <c r="TDZ51" s="17"/>
      <c r="TEA51" s="17"/>
      <c r="TEB51" s="17"/>
      <c r="TEC51" s="17"/>
      <c r="TED51" s="17"/>
      <c r="TEE51" s="17"/>
      <c r="TEF51" s="17"/>
      <c r="TEG51" s="17"/>
      <c r="TEH51" s="17"/>
      <c r="TEI51" s="17"/>
      <c r="TEJ51" s="17"/>
      <c r="TEK51" s="17"/>
      <c r="TEL51" s="17"/>
      <c r="TEM51" s="17"/>
      <c r="TEN51" s="17"/>
      <c r="TEO51" s="17"/>
      <c r="TEP51" s="17"/>
      <c r="TEQ51" s="17"/>
      <c r="TER51" s="17"/>
      <c r="TES51" s="17"/>
      <c r="TET51" s="17"/>
      <c r="TEU51" s="17"/>
      <c r="TEV51" s="17"/>
      <c r="TEW51" s="17"/>
      <c r="TEX51" s="17"/>
      <c r="TEY51" s="17"/>
      <c r="TEZ51" s="17"/>
      <c r="TFA51" s="17"/>
      <c r="TFB51" s="17"/>
      <c r="TFC51" s="17"/>
      <c r="TFD51" s="17"/>
      <c r="TFE51" s="17"/>
      <c r="TFF51" s="17"/>
      <c r="TFG51" s="17"/>
      <c r="TFH51" s="17"/>
      <c r="TFI51" s="17"/>
      <c r="TFJ51" s="17"/>
      <c r="TFK51" s="17"/>
      <c r="TFL51" s="17"/>
      <c r="TFM51" s="17"/>
      <c r="TFN51" s="17"/>
      <c r="TFO51" s="17"/>
      <c r="TFP51" s="17"/>
      <c r="TFQ51" s="17"/>
      <c r="TFR51" s="17"/>
      <c r="TFS51" s="17"/>
      <c r="TFT51" s="17"/>
      <c r="TFU51" s="17"/>
      <c r="TFV51" s="17"/>
      <c r="TFW51" s="17"/>
      <c r="TFX51" s="17"/>
      <c r="TFY51" s="17"/>
      <c r="TFZ51" s="17"/>
      <c r="TGA51" s="17"/>
      <c r="TGB51" s="17"/>
      <c r="TGC51" s="17"/>
      <c r="TGD51" s="17"/>
      <c r="TGE51" s="17"/>
      <c r="TGF51" s="17"/>
      <c r="TGG51" s="17"/>
      <c r="TGH51" s="17"/>
      <c r="TGI51" s="17"/>
      <c r="TGJ51" s="17"/>
      <c r="TGK51" s="17"/>
      <c r="TGL51" s="17"/>
      <c r="TGM51" s="17"/>
      <c r="TGN51" s="17"/>
      <c r="TGO51" s="17"/>
      <c r="TGP51" s="17"/>
      <c r="TGQ51" s="17"/>
      <c r="TGR51" s="17"/>
      <c r="TGS51" s="17"/>
      <c r="TGT51" s="17"/>
      <c r="TGU51" s="17"/>
      <c r="TGV51" s="17"/>
      <c r="TGW51" s="17"/>
      <c r="TGX51" s="17"/>
      <c r="TGY51" s="17"/>
      <c r="TGZ51" s="17"/>
      <c r="THA51" s="17"/>
      <c r="THB51" s="17"/>
      <c r="THC51" s="17"/>
      <c r="THD51" s="17"/>
      <c r="THE51" s="17"/>
      <c r="THF51" s="17"/>
      <c r="THG51" s="17"/>
      <c r="THH51" s="17"/>
      <c r="THI51" s="17"/>
      <c r="THJ51" s="17"/>
      <c r="THK51" s="17"/>
      <c r="THL51" s="17"/>
      <c r="THM51" s="17"/>
      <c r="THN51" s="17"/>
      <c r="THO51" s="17"/>
      <c r="THP51" s="17"/>
      <c r="THQ51" s="17"/>
      <c r="THR51" s="17"/>
      <c r="THS51" s="17"/>
      <c r="THT51" s="17"/>
      <c r="THU51" s="17"/>
      <c r="THV51" s="17"/>
      <c r="THW51" s="17"/>
      <c r="THX51" s="17"/>
      <c r="THY51" s="17"/>
      <c r="THZ51" s="17"/>
      <c r="TIA51" s="17"/>
      <c r="TIB51" s="17"/>
      <c r="TIC51" s="17"/>
      <c r="TID51" s="17"/>
      <c r="TIE51" s="17"/>
      <c r="TIF51" s="17"/>
      <c r="TIG51" s="17"/>
      <c r="TIH51" s="17"/>
      <c r="TII51" s="17"/>
      <c r="TIJ51" s="17"/>
      <c r="TIK51" s="17"/>
      <c r="TIL51" s="17"/>
      <c r="TIM51" s="17"/>
      <c r="TIN51" s="17"/>
      <c r="TIO51" s="17"/>
      <c r="TIP51" s="17"/>
      <c r="TIQ51" s="17"/>
      <c r="TIR51" s="17"/>
      <c r="TIS51" s="17"/>
      <c r="TIT51" s="17"/>
      <c r="TIU51" s="17"/>
      <c r="TIV51" s="17"/>
      <c r="TIW51" s="17"/>
      <c r="TIX51" s="17"/>
      <c r="TIY51" s="17"/>
      <c r="TIZ51" s="17"/>
      <c r="TJA51" s="17"/>
      <c r="TJB51" s="17"/>
      <c r="TJC51" s="17"/>
      <c r="TJD51" s="17"/>
      <c r="TJE51" s="17"/>
      <c r="TJF51" s="17"/>
      <c r="TJG51" s="17"/>
      <c r="TJH51" s="17"/>
      <c r="TJI51" s="17"/>
      <c r="TJJ51" s="17"/>
      <c r="TJK51" s="17"/>
      <c r="TJL51" s="17"/>
      <c r="TJM51" s="17"/>
      <c r="TJN51" s="17"/>
      <c r="TJO51" s="17"/>
      <c r="TJP51" s="17"/>
      <c r="TJQ51" s="17"/>
      <c r="TJR51" s="17"/>
      <c r="TJS51" s="17"/>
      <c r="TJT51" s="17"/>
      <c r="TJU51" s="17"/>
      <c r="TJV51" s="17"/>
      <c r="TJW51" s="17"/>
      <c r="TJX51" s="17"/>
      <c r="TJY51" s="17"/>
      <c r="TJZ51" s="17"/>
      <c r="TKA51" s="17"/>
      <c r="TKB51" s="17"/>
      <c r="TKC51" s="17"/>
      <c r="TKD51" s="17"/>
      <c r="TKE51" s="17"/>
      <c r="TKF51" s="17"/>
      <c r="TKG51" s="17"/>
      <c r="TKH51" s="17"/>
      <c r="TKI51" s="17"/>
      <c r="TKJ51" s="17"/>
      <c r="TKK51" s="17"/>
      <c r="TKL51" s="17"/>
      <c r="TKM51" s="17"/>
      <c r="TKN51" s="17"/>
      <c r="TKO51" s="17"/>
      <c r="TKP51" s="17"/>
      <c r="TKQ51" s="17"/>
      <c r="TKR51" s="17"/>
      <c r="TKS51" s="17"/>
      <c r="TKT51" s="17"/>
      <c r="TKU51" s="17"/>
      <c r="TKV51" s="17"/>
      <c r="TKW51" s="17"/>
      <c r="TKX51" s="17"/>
      <c r="TKY51" s="17"/>
      <c r="TKZ51" s="17"/>
      <c r="TLA51" s="17"/>
      <c r="TLB51" s="17"/>
      <c r="TLC51" s="17"/>
      <c r="TLD51" s="17"/>
      <c r="TLE51" s="17"/>
      <c r="TLF51" s="17"/>
      <c r="TLG51" s="17"/>
      <c r="TLH51" s="17"/>
      <c r="TLI51" s="17"/>
      <c r="TLJ51" s="17"/>
      <c r="TLK51" s="17"/>
      <c r="TLL51" s="17"/>
      <c r="TLM51" s="17"/>
      <c r="TLN51" s="17"/>
      <c r="TLO51" s="17"/>
      <c r="TLP51" s="17"/>
      <c r="TLQ51" s="17"/>
      <c r="TLR51" s="17"/>
      <c r="TLS51" s="17"/>
      <c r="TLT51" s="17"/>
      <c r="TLU51" s="17"/>
      <c r="TLV51" s="17"/>
      <c r="TLW51" s="17"/>
      <c r="TLX51" s="17"/>
      <c r="TLY51" s="17"/>
      <c r="TLZ51" s="17"/>
      <c r="TMA51" s="17"/>
      <c r="TMB51" s="17"/>
      <c r="TMC51" s="17"/>
      <c r="TMD51" s="17"/>
      <c r="TME51" s="17"/>
      <c r="TMF51" s="17"/>
      <c r="TMG51" s="17"/>
      <c r="TMH51" s="17"/>
      <c r="TMI51" s="17"/>
      <c r="TMJ51" s="17"/>
      <c r="TMK51" s="17"/>
      <c r="TML51" s="17"/>
      <c r="TMM51" s="17"/>
      <c r="TMN51" s="17"/>
      <c r="TMO51" s="17"/>
      <c r="TMP51" s="17"/>
      <c r="TMQ51" s="17"/>
      <c r="TMR51" s="17"/>
      <c r="TMS51" s="17"/>
      <c r="TMT51" s="17"/>
      <c r="TMU51" s="17"/>
      <c r="TMV51" s="17"/>
      <c r="TMW51" s="17"/>
      <c r="TMX51" s="17"/>
      <c r="TMY51" s="17"/>
      <c r="TMZ51" s="17"/>
      <c r="TNA51" s="17"/>
      <c r="TNB51" s="17"/>
      <c r="TNC51" s="17"/>
      <c r="TND51" s="17"/>
      <c r="TNE51" s="17"/>
      <c r="TNF51" s="17"/>
      <c r="TNG51" s="17"/>
      <c r="TNH51" s="17"/>
      <c r="TNI51" s="17"/>
      <c r="TNJ51" s="17"/>
      <c r="TNK51" s="17"/>
      <c r="TNL51" s="17"/>
      <c r="TNM51" s="17"/>
      <c r="TNN51" s="17"/>
      <c r="TNO51" s="17"/>
      <c r="TNP51" s="17"/>
      <c r="TNQ51" s="17"/>
      <c r="TNR51" s="17"/>
      <c r="TNS51" s="17"/>
      <c r="TNT51" s="17"/>
      <c r="TNU51" s="17"/>
      <c r="TNV51" s="17"/>
      <c r="TNW51" s="17"/>
      <c r="TNX51" s="17"/>
      <c r="TNY51" s="17"/>
      <c r="TNZ51" s="17"/>
      <c r="TOA51" s="17"/>
      <c r="TOB51" s="17"/>
      <c r="TOC51" s="17"/>
      <c r="TOD51" s="17"/>
      <c r="TOE51" s="17"/>
      <c r="TOF51" s="17"/>
      <c r="TOG51" s="17"/>
      <c r="TOH51" s="17"/>
      <c r="TOI51" s="17"/>
      <c r="TOJ51" s="17"/>
      <c r="TOK51" s="17"/>
      <c r="TOL51" s="17"/>
      <c r="TOM51" s="17"/>
      <c r="TON51" s="17"/>
      <c r="TOO51" s="17"/>
      <c r="TOP51" s="17"/>
      <c r="TOQ51" s="17"/>
      <c r="TOR51" s="17"/>
      <c r="TOS51" s="17"/>
      <c r="TOT51" s="17"/>
      <c r="TOU51" s="17"/>
      <c r="TOV51" s="17"/>
      <c r="TOW51" s="17"/>
      <c r="TOX51" s="17"/>
      <c r="TOY51" s="17"/>
      <c r="TOZ51" s="17"/>
      <c r="TPA51" s="17"/>
      <c r="TPB51" s="17"/>
      <c r="TPC51" s="17"/>
      <c r="TPD51" s="17"/>
      <c r="TPE51" s="17"/>
      <c r="TPF51" s="17"/>
      <c r="TPG51" s="17"/>
      <c r="TPH51" s="17"/>
      <c r="TPI51" s="17"/>
      <c r="TPJ51" s="17"/>
      <c r="TPK51" s="17"/>
      <c r="TPL51" s="17"/>
      <c r="TPM51" s="17"/>
      <c r="TPN51" s="17"/>
      <c r="TPO51" s="17"/>
      <c r="TPP51" s="17"/>
      <c r="TPQ51" s="17"/>
      <c r="TPR51" s="17"/>
      <c r="TPS51" s="17"/>
      <c r="TPT51" s="17"/>
      <c r="TPU51" s="17"/>
      <c r="TPV51" s="17"/>
      <c r="TPW51" s="17"/>
      <c r="TPX51" s="17"/>
      <c r="TPY51" s="17"/>
      <c r="TPZ51" s="17"/>
      <c r="TQA51" s="17"/>
      <c r="TQB51" s="17"/>
      <c r="TQC51" s="17"/>
      <c r="TQD51" s="17"/>
      <c r="TQE51" s="17"/>
      <c r="TQF51" s="17"/>
      <c r="TQG51" s="17"/>
      <c r="TQH51" s="17"/>
      <c r="TQI51" s="17"/>
      <c r="TQJ51" s="17"/>
      <c r="TQK51" s="17"/>
      <c r="TQL51" s="17"/>
      <c r="TQM51" s="17"/>
      <c r="TQN51" s="17"/>
      <c r="TQO51" s="17"/>
      <c r="TQP51" s="17"/>
      <c r="TQQ51" s="17"/>
      <c r="TQR51" s="17"/>
      <c r="TQS51" s="17"/>
      <c r="TQT51" s="17"/>
      <c r="TQU51" s="17"/>
      <c r="TQV51" s="17"/>
      <c r="TQW51" s="17"/>
      <c r="TQX51" s="17"/>
      <c r="TQY51" s="17"/>
      <c r="TQZ51" s="17"/>
      <c r="TRA51" s="17"/>
      <c r="TRB51" s="17"/>
      <c r="TRC51" s="17"/>
      <c r="TRD51" s="17"/>
      <c r="TRE51" s="17"/>
      <c r="TRF51" s="17"/>
      <c r="TRG51" s="17"/>
      <c r="TRH51" s="17"/>
      <c r="TRI51" s="17"/>
      <c r="TRJ51" s="17"/>
      <c r="TRK51" s="17"/>
      <c r="TRL51" s="17"/>
      <c r="TRM51" s="17"/>
      <c r="TRN51" s="17"/>
      <c r="TRO51" s="17"/>
      <c r="TRP51" s="17"/>
      <c r="TRQ51" s="17"/>
      <c r="TRR51" s="17"/>
      <c r="TRS51" s="17"/>
      <c r="TRT51" s="17"/>
      <c r="TRU51" s="17"/>
      <c r="TRV51" s="17"/>
      <c r="TRW51" s="17"/>
      <c r="TRX51" s="17"/>
      <c r="TRY51" s="17"/>
      <c r="TRZ51" s="17"/>
      <c r="TSA51" s="17"/>
      <c r="TSB51" s="17"/>
      <c r="TSC51" s="17"/>
      <c r="TSD51" s="17"/>
      <c r="TSE51" s="17"/>
      <c r="TSF51" s="17"/>
      <c r="TSG51" s="17"/>
      <c r="TSH51" s="17"/>
      <c r="TSI51" s="17"/>
      <c r="TSJ51" s="17"/>
      <c r="TSK51" s="17"/>
      <c r="TSL51" s="17"/>
      <c r="TSM51" s="17"/>
      <c r="TSN51" s="17"/>
      <c r="TSO51" s="17"/>
      <c r="TSP51" s="17"/>
      <c r="TSQ51" s="17"/>
      <c r="TSR51" s="17"/>
      <c r="TSS51" s="17"/>
      <c r="TST51" s="17"/>
      <c r="TSU51" s="17"/>
      <c r="TSV51" s="17"/>
      <c r="TSW51" s="17"/>
      <c r="TSX51" s="17"/>
      <c r="TSY51" s="17"/>
      <c r="TSZ51" s="17"/>
      <c r="TTA51" s="17"/>
      <c r="TTB51" s="17"/>
      <c r="TTC51" s="17"/>
      <c r="TTD51" s="17"/>
      <c r="TTE51" s="17"/>
      <c r="TTF51" s="17"/>
      <c r="TTG51" s="17"/>
      <c r="TTH51" s="17"/>
      <c r="TTI51" s="17"/>
      <c r="TTJ51" s="17"/>
      <c r="TTK51" s="17"/>
      <c r="TTL51" s="17"/>
      <c r="TTM51" s="17"/>
      <c r="TTN51" s="17"/>
      <c r="TTO51" s="17"/>
      <c r="TTP51" s="17"/>
      <c r="TTQ51" s="17"/>
      <c r="TTR51" s="17"/>
      <c r="TTS51" s="17"/>
      <c r="TTT51" s="17"/>
      <c r="TTU51" s="17"/>
      <c r="TTV51" s="17"/>
      <c r="TTW51" s="17"/>
      <c r="TTX51" s="17"/>
      <c r="TTY51" s="17"/>
      <c r="TTZ51" s="17"/>
      <c r="TUA51" s="17"/>
      <c r="TUB51" s="17"/>
      <c r="TUC51" s="17"/>
      <c r="TUD51" s="17"/>
      <c r="TUE51" s="17"/>
      <c r="TUF51" s="17"/>
      <c r="TUG51" s="17"/>
      <c r="TUH51" s="17"/>
      <c r="TUI51" s="17"/>
      <c r="TUJ51" s="17"/>
      <c r="TUK51" s="17"/>
      <c r="TUL51" s="17"/>
      <c r="TUM51" s="17"/>
      <c r="TUN51" s="17"/>
      <c r="TUO51" s="17"/>
      <c r="TUP51" s="17"/>
      <c r="TUQ51" s="17"/>
      <c r="TUR51" s="17"/>
      <c r="TUS51" s="17"/>
      <c r="TUT51" s="17"/>
      <c r="TUU51" s="17"/>
      <c r="TUV51" s="17"/>
      <c r="TUW51" s="17"/>
      <c r="TUX51" s="17"/>
      <c r="TUY51" s="17"/>
      <c r="TUZ51" s="17"/>
      <c r="TVA51" s="17"/>
      <c r="TVB51" s="17"/>
      <c r="TVC51" s="17"/>
      <c r="TVD51" s="17"/>
      <c r="TVE51" s="17"/>
      <c r="TVF51" s="17"/>
      <c r="TVG51" s="17"/>
      <c r="TVH51" s="17"/>
      <c r="TVI51" s="17"/>
      <c r="TVJ51" s="17"/>
      <c r="TVK51" s="17"/>
      <c r="TVL51" s="17"/>
      <c r="TVM51" s="17"/>
      <c r="TVN51" s="17"/>
      <c r="TVO51" s="17"/>
      <c r="TVP51" s="17"/>
      <c r="TVQ51" s="17"/>
      <c r="TVR51" s="17"/>
      <c r="TVS51" s="17"/>
      <c r="TVT51" s="17"/>
      <c r="TVU51" s="17"/>
      <c r="TVV51" s="17"/>
      <c r="TVW51" s="17"/>
      <c r="TVX51" s="17"/>
      <c r="TVY51" s="17"/>
      <c r="TVZ51" s="17"/>
      <c r="TWA51" s="17"/>
      <c r="TWB51" s="17"/>
      <c r="TWC51" s="17"/>
      <c r="TWD51" s="17"/>
      <c r="TWE51" s="17"/>
      <c r="TWF51" s="17"/>
      <c r="TWG51" s="17"/>
      <c r="TWH51" s="17"/>
      <c r="TWI51" s="17"/>
      <c r="TWJ51" s="17"/>
      <c r="TWK51" s="17"/>
      <c r="TWL51" s="17"/>
      <c r="TWM51" s="17"/>
      <c r="TWN51" s="17"/>
      <c r="TWO51" s="17"/>
      <c r="TWP51" s="17"/>
      <c r="TWQ51" s="17"/>
      <c r="TWR51" s="17"/>
      <c r="TWS51" s="17"/>
      <c r="TWT51" s="17"/>
      <c r="TWU51" s="17"/>
      <c r="TWV51" s="17"/>
      <c r="TWW51" s="17"/>
      <c r="TWX51" s="17"/>
      <c r="TWY51" s="17"/>
      <c r="TWZ51" s="17"/>
      <c r="TXA51" s="17"/>
      <c r="TXB51" s="17"/>
      <c r="TXC51" s="17"/>
      <c r="TXD51" s="17"/>
      <c r="TXE51" s="17"/>
      <c r="TXF51" s="17"/>
      <c r="TXG51" s="17"/>
      <c r="TXH51" s="17"/>
      <c r="TXI51" s="17"/>
      <c r="TXJ51" s="17"/>
      <c r="TXK51" s="17"/>
      <c r="TXL51" s="17"/>
      <c r="TXM51" s="17"/>
      <c r="TXN51" s="17"/>
      <c r="TXO51" s="17"/>
      <c r="TXP51" s="17"/>
      <c r="TXQ51" s="17"/>
      <c r="TXR51" s="17"/>
      <c r="TXS51" s="17"/>
      <c r="TXT51" s="17"/>
      <c r="TXU51" s="17"/>
      <c r="TXV51" s="17"/>
      <c r="TXW51" s="17"/>
      <c r="TXX51" s="17"/>
      <c r="TXY51" s="17"/>
      <c r="TXZ51" s="17"/>
      <c r="TYA51" s="17"/>
      <c r="TYB51" s="17"/>
      <c r="TYC51" s="17"/>
      <c r="TYD51" s="17"/>
      <c r="TYE51" s="17"/>
      <c r="TYF51" s="17"/>
      <c r="TYG51" s="17"/>
      <c r="TYH51" s="17"/>
      <c r="TYI51" s="17"/>
      <c r="TYJ51" s="17"/>
      <c r="TYK51" s="17"/>
      <c r="TYL51" s="17"/>
      <c r="TYM51" s="17"/>
      <c r="TYN51" s="17"/>
      <c r="TYO51" s="17"/>
      <c r="TYP51" s="17"/>
      <c r="TYQ51" s="17"/>
      <c r="TYR51" s="17"/>
      <c r="TYS51" s="17"/>
      <c r="TYT51" s="17"/>
      <c r="TYU51" s="17"/>
      <c r="TYV51" s="17"/>
      <c r="TYW51" s="17"/>
      <c r="TYX51" s="17"/>
      <c r="TYY51" s="17"/>
      <c r="TYZ51" s="17"/>
      <c r="TZA51" s="17"/>
      <c r="TZB51" s="17"/>
      <c r="TZC51" s="17"/>
      <c r="TZD51" s="17"/>
      <c r="TZE51" s="17"/>
      <c r="TZF51" s="17"/>
      <c r="TZG51" s="17"/>
      <c r="TZH51" s="17"/>
      <c r="TZI51" s="17"/>
      <c r="TZJ51" s="17"/>
      <c r="TZK51" s="17"/>
      <c r="TZL51" s="17"/>
      <c r="TZM51" s="17"/>
      <c r="TZN51" s="17"/>
      <c r="TZO51" s="17"/>
      <c r="TZP51" s="17"/>
      <c r="TZQ51" s="17"/>
      <c r="TZR51" s="17"/>
      <c r="TZS51" s="17"/>
      <c r="TZT51" s="17"/>
      <c r="TZU51" s="17"/>
      <c r="TZV51" s="17"/>
      <c r="TZW51" s="17"/>
      <c r="TZX51" s="17"/>
      <c r="TZY51" s="17"/>
      <c r="TZZ51" s="17"/>
      <c r="UAA51" s="17"/>
      <c r="UAB51" s="17"/>
      <c r="UAC51" s="17"/>
      <c r="UAD51" s="17"/>
      <c r="UAE51" s="17"/>
      <c r="UAF51" s="17"/>
      <c r="UAG51" s="17"/>
      <c r="UAH51" s="17"/>
      <c r="UAI51" s="17"/>
      <c r="UAJ51" s="17"/>
      <c r="UAK51" s="17"/>
      <c r="UAL51" s="17"/>
      <c r="UAM51" s="17"/>
      <c r="UAN51" s="17"/>
      <c r="UAO51" s="17"/>
      <c r="UAP51" s="17"/>
      <c r="UAQ51" s="17"/>
      <c r="UAR51" s="17"/>
      <c r="UAS51" s="17"/>
      <c r="UAT51" s="17"/>
      <c r="UAU51" s="17"/>
      <c r="UAV51" s="17"/>
      <c r="UAW51" s="17"/>
      <c r="UAX51" s="17"/>
      <c r="UAY51" s="17"/>
      <c r="UAZ51" s="17"/>
      <c r="UBA51" s="17"/>
      <c r="UBB51" s="17"/>
      <c r="UBC51" s="17"/>
      <c r="UBD51" s="17"/>
      <c r="UBE51" s="17"/>
      <c r="UBF51" s="17"/>
      <c r="UBG51" s="17"/>
      <c r="UBH51" s="17"/>
      <c r="UBI51" s="17"/>
      <c r="UBJ51" s="17"/>
      <c r="UBK51" s="17"/>
      <c r="UBL51" s="17"/>
      <c r="UBM51" s="17"/>
      <c r="UBN51" s="17"/>
      <c r="UBO51" s="17"/>
      <c r="UBP51" s="17"/>
      <c r="UBQ51" s="17"/>
      <c r="UBR51" s="17"/>
      <c r="UBS51" s="17"/>
      <c r="UBT51" s="17"/>
      <c r="UBU51" s="17"/>
      <c r="UBV51" s="17"/>
      <c r="UBW51" s="17"/>
      <c r="UBX51" s="17"/>
      <c r="UBY51" s="17"/>
      <c r="UBZ51" s="17"/>
      <c r="UCA51" s="17"/>
      <c r="UCB51" s="17"/>
      <c r="UCC51" s="17"/>
      <c r="UCD51" s="17"/>
      <c r="UCE51" s="17"/>
      <c r="UCF51" s="17"/>
      <c r="UCG51" s="17"/>
      <c r="UCH51" s="17"/>
      <c r="UCI51" s="17"/>
      <c r="UCJ51" s="17"/>
      <c r="UCK51" s="17"/>
      <c r="UCL51" s="17"/>
      <c r="UCM51" s="17"/>
      <c r="UCN51" s="17"/>
      <c r="UCO51" s="17"/>
      <c r="UCP51" s="17"/>
      <c r="UCQ51" s="17"/>
      <c r="UCR51" s="17"/>
      <c r="UCS51" s="17"/>
      <c r="UCT51" s="17"/>
      <c r="UCU51" s="17"/>
      <c r="UCV51" s="17"/>
      <c r="UCW51" s="17"/>
      <c r="UCX51" s="17"/>
      <c r="UCY51" s="17"/>
      <c r="UCZ51" s="17"/>
      <c r="UDA51" s="17"/>
      <c r="UDB51" s="17"/>
      <c r="UDC51" s="17"/>
      <c r="UDD51" s="17"/>
      <c r="UDE51" s="17"/>
      <c r="UDF51" s="17"/>
      <c r="UDG51" s="17"/>
      <c r="UDH51" s="17"/>
      <c r="UDI51" s="17"/>
      <c r="UDJ51" s="17"/>
      <c r="UDK51" s="17"/>
      <c r="UDL51" s="17"/>
      <c r="UDM51" s="17"/>
      <c r="UDN51" s="17"/>
      <c r="UDO51" s="17"/>
      <c r="UDP51" s="17"/>
      <c r="UDQ51" s="17"/>
      <c r="UDR51" s="17"/>
      <c r="UDS51" s="17"/>
      <c r="UDT51" s="17"/>
      <c r="UDU51" s="17"/>
      <c r="UDV51" s="17"/>
      <c r="UDW51" s="17"/>
      <c r="UDX51" s="17"/>
      <c r="UDY51" s="17"/>
      <c r="UDZ51" s="17"/>
      <c r="UEA51" s="17"/>
      <c r="UEB51" s="17"/>
      <c r="UEC51" s="17"/>
      <c r="UED51" s="17"/>
      <c r="UEE51" s="17"/>
      <c r="UEF51" s="17"/>
      <c r="UEG51" s="17"/>
      <c r="UEH51" s="17"/>
      <c r="UEI51" s="17"/>
      <c r="UEJ51" s="17"/>
      <c r="UEK51" s="17"/>
      <c r="UEL51" s="17"/>
      <c r="UEM51" s="17"/>
      <c r="UEN51" s="17"/>
      <c r="UEO51" s="17"/>
      <c r="UEP51" s="17"/>
      <c r="UEQ51" s="17"/>
      <c r="UER51" s="17"/>
      <c r="UES51" s="17"/>
      <c r="UET51" s="17"/>
      <c r="UEU51" s="17"/>
      <c r="UEV51" s="17"/>
      <c r="UEW51" s="17"/>
      <c r="UEX51" s="17"/>
      <c r="UEY51" s="17"/>
      <c r="UEZ51" s="17"/>
      <c r="UFA51" s="17"/>
      <c r="UFB51" s="17"/>
      <c r="UFC51" s="17"/>
      <c r="UFD51" s="17"/>
      <c r="UFE51" s="17"/>
      <c r="UFF51" s="17"/>
      <c r="UFG51" s="17"/>
      <c r="UFH51" s="17"/>
      <c r="UFI51" s="17"/>
      <c r="UFJ51" s="17"/>
      <c r="UFK51" s="17"/>
      <c r="UFL51" s="17"/>
      <c r="UFM51" s="17"/>
      <c r="UFN51" s="17"/>
      <c r="UFO51" s="17"/>
      <c r="UFP51" s="17"/>
      <c r="UFQ51" s="17"/>
      <c r="UFR51" s="17"/>
      <c r="UFS51" s="17"/>
      <c r="UFT51" s="17"/>
      <c r="UFU51" s="17"/>
      <c r="UFV51" s="17"/>
      <c r="UFW51" s="17"/>
      <c r="UFX51" s="17"/>
      <c r="UFY51" s="17"/>
      <c r="UFZ51" s="17"/>
      <c r="UGA51" s="17"/>
      <c r="UGB51" s="17"/>
      <c r="UGC51" s="17"/>
      <c r="UGD51" s="17"/>
      <c r="UGE51" s="17"/>
      <c r="UGF51" s="17"/>
      <c r="UGG51" s="17"/>
      <c r="UGH51" s="17"/>
      <c r="UGI51" s="17"/>
      <c r="UGJ51" s="17"/>
      <c r="UGK51" s="17"/>
      <c r="UGL51" s="17"/>
      <c r="UGM51" s="17"/>
      <c r="UGN51" s="17"/>
      <c r="UGO51" s="17"/>
      <c r="UGP51" s="17"/>
      <c r="UGQ51" s="17"/>
      <c r="UGR51" s="17"/>
      <c r="UGS51" s="17"/>
      <c r="UGT51" s="17"/>
      <c r="UGU51" s="17"/>
      <c r="UGV51" s="17"/>
      <c r="UGW51" s="17"/>
      <c r="UGX51" s="17"/>
      <c r="UGY51" s="17"/>
      <c r="UGZ51" s="17"/>
      <c r="UHA51" s="17"/>
      <c r="UHB51" s="17"/>
      <c r="UHC51" s="17"/>
      <c r="UHD51" s="17"/>
      <c r="UHE51" s="17"/>
      <c r="UHF51" s="17"/>
      <c r="UHG51" s="17"/>
      <c r="UHH51" s="17"/>
      <c r="UHI51" s="17"/>
      <c r="UHJ51" s="17"/>
      <c r="UHK51" s="17"/>
      <c r="UHL51" s="17"/>
      <c r="UHM51" s="17"/>
      <c r="UHN51" s="17"/>
      <c r="UHO51" s="17"/>
      <c r="UHP51" s="17"/>
      <c r="UHQ51" s="17"/>
      <c r="UHR51" s="17"/>
      <c r="UHS51" s="17"/>
      <c r="UHT51" s="17"/>
      <c r="UHU51" s="17"/>
      <c r="UHV51" s="17"/>
      <c r="UHW51" s="17"/>
      <c r="UHX51" s="17"/>
      <c r="UHY51" s="17"/>
      <c r="UHZ51" s="17"/>
      <c r="UIA51" s="17"/>
      <c r="UIB51" s="17"/>
      <c r="UIC51" s="17"/>
      <c r="UID51" s="17"/>
      <c r="UIE51" s="17"/>
      <c r="UIF51" s="17"/>
      <c r="UIG51" s="17"/>
      <c r="UIH51" s="17"/>
      <c r="UII51" s="17"/>
      <c r="UIJ51" s="17"/>
      <c r="UIK51" s="17"/>
      <c r="UIL51" s="17"/>
      <c r="UIM51" s="17"/>
      <c r="UIN51" s="17"/>
      <c r="UIO51" s="17"/>
      <c r="UIP51" s="17"/>
      <c r="UIQ51" s="17"/>
      <c r="UIR51" s="17"/>
      <c r="UIS51" s="17"/>
      <c r="UIT51" s="17"/>
      <c r="UIU51" s="17"/>
      <c r="UIV51" s="17"/>
      <c r="UIW51" s="17"/>
      <c r="UIX51" s="17"/>
      <c r="UIY51" s="17"/>
      <c r="UIZ51" s="17"/>
      <c r="UJA51" s="17"/>
      <c r="UJB51" s="17"/>
      <c r="UJC51" s="17"/>
      <c r="UJD51" s="17"/>
      <c r="UJE51" s="17"/>
      <c r="UJF51" s="17"/>
      <c r="UJG51" s="17"/>
      <c r="UJH51" s="17"/>
      <c r="UJI51" s="17"/>
      <c r="UJJ51" s="17"/>
      <c r="UJK51" s="17"/>
      <c r="UJL51" s="17"/>
      <c r="UJM51" s="17"/>
      <c r="UJN51" s="17"/>
      <c r="UJO51" s="17"/>
      <c r="UJP51" s="17"/>
      <c r="UJQ51" s="17"/>
      <c r="UJR51" s="17"/>
      <c r="UJS51" s="17"/>
      <c r="UJT51" s="17"/>
      <c r="UJU51" s="17"/>
      <c r="UJV51" s="17"/>
      <c r="UJW51" s="17"/>
      <c r="UJX51" s="17"/>
      <c r="UJY51" s="17"/>
      <c r="UJZ51" s="17"/>
      <c r="UKA51" s="17"/>
      <c r="UKB51" s="17"/>
      <c r="UKC51" s="17"/>
      <c r="UKD51" s="17"/>
      <c r="UKE51" s="17"/>
      <c r="UKF51" s="17"/>
      <c r="UKG51" s="17"/>
      <c r="UKH51" s="17"/>
      <c r="UKI51" s="17"/>
      <c r="UKJ51" s="17"/>
      <c r="UKK51" s="17"/>
      <c r="UKL51" s="17"/>
      <c r="UKM51" s="17"/>
      <c r="UKN51" s="17"/>
      <c r="UKO51" s="17"/>
      <c r="UKP51" s="17"/>
      <c r="UKQ51" s="17"/>
      <c r="UKR51" s="17"/>
      <c r="UKS51" s="17"/>
      <c r="UKT51" s="17"/>
      <c r="UKU51" s="17"/>
      <c r="UKV51" s="17"/>
      <c r="UKW51" s="17"/>
      <c r="UKX51" s="17"/>
      <c r="UKY51" s="17"/>
      <c r="UKZ51" s="17"/>
      <c r="ULA51" s="17"/>
      <c r="ULB51" s="17"/>
      <c r="ULC51" s="17"/>
      <c r="ULD51" s="17"/>
      <c r="ULE51" s="17"/>
      <c r="ULF51" s="17"/>
      <c r="ULG51" s="17"/>
      <c r="ULH51" s="17"/>
      <c r="ULI51" s="17"/>
      <c r="ULJ51" s="17"/>
      <c r="ULK51" s="17"/>
      <c r="ULL51" s="17"/>
      <c r="ULM51" s="17"/>
      <c r="ULN51" s="17"/>
      <c r="ULO51" s="17"/>
      <c r="ULP51" s="17"/>
      <c r="ULQ51" s="17"/>
      <c r="ULR51" s="17"/>
      <c r="ULS51" s="17"/>
      <c r="ULT51" s="17"/>
      <c r="ULU51" s="17"/>
      <c r="ULV51" s="17"/>
      <c r="ULW51" s="17"/>
      <c r="ULX51" s="17"/>
      <c r="ULY51" s="17"/>
      <c r="ULZ51" s="17"/>
      <c r="UMA51" s="17"/>
      <c r="UMB51" s="17"/>
      <c r="UMC51" s="17"/>
      <c r="UMD51" s="17"/>
      <c r="UME51" s="17"/>
      <c r="UMF51" s="17"/>
      <c r="UMG51" s="17"/>
      <c r="UMH51" s="17"/>
      <c r="UMI51" s="17"/>
      <c r="UMJ51" s="17"/>
      <c r="UMK51" s="17"/>
      <c r="UML51" s="17"/>
      <c r="UMM51" s="17"/>
      <c r="UMN51" s="17"/>
      <c r="UMO51" s="17"/>
      <c r="UMP51" s="17"/>
      <c r="UMQ51" s="17"/>
      <c r="UMR51" s="17"/>
      <c r="UMS51" s="17"/>
      <c r="UMT51" s="17"/>
      <c r="UMU51" s="17"/>
      <c r="UMV51" s="17"/>
      <c r="UMW51" s="17"/>
      <c r="UMX51" s="17"/>
      <c r="UMY51" s="17"/>
      <c r="UMZ51" s="17"/>
      <c r="UNA51" s="17"/>
      <c r="UNB51" s="17"/>
      <c r="UNC51" s="17"/>
      <c r="UND51" s="17"/>
      <c r="UNE51" s="17"/>
      <c r="UNF51" s="17"/>
      <c r="UNG51" s="17"/>
      <c r="UNH51" s="17"/>
      <c r="UNI51" s="17"/>
      <c r="UNJ51" s="17"/>
      <c r="UNK51" s="17"/>
      <c r="UNL51" s="17"/>
      <c r="UNM51" s="17"/>
      <c r="UNN51" s="17"/>
      <c r="UNO51" s="17"/>
      <c r="UNP51" s="17"/>
      <c r="UNQ51" s="17"/>
      <c r="UNR51" s="17"/>
      <c r="UNS51" s="17"/>
      <c r="UNT51" s="17"/>
      <c r="UNU51" s="17"/>
      <c r="UNV51" s="17"/>
      <c r="UNW51" s="17"/>
      <c r="UNX51" s="17"/>
      <c r="UNY51" s="17"/>
      <c r="UNZ51" s="17"/>
      <c r="UOA51" s="17"/>
      <c r="UOB51" s="17"/>
      <c r="UOC51" s="17"/>
      <c r="UOD51" s="17"/>
      <c r="UOE51" s="17"/>
      <c r="UOF51" s="17"/>
      <c r="UOG51" s="17"/>
      <c r="UOH51" s="17"/>
      <c r="UOI51" s="17"/>
      <c r="UOJ51" s="17"/>
      <c r="UOK51" s="17"/>
      <c r="UOL51" s="17"/>
      <c r="UOM51" s="17"/>
      <c r="UON51" s="17"/>
      <c r="UOO51" s="17"/>
      <c r="UOP51" s="17"/>
      <c r="UOQ51" s="17"/>
      <c r="UOR51" s="17"/>
      <c r="UOS51" s="17"/>
      <c r="UOT51" s="17"/>
      <c r="UOU51" s="17"/>
      <c r="UOV51" s="17"/>
      <c r="UOW51" s="17"/>
      <c r="UOX51" s="17"/>
      <c r="UOY51" s="17"/>
      <c r="UOZ51" s="17"/>
      <c r="UPA51" s="17"/>
      <c r="UPB51" s="17"/>
      <c r="UPC51" s="17"/>
      <c r="UPD51" s="17"/>
      <c r="UPE51" s="17"/>
      <c r="UPF51" s="17"/>
      <c r="UPG51" s="17"/>
      <c r="UPH51" s="17"/>
      <c r="UPI51" s="17"/>
      <c r="UPJ51" s="17"/>
      <c r="UPK51" s="17"/>
      <c r="UPL51" s="17"/>
      <c r="UPM51" s="17"/>
      <c r="UPN51" s="17"/>
      <c r="UPO51" s="17"/>
      <c r="UPP51" s="17"/>
      <c r="UPQ51" s="17"/>
      <c r="UPR51" s="17"/>
      <c r="UPS51" s="17"/>
      <c r="UPT51" s="17"/>
      <c r="UPU51" s="17"/>
      <c r="UPV51" s="17"/>
      <c r="UPW51" s="17"/>
      <c r="UPX51" s="17"/>
      <c r="UPY51" s="17"/>
      <c r="UPZ51" s="17"/>
      <c r="UQA51" s="17"/>
      <c r="UQB51" s="17"/>
      <c r="UQC51" s="17"/>
      <c r="UQD51" s="17"/>
      <c r="UQE51" s="17"/>
      <c r="UQF51" s="17"/>
      <c r="UQG51" s="17"/>
      <c r="UQH51" s="17"/>
      <c r="UQI51" s="17"/>
      <c r="UQJ51" s="17"/>
      <c r="UQK51" s="17"/>
      <c r="UQL51" s="17"/>
      <c r="UQM51" s="17"/>
      <c r="UQN51" s="17"/>
      <c r="UQO51" s="17"/>
      <c r="UQP51" s="17"/>
      <c r="UQQ51" s="17"/>
      <c r="UQR51" s="17"/>
      <c r="UQS51" s="17"/>
      <c r="UQT51" s="17"/>
      <c r="UQU51" s="17"/>
      <c r="UQV51" s="17"/>
      <c r="UQW51" s="17"/>
      <c r="UQX51" s="17"/>
      <c r="UQY51" s="17"/>
      <c r="UQZ51" s="17"/>
      <c r="URA51" s="17"/>
      <c r="URB51" s="17"/>
      <c r="URC51" s="17"/>
      <c r="URD51" s="17"/>
      <c r="URE51" s="17"/>
      <c r="URF51" s="17"/>
      <c r="URG51" s="17"/>
      <c r="URH51" s="17"/>
      <c r="URI51" s="17"/>
      <c r="URJ51" s="17"/>
      <c r="URK51" s="17"/>
      <c r="URL51" s="17"/>
      <c r="URM51" s="17"/>
      <c r="URN51" s="17"/>
      <c r="URO51" s="17"/>
      <c r="URP51" s="17"/>
      <c r="URQ51" s="17"/>
      <c r="URR51" s="17"/>
      <c r="URS51" s="17"/>
      <c r="URT51" s="17"/>
      <c r="URU51" s="17"/>
      <c r="URV51" s="17"/>
      <c r="URW51" s="17"/>
      <c r="URX51" s="17"/>
      <c r="URY51" s="17"/>
      <c r="URZ51" s="17"/>
      <c r="USA51" s="17"/>
      <c r="USB51" s="17"/>
      <c r="USC51" s="17"/>
      <c r="USD51" s="17"/>
      <c r="USE51" s="17"/>
      <c r="USF51" s="17"/>
      <c r="USG51" s="17"/>
      <c r="USH51" s="17"/>
      <c r="USI51" s="17"/>
      <c r="USJ51" s="17"/>
      <c r="USK51" s="17"/>
      <c r="USL51" s="17"/>
      <c r="USM51" s="17"/>
      <c r="USN51" s="17"/>
      <c r="USO51" s="17"/>
      <c r="USP51" s="17"/>
      <c r="USQ51" s="17"/>
      <c r="USR51" s="17"/>
      <c r="USS51" s="17"/>
      <c r="UST51" s="17"/>
      <c r="USU51" s="17"/>
      <c r="USV51" s="17"/>
      <c r="USW51" s="17"/>
      <c r="USX51" s="17"/>
      <c r="USY51" s="17"/>
      <c r="USZ51" s="17"/>
      <c r="UTA51" s="17"/>
      <c r="UTB51" s="17"/>
      <c r="UTC51" s="17"/>
      <c r="UTD51" s="17"/>
      <c r="UTE51" s="17"/>
      <c r="UTF51" s="17"/>
      <c r="UTG51" s="17"/>
      <c r="UTH51" s="17"/>
      <c r="UTI51" s="17"/>
      <c r="UTJ51" s="17"/>
      <c r="UTK51" s="17"/>
      <c r="UTL51" s="17"/>
      <c r="UTM51" s="17"/>
      <c r="UTN51" s="17"/>
      <c r="UTO51" s="17"/>
      <c r="UTP51" s="17"/>
      <c r="UTQ51" s="17"/>
      <c r="UTR51" s="17"/>
      <c r="UTS51" s="17"/>
      <c r="UTT51" s="17"/>
      <c r="UTU51" s="17"/>
      <c r="UTV51" s="17"/>
      <c r="UTW51" s="17"/>
      <c r="UTX51" s="17"/>
      <c r="UTY51" s="17"/>
      <c r="UTZ51" s="17"/>
      <c r="UUA51" s="17"/>
      <c r="UUB51" s="17"/>
      <c r="UUC51" s="17"/>
      <c r="UUD51" s="17"/>
      <c r="UUE51" s="17"/>
      <c r="UUF51" s="17"/>
      <c r="UUG51" s="17"/>
      <c r="UUH51" s="17"/>
      <c r="UUI51" s="17"/>
      <c r="UUJ51" s="17"/>
      <c r="UUK51" s="17"/>
      <c r="UUL51" s="17"/>
      <c r="UUM51" s="17"/>
      <c r="UUN51" s="17"/>
      <c r="UUO51" s="17"/>
      <c r="UUP51" s="17"/>
      <c r="UUQ51" s="17"/>
      <c r="UUR51" s="17"/>
      <c r="UUS51" s="17"/>
      <c r="UUT51" s="17"/>
      <c r="UUU51" s="17"/>
      <c r="UUV51" s="17"/>
      <c r="UUW51" s="17"/>
      <c r="UUX51" s="17"/>
      <c r="UUY51" s="17"/>
      <c r="UUZ51" s="17"/>
      <c r="UVA51" s="17"/>
      <c r="UVB51" s="17"/>
      <c r="UVC51" s="17"/>
      <c r="UVD51" s="17"/>
      <c r="UVE51" s="17"/>
      <c r="UVF51" s="17"/>
      <c r="UVG51" s="17"/>
      <c r="UVH51" s="17"/>
      <c r="UVI51" s="17"/>
      <c r="UVJ51" s="17"/>
      <c r="UVK51" s="17"/>
      <c r="UVL51" s="17"/>
      <c r="UVM51" s="17"/>
      <c r="UVN51" s="17"/>
      <c r="UVO51" s="17"/>
      <c r="UVP51" s="17"/>
      <c r="UVQ51" s="17"/>
      <c r="UVR51" s="17"/>
      <c r="UVS51" s="17"/>
      <c r="UVT51" s="17"/>
      <c r="UVU51" s="17"/>
      <c r="UVV51" s="17"/>
      <c r="UVW51" s="17"/>
      <c r="UVX51" s="17"/>
      <c r="UVY51" s="17"/>
      <c r="UVZ51" s="17"/>
      <c r="UWA51" s="17"/>
      <c r="UWB51" s="17"/>
      <c r="UWC51" s="17"/>
      <c r="UWD51" s="17"/>
      <c r="UWE51" s="17"/>
      <c r="UWF51" s="17"/>
      <c r="UWG51" s="17"/>
      <c r="UWH51" s="17"/>
      <c r="UWI51" s="17"/>
      <c r="UWJ51" s="17"/>
      <c r="UWK51" s="17"/>
      <c r="UWL51" s="17"/>
      <c r="UWM51" s="17"/>
      <c r="UWN51" s="17"/>
      <c r="UWO51" s="17"/>
      <c r="UWP51" s="17"/>
      <c r="UWQ51" s="17"/>
      <c r="UWR51" s="17"/>
      <c r="UWS51" s="17"/>
      <c r="UWT51" s="17"/>
      <c r="UWU51" s="17"/>
      <c r="UWV51" s="17"/>
      <c r="UWW51" s="17"/>
      <c r="UWX51" s="17"/>
      <c r="UWY51" s="17"/>
      <c r="UWZ51" s="17"/>
      <c r="UXA51" s="17"/>
      <c r="UXB51" s="17"/>
      <c r="UXC51" s="17"/>
      <c r="UXD51" s="17"/>
      <c r="UXE51" s="17"/>
      <c r="UXF51" s="17"/>
      <c r="UXG51" s="17"/>
      <c r="UXH51" s="17"/>
      <c r="UXI51" s="17"/>
      <c r="UXJ51" s="17"/>
      <c r="UXK51" s="17"/>
      <c r="UXL51" s="17"/>
      <c r="UXM51" s="17"/>
      <c r="UXN51" s="17"/>
      <c r="UXO51" s="17"/>
      <c r="UXP51" s="17"/>
      <c r="UXQ51" s="17"/>
      <c r="UXR51" s="17"/>
      <c r="UXS51" s="17"/>
      <c r="UXT51" s="17"/>
      <c r="UXU51" s="17"/>
      <c r="UXV51" s="17"/>
      <c r="UXW51" s="17"/>
      <c r="UXX51" s="17"/>
      <c r="UXY51" s="17"/>
      <c r="UXZ51" s="17"/>
      <c r="UYA51" s="17"/>
      <c r="UYB51" s="17"/>
      <c r="UYC51" s="17"/>
      <c r="UYD51" s="17"/>
      <c r="UYE51" s="17"/>
      <c r="UYF51" s="17"/>
      <c r="UYG51" s="17"/>
      <c r="UYH51" s="17"/>
      <c r="UYI51" s="17"/>
      <c r="UYJ51" s="17"/>
      <c r="UYK51" s="17"/>
      <c r="UYL51" s="17"/>
      <c r="UYM51" s="17"/>
      <c r="UYN51" s="17"/>
      <c r="UYO51" s="17"/>
      <c r="UYP51" s="17"/>
      <c r="UYQ51" s="17"/>
      <c r="UYR51" s="17"/>
      <c r="UYS51" s="17"/>
      <c r="UYT51" s="17"/>
      <c r="UYU51" s="17"/>
      <c r="UYV51" s="17"/>
      <c r="UYW51" s="17"/>
      <c r="UYX51" s="17"/>
      <c r="UYY51" s="17"/>
      <c r="UYZ51" s="17"/>
      <c r="UZA51" s="17"/>
      <c r="UZB51" s="17"/>
      <c r="UZC51" s="17"/>
      <c r="UZD51" s="17"/>
      <c r="UZE51" s="17"/>
      <c r="UZF51" s="17"/>
      <c r="UZG51" s="17"/>
      <c r="UZH51" s="17"/>
      <c r="UZI51" s="17"/>
      <c r="UZJ51" s="17"/>
      <c r="UZK51" s="17"/>
      <c r="UZL51" s="17"/>
      <c r="UZM51" s="17"/>
      <c r="UZN51" s="17"/>
      <c r="UZO51" s="17"/>
      <c r="UZP51" s="17"/>
      <c r="UZQ51" s="17"/>
      <c r="UZR51" s="17"/>
      <c r="UZS51" s="17"/>
      <c r="UZT51" s="17"/>
      <c r="UZU51" s="17"/>
      <c r="UZV51" s="17"/>
      <c r="UZW51" s="17"/>
      <c r="UZX51" s="17"/>
      <c r="UZY51" s="17"/>
      <c r="UZZ51" s="17"/>
      <c r="VAA51" s="17"/>
      <c r="VAB51" s="17"/>
      <c r="VAC51" s="17"/>
      <c r="VAD51" s="17"/>
      <c r="VAE51" s="17"/>
      <c r="VAF51" s="17"/>
      <c r="VAG51" s="17"/>
      <c r="VAH51" s="17"/>
      <c r="VAI51" s="17"/>
      <c r="VAJ51" s="17"/>
      <c r="VAK51" s="17"/>
      <c r="VAL51" s="17"/>
      <c r="VAM51" s="17"/>
      <c r="VAN51" s="17"/>
      <c r="VAO51" s="17"/>
      <c r="VAP51" s="17"/>
      <c r="VAQ51" s="17"/>
      <c r="VAR51" s="17"/>
      <c r="VAS51" s="17"/>
      <c r="VAT51" s="17"/>
      <c r="VAU51" s="17"/>
      <c r="VAV51" s="17"/>
      <c r="VAW51" s="17"/>
      <c r="VAX51" s="17"/>
      <c r="VAY51" s="17"/>
      <c r="VAZ51" s="17"/>
      <c r="VBA51" s="17"/>
      <c r="VBB51" s="17"/>
      <c r="VBC51" s="17"/>
      <c r="VBD51" s="17"/>
      <c r="VBE51" s="17"/>
      <c r="VBF51" s="17"/>
      <c r="VBG51" s="17"/>
      <c r="VBH51" s="17"/>
      <c r="VBI51" s="17"/>
      <c r="VBJ51" s="17"/>
      <c r="VBK51" s="17"/>
      <c r="VBL51" s="17"/>
      <c r="VBM51" s="17"/>
      <c r="VBN51" s="17"/>
      <c r="VBO51" s="17"/>
      <c r="VBP51" s="17"/>
      <c r="VBQ51" s="17"/>
      <c r="VBR51" s="17"/>
      <c r="VBS51" s="17"/>
      <c r="VBT51" s="17"/>
      <c r="VBU51" s="17"/>
      <c r="VBV51" s="17"/>
      <c r="VBW51" s="17"/>
      <c r="VBX51" s="17"/>
      <c r="VBY51" s="17"/>
      <c r="VBZ51" s="17"/>
      <c r="VCA51" s="17"/>
      <c r="VCB51" s="17"/>
      <c r="VCC51" s="17"/>
      <c r="VCD51" s="17"/>
      <c r="VCE51" s="17"/>
      <c r="VCF51" s="17"/>
      <c r="VCG51" s="17"/>
      <c r="VCH51" s="17"/>
      <c r="VCI51" s="17"/>
      <c r="VCJ51" s="17"/>
      <c r="VCK51" s="17"/>
      <c r="VCL51" s="17"/>
      <c r="VCM51" s="17"/>
      <c r="VCN51" s="17"/>
      <c r="VCO51" s="17"/>
      <c r="VCP51" s="17"/>
      <c r="VCQ51" s="17"/>
      <c r="VCR51" s="17"/>
      <c r="VCS51" s="17"/>
      <c r="VCT51" s="17"/>
      <c r="VCU51" s="17"/>
      <c r="VCV51" s="17"/>
      <c r="VCW51" s="17"/>
      <c r="VCX51" s="17"/>
      <c r="VCY51" s="17"/>
      <c r="VCZ51" s="17"/>
      <c r="VDA51" s="17"/>
      <c r="VDB51" s="17"/>
      <c r="VDC51" s="17"/>
      <c r="VDD51" s="17"/>
      <c r="VDE51" s="17"/>
      <c r="VDF51" s="17"/>
      <c r="VDG51" s="17"/>
      <c r="VDH51" s="17"/>
      <c r="VDI51" s="17"/>
      <c r="VDJ51" s="17"/>
      <c r="VDK51" s="17"/>
      <c r="VDL51" s="17"/>
      <c r="VDM51" s="17"/>
      <c r="VDN51" s="17"/>
      <c r="VDO51" s="17"/>
      <c r="VDP51" s="17"/>
      <c r="VDQ51" s="17"/>
      <c r="VDR51" s="17"/>
      <c r="VDS51" s="17"/>
      <c r="VDT51" s="17"/>
      <c r="VDU51" s="17"/>
      <c r="VDV51" s="17"/>
      <c r="VDW51" s="17"/>
      <c r="VDX51" s="17"/>
      <c r="VDY51" s="17"/>
      <c r="VDZ51" s="17"/>
      <c r="VEA51" s="17"/>
      <c r="VEB51" s="17"/>
      <c r="VEC51" s="17"/>
      <c r="VED51" s="17"/>
      <c r="VEE51" s="17"/>
      <c r="VEF51" s="17"/>
      <c r="VEG51" s="17"/>
      <c r="VEH51" s="17"/>
      <c r="VEI51" s="17"/>
      <c r="VEJ51" s="17"/>
      <c r="VEK51" s="17"/>
      <c r="VEL51" s="17"/>
      <c r="VEM51" s="17"/>
      <c r="VEN51" s="17"/>
      <c r="VEO51" s="17"/>
      <c r="VEP51" s="17"/>
      <c r="VEQ51" s="17"/>
      <c r="VER51" s="17"/>
      <c r="VES51" s="17"/>
      <c r="VET51" s="17"/>
      <c r="VEU51" s="17"/>
      <c r="VEV51" s="17"/>
      <c r="VEW51" s="17"/>
      <c r="VEX51" s="17"/>
      <c r="VEY51" s="17"/>
      <c r="VEZ51" s="17"/>
      <c r="VFA51" s="17"/>
      <c r="VFB51" s="17"/>
      <c r="VFC51" s="17"/>
      <c r="VFD51" s="17"/>
      <c r="VFE51" s="17"/>
      <c r="VFF51" s="17"/>
      <c r="VFG51" s="17"/>
      <c r="VFH51" s="17"/>
      <c r="VFI51" s="17"/>
      <c r="VFJ51" s="17"/>
      <c r="VFK51" s="17"/>
      <c r="VFL51" s="17"/>
      <c r="VFM51" s="17"/>
      <c r="VFN51" s="17"/>
      <c r="VFO51" s="17"/>
      <c r="VFP51" s="17"/>
      <c r="VFQ51" s="17"/>
      <c r="VFR51" s="17"/>
      <c r="VFS51" s="17"/>
      <c r="VFT51" s="17"/>
      <c r="VFU51" s="17"/>
      <c r="VFV51" s="17"/>
      <c r="VFW51" s="17"/>
      <c r="VFX51" s="17"/>
      <c r="VFY51" s="17"/>
      <c r="VFZ51" s="17"/>
      <c r="VGA51" s="17"/>
      <c r="VGB51" s="17"/>
      <c r="VGC51" s="17"/>
      <c r="VGD51" s="17"/>
      <c r="VGE51" s="17"/>
      <c r="VGF51" s="17"/>
      <c r="VGG51" s="17"/>
      <c r="VGH51" s="17"/>
      <c r="VGI51" s="17"/>
      <c r="VGJ51" s="17"/>
      <c r="VGK51" s="17"/>
      <c r="VGL51" s="17"/>
      <c r="VGM51" s="17"/>
      <c r="VGN51" s="17"/>
      <c r="VGO51" s="17"/>
      <c r="VGP51" s="17"/>
      <c r="VGQ51" s="17"/>
      <c r="VGR51" s="17"/>
      <c r="VGS51" s="17"/>
      <c r="VGT51" s="17"/>
      <c r="VGU51" s="17"/>
      <c r="VGV51" s="17"/>
      <c r="VGW51" s="17"/>
      <c r="VGX51" s="17"/>
      <c r="VGY51" s="17"/>
      <c r="VGZ51" s="17"/>
      <c r="VHA51" s="17"/>
      <c r="VHB51" s="17"/>
      <c r="VHC51" s="17"/>
      <c r="VHD51" s="17"/>
      <c r="VHE51" s="17"/>
      <c r="VHF51" s="17"/>
      <c r="VHG51" s="17"/>
      <c r="VHH51" s="17"/>
      <c r="VHI51" s="17"/>
      <c r="VHJ51" s="17"/>
      <c r="VHK51" s="17"/>
      <c r="VHL51" s="17"/>
      <c r="VHM51" s="17"/>
      <c r="VHN51" s="17"/>
      <c r="VHO51" s="17"/>
      <c r="VHP51" s="17"/>
      <c r="VHQ51" s="17"/>
      <c r="VHR51" s="17"/>
      <c r="VHS51" s="17"/>
      <c r="VHT51" s="17"/>
      <c r="VHU51" s="17"/>
      <c r="VHV51" s="17"/>
      <c r="VHW51" s="17"/>
      <c r="VHX51" s="17"/>
      <c r="VHY51" s="17"/>
      <c r="VHZ51" s="17"/>
      <c r="VIA51" s="17"/>
      <c r="VIB51" s="17"/>
      <c r="VIC51" s="17"/>
      <c r="VID51" s="17"/>
      <c r="VIE51" s="17"/>
      <c r="VIF51" s="17"/>
      <c r="VIG51" s="17"/>
      <c r="VIH51" s="17"/>
      <c r="VII51" s="17"/>
      <c r="VIJ51" s="17"/>
      <c r="VIK51" s="17"/>
      <c r="VIL51" s="17"/>
      <c r="VIM51" s="17"/>
      <c r="VIN51" s="17"/>
      <c r="VIO51" s="17"/>
      <c r="VIP51" s="17"/>
      <c r="VIQ51" s="17"/>
      <c r="VIR51" s="17"/>
      <c r="VIS51" s="17"/>
      <c r="VIT51" s="17"/>
      <c r="VIU51" s="17"/>
      <c r="VIV51" s="17"/>
      <c r="VIW51" s="17"/>
      <c r="VIX51" s="17"/>
      <c r="VIY51" s="17"/>
      <c r="VIZ51" s="17"/>
      <c r="VJA51" s="17"/>
      <c r="VJB51" s="17"/>
      <c r="VJC51" s="17"/>
      <c r="VJD51" s="17"/>
      <c r="VJE51" s="17"/>
      <c r="VJF51" s="17"/>
      <c r="VJG51" s="17"/>
      <c r="VJH51" s="17"/>
      <c r="VJI51" s="17"/>
      <c r="VJJ51" s="17"/>
      <c r="VJK51" s="17"/>
      <c r="VJL51" s="17"/>
      <c r="VJM51" s="17"/>
      <c r="VJN51" s="17"/>
      <c r="VJO51" s="17"/>
      <c r="VJP51" s="17"/>
      <c r="VJQ51" s="17"/>
      <c r="VJR51" s="17"/>
      <c r="VJS51" s="17"/>
      <c r="VJT51" s="17"/>
      <c r="VJU51" s="17"/>
      <c r="VJV51" s="17"/>
      <c r="VJW51" s="17"/>
      <c r="VJX51" s="17"/>
      <c r="VJY51" s="17"/>
      <c r="VJZ51" s="17"/>
      <c r="VKA51" s="17"/>
      <c r="VKB51" s="17"/>
      <c r="VKC51" s="17"/>
      <c r="VKD51" s="17"/>
      <c r="VKE51" s="17"/>
      <c r="VKF51" s="17"/>
      <c r="VKG51" s="17"/>
      <c r="VKH51" s="17"/>
      <c r="VKI51" s="17"/>
      <c r="VKJ51" s="17"/>
      <c r="VKK51" s="17"/>
      <c r="VKL51" s="17"/>
      <c r="VKM51" s="17"/>
      <c r="VKN51" s="17"/>
      <c r="VKO51" s="17"/>
      <c r="VKP51" s="17"/>
      <c r="VKQ51" s="17"/>
      <c r="VKR51" s="17"/>
      <c r="VKS51" s="17"/>
      <c r="VKT51" s="17"/>
      <c r="VKU51" s="17"/>
      <c r="VKV51" s="17"/>
      <c r="VKW51" s="17"/>
      <c r="VKX51" s="17"/>
      <c r="VKY51" s="17"/>
      <c r="VKZ51" s="17"/>
      <c r="VLA51" s="17"/>
      <c r="VLB51" s="17"/>
      <c r="VLC51" s="17"/>
      <c r="VLD51" s="17"/>
      <c r="VLE51" s="17"/>
      <c r="VLF51" s="17"/>
      <c r="VLG51" s="17"/>
      <c r="VLH51" s="17"/>
      <c r="VLI51" s="17"/>
      <c r="VLJ51" s="17"/>
      <c r="VLK51" s="17"/>
      <c r="VLL51" s="17"/>
      <c r="VLM51" s="17"/>
      <c r="VLN51" s="17"/>
      <c r="VLO51" s="17"/>
      <c r="VLP51" s="17"/>
      <c r="VLQ51" s="17"/>
      <c r="VLR51" s="17"/>
      <c r="VLS51" s="17"/>
      <c r="VLT51" s="17"/>
      <c r="VLU51" s="17"/>
      <c r="VLV51" s="17"/>
      <c r="VLW51" s="17"/>
      <c r="VLX51" s="17"/>
      <c r="VLY51" s="17"/>
      <c r="VLZ51" s="17"/>
      <c r="VMA51" s="17"/>
      <c r="VMB51" s="17"/>
      <c r="VMC51" s="17"/>
      <c r="VMD51" s="17"/>
      <c r="VME51" s="17"/>
      <c r="VMF51" s="17"/>
      <c r="VMG51" s="17"/>
      <c r="VMH51" s="17"/>
      <c r="VMI51" s="17"/>
      <c r="VMJ51" s="17"/>
      <c r="VMK51" s="17"/>
      <c r="VML51" s="17"/>
      <c r="VMM51" s="17"/>
      <c r="VMN51" s="17"/>
      <c r="VMO51" s="17"/>
      <c r="VMP51" s="17"/>
      <c r="VMQ51" s="17"/>
      <c r="VMR51" s="17"/>
      <c r="VMS51" s="17"/>
      <c r="VMT51" s="17"/>
      <c r="VMU51" s="17"/>
      <c r="VMV51" s="17"/>
      <c r="VMW51" s="17"/>
      <c r="VMX51" s="17"/>
      <c r="VMY51" s="17"/>
      <c r="VMZ51" s="17"/>
      <c r="VNA51" s="17"/>
      <c r="VNB51" s="17"/>
      <c r="VNC51" s="17"/>
      <c r="VND51" s="17"/>
      <c r="VNE51" s="17"/>
      <c r="VNF51" s="17"/>
      <c r="VNG51" s="17"/>
      <c r="VNH51" s="17"/>
      <c r="VNI51" s="17"/>
      <c r="VNJ51" s="17"/>
      <c r="VNK51" s="17"/>
      <c r="VNL51" s="17"/>
      <c r="VNM51" s="17"/>
      <c r="VNN51" s="17"/>
      <c r="VNO51" s="17"/>
      <c r="VNP51" s="17"/>
      <c r="VNQ51" s="17"/>
      <c r="VNR51" s="17"/>
      <c r="VNS51" s="17"/>
      <c r="VNT51" s="17"/>
      <c r="VNU51" s="17"/>
      <c r="VNV51" s="17"/>
      <c r="VNW51" s="17"/>
      <c r="VNX51" s="17"/>
      <c r="VNY51" s="17"/>
      <c r="VNZ51" s="17"/>
      <c r="VOA51" s="17"/>
      <c r="VOB51" s="17"/>
      <c r="VOC51" s="17"/>
      <c r="VOD51" s="17"/>
      <c r="VOE51" s="17"/>
      <c r="VOF51" s="17"/>
      <c r="VOG51" s="17"/>
      <c r="VOH51" s="17"/>
      <c r="VOI51" s="17"/>
      <c r="VOJ51" s="17"/>
      <c r="VOK51" s="17"/>
      <c r="VOL51" s="17"/>
      <c r="VOM51" s="17"/>
      <c r="VON51" s="17"/>
      <c r="VOO51" s="17"/>
      <c r="VOP51" s="17"/>
      <c r="VOQ51" s="17"/>
      <c r="VOR51" s="17"/>
      <c r="VOS51" s="17"/>
      <c r="VOT51" s="17"/>
      <c r="VOU51" s="17"/>
      <c r="VOV51" s="17"/>
      <c r="VOW51" s="17"/>
      <c r="VOX51" s="17"/>
      <c r="VOY51" s="17"/>
      <c r="VOZ51" s="17"/>
      <c r="VPA51" s="17"/>
      <c r="VPB51" s="17"/>
      <c r="VPC51" s="17"/>
      <c r="VPD51" s="17"/>
      <c r="VPE51" s="17"/>
      <c r="VPF51" s="17"/>
      <c r="VPG51" s="17"/>
      <c r="VPH51" s="17"/>
      <c r="VPI51" s="17"/>
      <c r="VPJ51" s="17"/>
      <c r="VPK51" s="17"/>
      <c r="VPL51" s="17"/>
      <c r="VPM51" s="17"/>
      <c r="VPN51" s="17"/>
      <c r="VPO51" s="17"/>
      <c r="VPP51" s="17"/>
      <c r="VPQ51" s="17"/>
      <c r="VPR51" s="17"/>
      <c r="VPS51" s="17"/>
      <c r="VPT51" s="17"/>
      <c r="VPU51" s="17"/>
      <c r="VPV51" s="17"/>
      <c r="VPW51" s="17"/>
      <c r="VPX51" s="17"/>
      <c r="VPY51" s="17"/>
      <c r="VPZ51" s="17"/>
      <c r="VQA51" s="17"/>
      <c r="VQB51" s="17"/>
      <c r="VQC51" s="17"/>
      <c r="VQD51" s="17"/>
      <c r="VQE51" s="17"/>
      <c r="VQF51" s="17"/>
      <c r="VQG51" s="17"/>
      <c r="VQH51" s="17"/>
      <c r="VQI51" s="17"/>
      <c r="VQJ51" s="17"/>
      <c r="VQK51" s="17"/>
      <c r="VQL51" s="17"/>
      <c r="VQM51" s="17"/>
      <c r="VQN51" s="17"/>
      <c r="VQO51" s="17"/>
      <c r="VQP51" s="17"/>
      <c r="VQQ51" s="17"/>
      <c r="VQR51" s="17"/>
      <c r="VQS51" s="17"/>
      <c r="VQT51" s="17"/>
      <c r="VQU51" s="17"/>
      <c r="VQV51" s="17"/>
      <c r="VQW51" s="17"/>
      <c r="VQX51" s="17"/>
      <c r="VQY51" s="17"/>
      <c r="VQZ51" s="17"/>
      <c r="VRA51" s="17"/>
      <c r="VRB51" s="17"/>
      <c r="VRC51" s="17"/>
      <c r="VRD51" s="17"/>
      <c r="VRE51" s="17"/>
      <c r="VRF51" s="17"/>
      <c r="VRG51" s="17"/>
      <c r="VRH51" s="17"/>
      <c r="VRI51" s="17"/>
      <c r="VRJ51" s="17"/>
      <c r="VRK51" s="17"/>
      <c r="VRL51" s="17"/>
      <c r="VRM51" s="17"/>
      <c r="VRN51" s="17"/>
      <c r="VRO51" s="17"/>
      <c r="VRP51" s="17"/>
      <c r="VRQ51" s="17"/>
      <c r="VRR51" s="17"/>
      <c r="VRS51" s="17"/>
      <c r="VRT51" s="17"/>
      <c r="VRU51" s="17"/>
      <c r="VRV51" s="17"/>
      <c r="VRW51" s="17"/>
      <c r="VRX51" s="17"/>
      <c r="VRY51" s="17"/>
      <c r="VRZ51" s="17"/>
      <c r="VSA51" s="17"/>
      <c r="VSB51" s="17"/>
      <c r="VSC51" s="17"/>
      <c r="VSD51" s="17"/>
      <c r="VSE51" s="17"/>
      <c r="VSF51" s="17"/>
      <c r="VSG51" s="17"/>
      <c r="VSH51" s="17"/>
      <c r="VSI51" s="17"/>
      <c r="VSJ51" s="17"/>
      <c r="VSK51" s="17"/>
      <c r="VSL51" s="17"/>
      <c r="VSM51" s="17"/>
      <c r="VSN51" s="17"/>
      <c r="VSO51" s="17"/>
      <c r="VSP51" s="17"/>
      <c r="VSQ51" s="17"/>
      <c r="VSR51" s="17"/>
      <c r="VSS51" s="17"/>
      <c r="VST51" s="17"/>
      <c r="VSU51" s="17"/>
      <c r="VSV51" s="17"/>
      <c r="VSW51" s="17"/>
      <c r="VSX51" s="17"/>
      <c r="VSY51" s="17"/>
      <c r="VSZ51" s="17"/>
      <c r="VTA51" s="17"/>
      <c r="VTB51" s="17"/>
      <c r="VTC51" s="17"/>
      <c r="VTD51" s="17"/>
      <c r="VTE51" s="17"/>
      <c r="VTF51" s="17"/>
      <c r="VTG51" s="17"/>
      <c r="VTH51" s="17"/>
      <c r="VTI51" s="17"/>
      <c r="VTJ51" s="17"/>
      <c r="VTK51" s="17"/>
      <c r="VTL51" s="17"/>
      <c r="VTM51" s="17"/>
      <c r="VTN51" s="17"/>
      <c r="VTO51" s="17"/>
      <c r="VTP51" s="17"/>
      <c r="VTQ51" s="17"/>
      <c r="VTR51" s="17"/>
      <c r="VTS51" s="17"/>
      <c r="VTT51" s="17"/>
      <c r="VTU51" s="17"/>
      <c r="VTV51" s="17"/>
      <c r="VTW51" s="17"/>
      <c r="VTX51" s="17"/>
      <c r="VTY51" s="17"/>
      <c r="VTZ51" s="17"/>
      <c r="VUA51" s="17"/>
      <c r="VUB51" s="17"/>
      <c r="VUC51" s="17"/>
      <c r="VUD51" s="17"/>
      <c r="VUE51" s="17"/>
      <c r="VUF51" s="17"/>
      <c r="VUG51" s="17"/>
      <c r="VUH51" s="17"/>
      <c r="VUI51" s="17"/>
      <c r="VUJ51" s="17"/>
      <c r="VUK51" s="17"/>
      <c r="VUL51" s="17"/>
      <c r="VUM51" s="17"/>
      <c r="VUN51" s="17"/>
      <c r="VUO51" s="17"/>
      <c r="VUP51" s="17"/>
      <c r="VUQ51" s="17"/>
      <c r="VUR51" s="17"/>
      <c r="VUS51" s="17"/>
      <c r="VUT51" s="17"/>
      <c r="VUU51" s="17"/>
      <c r="VUV51" s="17"/>
      <c r="VUW51" s="17"/>
      <c r="VUX51" s="17"/>
      <c r="VUY51" s="17"/>
      <c r="VUZ51" s="17"/>
      <c r="VVA51" s="17"/>
      <c r="VVB51" s="17"/>
      <c r="VVC51" s="17"/>
      <c r="VVD51" s="17"/>
      <c r="VVE51" s="17"/>
      <c r="VVF51" s="17"/>
      <c r="VVG51" s="17"/>
      <c r="VVH51" s="17"/>
      <c r="VVI51" s="17"/>
      <c r="VVJ51" s="17"/>
      <c r="VVK51" s="17"/>
      <c r="VVL51" s="17"/>
      <c r="VVM51" s="17"/>
      <c r="VVN51" s="17"/>
      <c r="VVO51" s="17"/>
      <c r="VVP51" s="17"/>
      <c r="VVQ51" s="17"/>
      <c r="VVR51" s="17"/>
      <c r="VVS51" s="17"/>
      <c r="VVT51" s="17"/>
      <c r="VVU51" s="17"/>
      <c r="VVV51" s="17"/>
      <c r="VVW51" s="17"/>
      <c r="VVX51" s="17"/>
      <c r="VVY51" s="17"/>
      <c r="VVZ51" s="17"/>
      <c r="VWA51" s="17"/>
      <c r="VWB51" s="17"/>
      <c r="VWC51" s="17"/>
      <c r="VWD51" s="17"/>
      <c r="VWE51" s="17"/>
      <c r="VWF51" s="17"/>
      <c r="VWG51" s="17"/>
      <c r="VWH51" s="17"/>
      <c r="VWI51" s="17"/>
      <c r="VWJ51" s="17"/>
      <c r="VWK51" s="17"/>
      <c r="VWL51" s="17"/>
      <c r="VWM51" s="17"/>
      <c r="VWN51" s="17"/>
      <c r="VWO51" s="17"/>
      <c r="VWP51" s="17"/>
      <c r="VWQ51" s="17"/>
      <c r="VWR51" s="17"/>
      <c r="VWS51" s="17"/>
      <c r="VWT51" s="17"/>
      <c r="VWU51" s="17"/>
      <c r="VWV51" s="17"/>
      <c r="VWW51" s="17"/>
      <c r="VWX51" s="17"/>
      <c r="VWY51" s="17"/>
      <c r="VWZ51" s="17"/>
      <c r="VXA51" s="17"/>
      <c r="VXB51" s="17"/>
      <c r="VXC51" s="17"/>
      <c r="VXD51" s="17"/>
      <c r="VXE51" s="17"/>
      <c r="VXF51" s="17"/>
      <c r="VXG51" s="17"/>
      <c r="VXH51" s="17"/>
      <c r="VXI51" s="17"/>
      <c r="VXJ51" s="17"/>
      <c r="VXK51" s="17"/>
      <c r="VXL51" s="17"/>
      <c r="VXM51" s="17"/>
      <c r="VXN51" s="17"/>
      <c r="VXO51" s="17"/>
      <c r="VXP51" s="17"/>
      <c r="VXQ51" s="17"/>
      <c r="VXR51" s="17"/>
      <c r="VXS51" s="17"/>
      <c r="VXT51" s="17"/>
      <c r="VXU51" s="17"/>
      <c r="VXV51" s="17"/>
      <c r="VXW51" s="17"/>
      <c r="VXX51" s="17"/>
      <c r="VXY51" s="17"/>
      <c r="VXZ51" s="17"/>
      <c r="VYA51" s="17"/>
      <c r="VYB51" s="17"/>
      <c r="VYC51" s="17"/>
      <c r="VYD51" s="17"/>
      <c r="VYE51" s="17"/>
      <c r="VYF51" s="17"/>
      <c r="VYG51" s="17"/>
      <c r="VYH51" s="17"/>
      <c r="VYI51" s="17"/>
      <c r="VYJ51" s="17"/>
      <c r="VYK51" s="17"/>
      <c r="VYL51" s="17"/>
      <c r="VYM51" s="17"/>
      <c r="VYN51" s="17"/>
      <c r="VYO51" s="17"/>
      <c r="VYP51" s="17"/>
      <c r="VYQ51" s="17"/>
      <c r="VYR51" s="17"/>
      <c r="VYS51" s="17"/>
      <c r="VYT51" s="17"/>
      <c r="VYU51" s="17"/>
      <c r="VYV51" s="17"/>
      <c r="VYW51" s="17"/>
      <c r="VYX51" s="17"/>
      <c r="VYY51" s="17"/>
      <c r="VYZ51" s="17"/>
      <c r="VZA51" s="17"/>
      <c r="VZB51" s="17"/>
      <c r="VZC51" s="17"/>
      <c r="VZD51" s="17"/>
      <c r="VZE51" s="17"/>
      <c r="VZF51" s="17"/>
      <c r="VZG51" s="17"/>
      <c r="VZH51" s="17"/>
      <c r="VZI51" s="17"/>
      <c r="VZJ51" s="17"/>
      <c r="VZK51" s="17"/>
      <c r="VZL51" s="17"/>
      <c r="VZM51" s="17"/>
      <c r="VZN51" s="17"/>
      <c r="VZO51" s="17"/>
      <c r="VZP51" s="17"/>
      <c r="VZQ51" s="17"/>
      <c r="VZR51" s="17"/>
      <c r="VZS51" s="17"/>
      <c r="VZT51" s="17"/>
      <c r="VZU51" s="17"/>
      <c r="VZV51" s="17"/>
      <c r="VZW51" s="17"/>
      <c r="VZX51" s="17"/>
      <c r="VZY51" s="17"/>
      <c r="VZZ51" s="17"/>
      <c r="WAA51" s="17"/>
      <c r="WAB51" s="17"/>
      <c r="WAC51" s="17"/>
      <c r="WAD51" s="17"/>
      <c r="WAE51" s="17"/>
      <c r="WAF51" s="17"/>
      <c r="WAG51" s="17"/>
      <c r="WAH51" s="17"/>
      <c r="WAI51" s="17"/>
      <c r="WAJ51" s="17"/>
      <c r="WAK51" s="17"/>
      <c r="WAL51" s="17"/>
      <c r="WAM51" s="17"/>
      <c r="WAN51" s="17"/>
      <c r="WAO51" s="17"/>
      <c r="WAP51" s="17"/>
      <c r="WAQ51" s="17"/>
      <c r="WAR51" s="17"/>
      <c r="WAS51" s="17"/>
      <c r="WAT51" s="17"/>
      <c r="WAU51" s="17"/>
      <c r="WAV51" s="17"/>
      <c r="WAW51" s="17"/>
      <c r="WAX51" s="17"/>
      <c r="WAY51" s="17"/>
      <c r="WAZ51" s="17"/>
      <c r="WBA51" s="17"/>
      <c r="WBB51" s="17"/>
      <c r="WBC51" s="17"/>
      <c r="WBD51" s="17"/>
      <c r="WBE51" s="17"/>
      <c r="WBF51" s="17"/>
      <c r="WBG51" s="17"/>
      <c r="WBH51" s="17"/>
      <c r="WBI51" s="17"/>
      <c r="WBJ51" s="17"/>
      <c r="WBK51" s="17"/>
      <c r="WBL51" s="17"/>
      <c r="WBM51" s="17"/>
      <c r="WBN51" s="17"/>
      <c r="WBO51" s="17"/>
      <c r="WBP51" s="17"/>
      <c r="WBQ51" s="17"/>
      <c r="WBR51" s="17"/>
      <c r="WBS51" s="17"/>
      <c r="WBT51" s="17"/>
      <c r="WBU51" s="17"/>
      <c r="WBV51" s="17"/>
      <c r="WBW51" s="17"/>
      <c r="WBX51" s="17"/>
      <c r="WBY51" s="17"/>
      <c r="WBZ51" s="17"/>
      <c r="WCA51" s="17"/>
      <c r="WCB51" s="17"/>
      <c r="WCC51" s="17"/>
      <c r="WCD51" s="17"/>
      <c r="WCE51" s="17"/>
      <c r="WCF51" s="17"/>
      <c r="WCG51" s="17"/>
      <c r="WCH51" s="17"/>
      <c r="WCI51" s="17"/>
      <c r="WCJ51" s="17"/>
      <c r="WCK51" s="17"/>
      <c r="WCL51" s="17"/>
      <c r="WCM51" s="17"/>
      <c r="WCN51" s="17"/>
      <c r="WCO51" s="17"/>
      <c r="WCP51" s="17"/>
      <c r="WCQ51" s="17"/>
      <c r="WCR51" s="17"/>
      <c r="WCS51" s="17"/>
      <c r="WCT51" s="17"/>
      <c r="WCU51" s="17"/>
      <c r="WCV51" s="17"/>
      <c r="WCW51" s="17"/>
      <c r="WCX51" s="17"/>
      <c r="WCY51" s="17"/>
      <c r="WCZ51" s="17"/>
      <c r="WDA51" s="17"/>
      <c r="WDB51" s="17"/>
      <c r="WDC51" s="17"/>
      <c r="WDD51" s="17"/>
      <c r="WDE51" s="17"/>
      <c r="WDF51" s="17"/>
      <c r="WDG51" s="17"/>
      <c r="WDH51" s="17"/>
      <c r="WDI51" s="17"/>
      <c r="WDJ51" s="17"/>
      <c r="WDK51" s="17"/>
      <c r="WDL51" s="17"/>
      <c r="WDM51" s="17"/>
      <c r="WDN51" s="17"/>
      <c r="WDO51" s="17"/>
      <c r="WDP51" s="17"/>
      <c r="WDQ51" s="17"/>
      <c r="WDR51" s="17"/>
      <c r="WDS51" s="17"/>
      <c r="WDT51" s="17"/>
      <c r="WDU51" s="17"/>
      <c r="WDV51" s="17"/>
      <c r="WDW51" s="17"/>
      <c r="WDX51" s="17"/>
      <c r="WDY51" s="17"/>
      <c r="WDZ51" s="17"/>
      <c r="WEA51" s="17"/>
      <c r="WEB51" s="17"/>
      <c r="WEC51" s="17"/>
      <c r="WED51" s="17"/>
      <c r="WEE51" s="17"/>
      <c r="WEF51" s="17"/>
      <c r="WEG51" s="17"/>
      <c r="WEH51" s="17"/>
      <c r="WEI51" s="17"/>
      <c r="WEJ51" s="17"/>
      <c r="WEK51" s="17"/>
      <c r="WEL51" s="17"/>
      <c r="WEM51" s="17"/>
      <c r="WEN51" s="17"/>
      <c r="WEO51" s="17"/>
      <c r="WEP51" s="17"/>
      <c r="WEQ51" s="17"/>
      <c r="WER51" s="17"/>
      <c r="WES51" s="17"/>
      <c r="WET51" s="17"/>
      <c r="WEU51" s="17"/>
      <c r="WEV51" s="17"/>
      <c r="WEW51" s="17"/>
      <c r="WEX51" s="17"/>
      <c r="WEY51" s="17"/>
      <c r="WEZ51" s="17"/>
      <c r="WFA51" s="17"/>
      <c r="WFB51" s="17"/>
      <c r="WFC51" s="17"/>
      <c r="WFD51" s="17"/>
      <c r="WFE51" s="17"/>
      <c r="WFF51" s="17"/>
      <c r="WFG51" s="17"/>
      <c r="WFH51" s="17"/>
      <c r="WFI51" s="17"/>
      <c r="WFJ51" s="17"/>
      <c r="WFK51" s="17"/>
      <c r="WFL51" s="17"/>
      <c r="WFM51" s="17"/>
      <c r="WFN51" s="17"/>
      <c r="WFO51" s="17"/>
      <c r="WFP51" s="17"/>
      <c r="WFQ51" s="17"/>
      <c r="WFR51" s="17"/>
      <c r="WFS51" s="17"/>
      <c r="WFT51" s="17"/>
      <c r="WFU51" s="17"/>
      <c r="WFV51" s="17"/>
      <c r="WFW51" s="17"/>
      <c r="WFX51" s="17"/>
      <c r="WFY51" s="17"/>
      <c r="WFZ51" s="17"/>
      <c r="WGA51" s="17"/>
      <c r="WGB51" s="17"/>
      <c r="WGC51" s="17"/>
      <c r="WGD51" s="17"/>
      <c r="WGE51" s="17"/>
      <c r="WGF51" s="17"/>
      <c r="WGG51" s="17"/>
      <c r="WGH51" s="17"/>
      <c r="WGI51" s="17"/>
      <c r="WGJ51" s="17"/>
      <c r="WGK51" s="17"/>
      <c r="WGL51" s="17"/>
      <c r="WGM51" s="17"/>
      <c r="WGN51" s="17"/>
      <c r="WGO51" s="17"/>
      <c r="WGP51" s="17"/>
      <c r="WGQ51" s="17"/>
      <c r="WGR51" s="17"/>
      <c r="WGS51" s="17"/>
      <c r="WGT51" s="17"/>
      <c r="WGU51" s="17"/>
      <c r="WGV51" s="17"/>
      <c r="WGW51" s="17"/>
      <c r="WGX51" s="17"/>
      <c r="WGY51" s="17"/>
      <c r="WGZ51" s="17"/>
      <c r="WHA51" s="17"/>
      <c r="WHB51" s="17"/>
      <c r="WHC51" s="17"/>
      <c r="WHD51" s="17"/>
      <c r="WHE51" s="17"/>
      <c r="WHF51" s="17"/>
      <c r="WHG51" s="17"/>
      <c r="WHH51" s="17"/>
      <c r="WHI51" s="17"/>
      <c r="WHJ51" s="17"/>
      <c r="WHK51" s="17"/>
      <c r="WHL51" s="17"/>
      <c r="WHM51" s="17"/>
      <c r="WHN51" s="17"/>
      <c r="WHO51" s="17"/>
      <c r="WHP51" s="17"/>
      <c r="WHQ51" s="17"/>
      <c r="WHR51" s="17"/>
      <c r="WHS51" s="17"/>
      <c r="WHT51" s="17"/>
      <c r="WHU51" s="17"/>
      <c r="WHV51" s="17"/>
      <c r="WHW51" s="17"/>
      <c r="WHX51" s="17"/>
      <c r="WHY51" s="17"/>
      <c r="WHZ51" s="17"/>
      <c r="WIA51" s="17"/>
      <c r="WIB51" s="17"/>
      <c r="WIC51" s="17"/>
      <c r="WID51" s="17"/>
      <c r="WIE51" s="17"/>
      <c r="WIF51" s="17"/>
      <c r="WIG51" s="17"/>
      <c r="WIH51" s="17"/>
      <c r="WII51" s="17"/>
      <c r="WIJ51" s="17"/>
      <c r="WIK51" s="17"/>
      <c r="WIL51" s="17"/>
      <c r="WIM51" s="17"/>
      <c r="WIN51" s="17"/>
      <c r="WIO51" s="17"/>
      <c r="WIP51" s="17"/>
      <c r="WIQ51" s="17"/>
      <c r="WIR51" s="17"/>
      <c r="WIS51" s="17"/>
      <c r="WIT51" s="17"/>
      <c r="WIU51" s="17"/>
      <c r="WIV51" s="17"/>
      <c r="WIW51" s="17"/>
      <c r="WIX51" s="17"/>
      <c r="WIY51" s="17"/>
      <c r="WIZ51" s="17"/>
      <c r="WJA51" s="17"/>
      <c r="WJB51" s="17"/>
      <c r="WJC51" s="17"/>
      <c r="WJD51" s="17"/>
      <c r="WJE51" s="17"/>
      <c r="WJF51" s="17"/>
      <c r="WJG51" s="17"/>
      <c r="WJH51" s="17"/>
      <c r="WJI51" s="17"/>
      <c r="WJJ51" s="17"/>
      <c r="WJK51" s="17"/>
      <c r="WJL51" s="17"/>
      <c r="WJM51" s="17"/>
      <c r="WJN51" s="17"/>
      <c r="WJO51" s="17"/>
      <c r="WJP51" s="17"/>
      <c r="WJQ51" s="17"/>
      <c r="WJR51" s="17"/>
      <c r="WJS51" s="17"/>
      <c r="WJT51" s="17"/>
      <c r="WJU51" s="17"/>
      <c r="WJV51" s="17"/>
      <c r="WJW51" s="17"/>
      <c r="WJX51" s="17"/>
      <c r="WJY51" s="17"/>
      <c r="WJZ51" s="17"/>
      <c r="WKA51" s="17"/>
      <c r="WKB51" s="17"/>
      <c r="WKC51" s="17"/>
      <c r="WKD51" s="17"/>
      <c r="WKE51" s="17"/>
      <c r="WKF51" s="17"/>
      <c r="WKG51" s="17"/>
      <c r="WKH51" s="17"/>
      <c r="WKI51" s="17"/>
      <c r="WKJ51" s="17"/>
      <c r="WKK51" s="17"/>
      <c r="WKL51" s="17"/>
      <c r="WKM51" s="17"/>
      <c r="WKN51" s="17"/>
      <c r="WKO51" s="17"/>
      <c r="WKP51" s="17"/>
      <c r="WKQ51" s="17"/>
      <c r="WKR51" s="17"/>
      <c r="WKS51" s="17"/>
      <c r="WKT51" s="17"/>
      <c r="WKU51" s="17"/>
      <c r="WKV51" s="17"/>
      <c r="WKW51" s="17"/>
      <c r="WKX51" s="17"/>
      <c r="WKY51" s="17"/>
      <c r="WKZ51" s="17"/>
      <c r="WLA51" s="17"/>
      <c r="WLB51" s="17"/>
      <c r="WLC51" s="17"/>
      <c r="WLD51" s="17"/>
      <c r="WLE51" s="17"/>
      <c r="WLF51" s="17"/>
      <c r="WLG51" s="17"/>
      <c r="WLH51" s="17"/>
      <c r="WLI51" s="17"/>
      <c r="WLJ51" s="17"/>
      <c r="WLK51" s="17"/>
      <c r="WLL51" s="17"/>
      <c r="WLM51" s="17"/>
      <c r="WLN51" s="17"/>
      <c r="WLO51" s="17"/>
      <c r="WLP51" s="17"/>
      <c r="WLQ51" s="17"/>
      <c r="WLR51" s="17"/>
      <c r="WLS51" s="17"/>
      <c r="WLT51" s="17"/>
      <c r="WLU51" s="17"/>
      <c r="WLV51" s="17"/>
      <c r="WLW51" s="17"/>
      <c r="WLX51" s="17"/>
      <c r="WLY51" s="17"/>
      <c r="WLZ51" s="17"/>
      <c r="WMA51" s="17"/>
      <c r="WMB51" s="17"/>
      <c r="WMC51" s="17"/>
      <c r="WMD51" s="17"/>
      <c r="WME51" s="17"/>
      <c r="WMF51" s="17"/>
      <c r="WMG51" s="17"/>
      <c r="WMH51" s="17"/>
      <c r="WMI51" s="17"/>
      <c r="WMJ51" s="17"/>
      <c r="WMK51" s="17"/>
      <c r="WML51" s="17"/>
      <c r="WMM51" s="17"/>
      <c r="WMN51" s="17"/>
      <c r="WMO51" s="17"/>
      <c r="WMP51" s="17"/>
      <c r="WMQ51" s="17"/>
      <c r="WMR51" s="17"/>
      <c r="WMS51" s="17"/>
      <c r="WMT51" s="17"/>
      <c r="WMU51" s="17"/>
      <c r="WMV51" s="17"/>
      <c r="WMW51" s="17"/>
      <c r="WMX51" s="17"/>
      <c r="WMY51" s="17"/>
      <c r="WMZ51" s="17"/>
      <c r="WNA51" s="17"/>
      <c r="WNB51" s="17"/>
      <c r="WNC51" s="17"/>
      <c r="WND51" s="17"/>
      <c r="WNE51" s="17"/>
      <c r="WNF51" s="17"/>
      <c r="WNG51" s="17"/>
      <c r="WNH51" s="17"/>
      <c r="WNI51" s="17"/>
      <c r="WNJ51" s="17"/>
      <c r="WNK51" s="17"/>
      <c r="WNL51" s="17"/>
      <c r="WNM51" s="17"/>
      <c r="WNN51" s="17"/>
      <c r="WNO51" s="17"/>
      <c r="WNP51" s="17"/>
      <c r="WNQ51" s="17"/>
      <c r="WNR51" s="17"/>
      <c r="WNS51" s="17"/>
      <c r="WNT51" s="17"/>
      <c r="WNU51" s="17"/>
      <c r="WNV51" s="17"/>
      <c r="WNW51" s="17"/>
      <c r="WNX51" s="17"/>
      <c r="WNY51" s="17"/>
      <c r="WNZ51" s="17"/>
      <c r="WOA51" s="17"/>
      <c r="WOB51" s="17"/>
      <c r="WOC51" s="17"/>
      <c r="WOD51" s="17"/>
      <c r="WOE51" s="17"/>
      <c r="WOF51" s="17"/>
      <c r="WOG51" s="17"/>
      <c r="WOH51" s="17"/>
      <c r="WOI51" s="17"/>
      <c r="WOJ51" s="17"/>
      <c r="WOK51" s="17"/>
      <c r="WOL51" s="17"/>
      <c r="WOM51" s="17"/>
      <c r="WON51" s="17"/>
      <c r="WOO51" s="17"/>
      <c r="WOP51" s="17"/>
      <c r="WOQ51" s="17"/>
      <c r="WOR51" s="17"/>
      <c r="WOS51" s="17"/>
      <c r="WOT51" s="17"/>
      <c r="WOU51" s="17"/>
      <c r="WOV51" s="17"/>
      <c r="WOW51" s="17"/>
      <c r="WOX51" s="17"/>
      <c r="WOY51" s="17"/>
      <c r="WOZ51" s="17"/>
      <c r="WPA51" s="17"/>
      <c r="WPB51" s="17"/>
      <c r="WPC51" s="17"/>
      <c r="WPD51" s="17"/>
      <c r="WPE51" s="17"/>
      <c r="WPF51" s="17"/>
      <c r="WPG51" s="17"/>
      <c r="WPH51" s="17"/>
      <c r="WPI51" s="17"/>
      <c r="WPJ51" s="17"/>
      <c r="WPK51" s="17"/>
      <c r="WPL51" s="17"/>
      <c r="WPM51" s="17"/>
      <c r="WPN51" s="17"/>
      <c r="WPO51" s="17"/>
      <c r="WPP51" s="17"/>
      <c r="WPQ51" s="17"/>
      <c r="WPR51" s="17"/>
      <c r="WPS51" s="17"/>
      <c r="WPT51" s="17"/>
      <c r="WPU51" s="17"/>
      <c r="WPV51" s="17"/>
      <c r="WPW51" s="17"/>
      <c r="WPX51" s="17"/>
      <c r="WPY51" s="17"/>
      <c r="WPZ51" s="17"/>
      <c r="WQA51" s="17"/>
      <c r="WQB51" s="17"/>
      <c r="WQC51" s="17"/>
      <c r="WQD51" s="17"/>
      <c r="WQE51" s="17"/>
      <c r="WQF51" s="17"/>
      <c r="WQG51" s="17"/>
      <c r="WQH51" s="17"/>
      <c r="WQI51" s="17"/>
      <c r="WQJ51" s="17"/>
      <c r="WQK51" s="17"/>
      <c r="WQL51" s="17"/>
      <c r="WQM51" s="17"/>
      <c r="WQN51" s="17"/>
      <c r="WQO51" s="17"/>
      <c r="WQP51" s="17"/>
      <c r="WQQ51" s="17"/>
      <c r="WQR51" s="17"/>
      <c r="WQS51" s="17"/>
      <c r="WQT51" s="17"/>
      <c r="WQU51" s="17"/>
      <c r="WQV51" s="17"/>
      <c r="WQW51" s="17"/>
      <c r="WQX51" s="17"/>
      <c r="WQY51" s="17"/>
      <c r="WQZ51" s="17"/>
      <c r="WRA51" s="17"/>
      <c r="WRB51" s="17"/>
      <c r="WRC51" s="17"/>
      <c r="WRD51" s="17"/>
      <c r="WRE51" s="17"/>
      <c r="WRF51" s="17"/>
      <c r="WRG51" s="17"/>
      <c r="WRH51" s="17"/>
      <c r="WRI51" s="17"/>
      <c r="WRJ51" s="17"/>
      <c r="WRK51" s="17"/>
      <c r="WRL51" s="17"/>
      <c r="WRM51" s="17"/>
      <c r="WRN51" s="17"/>
      <c r="WRO51" s="17"/>
      <c r="WRP51" s="17"/>
      <c r="WRQ51" s="17"/>
      <c r="WRR51" s="17"/>
      <c r="WRS51" s="17"/>
      <c r="WRT51" s="17"/>
      <c r="WRU51" s="17"/>
      <c r="WRV51" s="17"/>
      <c r="WRW51" s="17"/>
      <c r="WRX51" s="17"/>
      <c r="WRY51" s="17"/>
      <c r="WRZ51" s="17"/>
      <c r="WSA51" s="17"/>
      <c r="WSB51" s="17"/>
      <c r="WSC51" s="17"/>
      <c r="WSD51" s="17"/>
      <c r="WSE51" s="17"/>
      <c r="WSF51" s="17"/>
      <c r="WSG51" s="17"/>
      <c r="WSH51" s="17"/>
      <c r="WSI51" s="17"/>
      <c r="WSJ51" s="17"/>
      <c r="WSK51" s="17"/>
      <c r="WSL51" s="17"/>
      <c r="WSM51" s="17"/>
      <c r="WSN51" s="17"/>
      <c r="WSO51" s="17"/>
      <c r="WSP51" s="17"/>
      <c r="WSQ51" s="17"/>
      <c r="WSR51" s="17"/>
      <c r="WSS51" s="17"/>
      <c r="WST51" s="17"/>
      <c r="WSU51" s="17"/>
      <c r="WSV51" s="17"/>
      <c r="WSW51" s="17"/>
      <c r="WSX51" s="17"/>
      <c r="WSY51" s="17"/>
      <c r="WSZ51" s="17"/>
      <c r="WTA51" s="17"/>
      <c r="WTB51" s="17"/>
      <c r="WTC51" s="17"/>
      <c r="WTD51" s="17"/>
      <c r="WTE51" s="17"/>
      <c r="WTF51" s="17"/>
      <c r="WTG51" s="17"/>
      <c r="WTH51" s="17"/>
      <c r="WTI51" s="17"/>
      <c r="WTJ51" s="17"/>
      <c r="WTK51" s="17"/>
      <c r="WTL51" s="17"/>
      <c r="WTM51" s="17"/>
      <c r="WTN51" s="17"/>
      <c r="WTO51" s="17"/>
      <c r="WTP51" s="17"/>
      <c r="WTQ51" s="17"/>
      <c r="WTR51" s="17"/>
      <c r="WTS51" s="17"/>
      <c r="WTT51" s="17"/>
      <c r="WTU51" s="17"/>
      <c r="WTV51" s="17"/>
      <c r="WTW51" s="17"/>
      <c r="WTX51" s="17"/>
      <c r="WTY51" s="17"/>
      <c r="WTZ51" s="17"/>
      <c r="WUA51" s="17"/>
      <c r="WUB51" s="17"/>
      <c r="WUC51" s="17"/>
      <c r="WUD51" s="17"/>
      <c r="WUE51" s="17"/>
      <c r="WUF51" s="17"/>
      <c r="WUG51" s="17"/>
      <c r="WUH51" s="17"/>
      <c r="WUI51" s="17"/>
      <c r="WUJ51" s="17"/>
      <c r="WUK51" s="17"/>
      <c r="WUL51" s="17"/>
      <c r="WUM51" s="17"/>
      <c r="WUN51" s="17"/>
      <c r="WUO51" s="17"/>
      <c r="WUP51" s="17"/>
      <c r="WUQ51" s="17"/>
      <c r="WUR51" s="17"/>
      <c r="WUS51" s="17"/>
      <c r="WUT51" s="17"/>
      <c r="WUU51" s="17"/>
      <c r="WUV51" s="17"/>
      <c r="WUW51" s="17"/>
      <c r="WUX51" s="17"/>
      <c r="WUY51" s="17"/>
      <c r="WUZ51" s="17"/>
      <c r="WVA51" s="17"/>
      <c r="WVB51" s="17"/>
      <c r="WVC51" s="17"/>
      <c r="WVD51" s="17"/>
      <c r="WVE51" s="17"/>
      <c r="WVF51" s="17"/>
      <c r="WVG51" s="17"/>
      <c r="WVH51" s="17"/>
      <c r="WVI51" s="17"/>
      <c r="WVJ51" s="17"/>
      <c r="WVK51" s="17"/>
      <c r="WVL51" s="17"/>
      <c r="WVM51" s="17"/>
      <c r="WVN51" s="17"/>
      <c r="WVO51" s="17"/>
      <c r="WVP51" s="17"/>
      <c r="WVQ51" s="17"/>
      <c r="WVR51" s="17"/>
      <c r="WVS51" s="17"/>
      <c r="WVT51" s="17"/>
      <c r="WVU51" s="17"/>
      <c r="WVV51" s="17"/>
      <c r="WVW51" s="17"/>
      <c r="WVX51" s="17"/>
      <c r="WVY51" s="17"/>
      <c r="WVZ51" s="17"/>
      <c r="WWA51" s="17"/>
      <c r="WWB51" s="17"/>
      <c r="WWC51" s="17"/>
      <c r="WWD51" s="17"/>
      <c r="WWE51" s="17"/>
      <c r="WWF51" s="17"/>
      <c r="WWG51" s="17"/>
      <c r="WWH51" s="17"/>
      <c r="WWI51" s="17"/>
      <c r="WWJ51" s="17"/>
      <c r="WWK51" s="17"/>
      <c r="WWL51" s="17"/>
      <c r="WWM51" s="17"/>
      <c r="WWN51" s="17"/>
      <c r="WWO51" s="17"/>
      <c r="WWP51" s="17"/>
      <c r="WWQ51" s="17"/>
      <c r="WWR51" s="17"/>
      <c r="WWS51" s="17"/>
      <c r="WWT51" s="17"/>
      <c r="WWU51" s="17"/>
      <c r="WWV51" s="17"/>
      <c r="WWW51" s="17"/>
      <c r="WWX51" s="17"/>
      <c r="WWY51" s="17"/>
      <c r="WWZ51" s="17"/>
      <c r="WXA51" s="17"/>
      <c r="WXB51" s="17"/>
      <c r="WXC51" s="17"/>
      <c r="WXD51" s="17"/>
      <c r="WXE51" s="17"/>
      <c r="WXF51" s="17"/>
      <c r="WXG51" s="17"/>
      <c r="WXH51" s="17"/>
      <c r="WXI51" s="17"/>
      <c r="WXJ51" s="17"/>
      <c r="WXK51" s="17"/>
      <c r="WXL51" s="17"/>
      <c r="WXM51" s="17"/>
      <c r="WXN51" s="17"/>
      <c r="WXO51" s="17"/>
      <c r="WXP51" s="17"/>
      <c r="WXQ51" s="17"/>
      <c r="WXR51" s="17"/>
      <c r="WXS51" s="17"/>
      <c r="WXT51" s="17"/>
      <c r="WXU51" s="17"/>
      <c r="WXV51" s="17"/>
      <c r="WXW51" s="17"/>
      <c r="WXX51" s="17"/>
      <c r="WXY51" s="17"/>
      <c r="WXZ51" s="17"/>
      <c r="WYA51" s="17"/>
      <c r="WYB51" s="17"/>
      <c r="WYC51" s="17"/>
      <c r="WYD51" s="17"/>
      <c r="WYE51" s="17"/>
      <c r="WYF51" s="17"/>
      <c r="WYG51" s="17"/>
      <c r="WYH51" s="17"/>
      <c r="WYI51" s="17"/>
      <c r="WYJ51" s="17"/>
      <c r="WYK51" s="17"/>
      <c r="WYL51" s="17"/>
      <c r="WYM51" s="17"/>
      <c r="WYN51" s="17"/>
      <c r="WYO51" s="17"/>
      <c r="WYP51" s="17"/>
      <c r="WYQ51" s="17"/>
      <c r="WYR51" s="17"/>
      <c r="WYS51" s="17"/>
      <c r="WYT51" s="17"/>
      <c r="WYU51" s="17"/>
      <c r="WYV51" s="17"/>
      <c r="WYW51" s="17"/>
      <c r="WYX51" s="17"/>
      <c r="WYY51" s="17"/>
      <c r="WYZ51" s="17"/>
      <c r="WZA51" s="17"/>
      <c r="WZB51" s="17"/>
      <c r="WZC51" s="17"/>
      <c r="WZD51" s="17"/>
      <c r="WZE51" s="17"/>
      <c r="WZF51" s="17"/>
      <c r="WZG51" s="17"/>
      <c r="WZH51" s="17"/>
      <c r="WZI51" s="17"/>
      <c r="WZJ51" s="17"/>
      <c r="WZK51" s="17"/>
      <c r="WZL51" s="17"/>
      <c r="WZM51" s="17"/>
      <c r="WZN51" s="17"/>
      <c r="WZO51" s="17"/>
      <c r="WZP51" s="17"/>
      <c r="WZQ51" s="17"/>
      <c r="WZR51" s="17"/>
      <c r="WZS51" s="17"/>
      <c r="WZT51" s="17"/>
      <c r="WZU51" s="17"/>
      <c r="WZV51" s="17"/>
      <c r="WZW51" s="17"/>
      <c r="WZX51" s="17"/>
      <c r="WZY51" s="17"/>
      <c r="WZZ51" s="17"/>
      <c r="XAA51" s="17"/>
      <c r="XAB51" s="17"/>
      <c r="XAC51" s="17"/>
      <c r="XAD51" s="17"/>
      <c r="XAE51" s="17"/>
      <c r="XAF51" s="17"/>
      <c r="XAG51" s="17"/>
      <c r="XAH51" s="17"/>
      <c r="XAI51" s="17"/>
      <c r="XAJ51" s="17"/>
      <c r="XAK51" s="17"/>
      <c r="XAL51" s="17"/>
      <c r="XAM51" s="17"/>
      <c r="XAN51" s="17"/>
      <c r="XAO51" s="17"/>
      <c r="XAP51" s="17"/>
      <c r="XAQ51" s="17"/>
      <c r="XAR51" s="17"/>
      <c r="XAS51" s="17"/>
      <c r="XAT51" s="17"/>
      <c r="XAU51" s="17"/>
      <c r="XAV51" s="17"/>
      <c r="XAW51" s="17"/>
      <c r="XAX51" s="17"/>
      <c r="XAY51" s="17"/>
      <c r="XAZ51" s="17"/>
      <c r="XBA51" s="17"/>
      <c r="XBB51" s="17"/>
      <c r="XBC51" s="17"/>
      <c r="XBD51" s="17"/>
      <c r="XBE51" s="17"/>
      <c r="XBF51" s="17"/>
      <c r="XBG51" s="17"/>
      <c r="XBH51" s="17"/>
      <c r="XBI51" s="17"/>
      <c r="XBJ51" s="17"/>
      <c r="XBK51" s="17"/>
      <c r="XBL51" s="17"/>
      <c r="XBM51" s="17"/>
      <c r="XBN51" s="17"/>
      <c r="XBO51" s="17"/>
      <c r="XBP51" s="17"/>
      <c r="XBQ51" s="17"/>
      <c r="XBR51" s="17"/>
      <c r="XBS51" s="17"/>
      <c r="XBT51" s="17"/>
      <c r="XBU51" s="17"/>
      <c r="XBV51" s="17"/>
      <c r="XBW51" s="17"/>
      <c r="XBX51" s="17"/>
      <c r="XBY51" s="17"/>
      <c r="XBZ51" s="17"/>
      <c r="XCA51" s="17"/>
      <c r="XCB51" s="17"/>
      <c r="XCC51" s="17"/>
      <c r="XCD51" s="17"/>
      <c r="XCE51" s="17"/>
      <c r="XCF51" s="17"/>
      <c r="XCG51" s="17"/>
      <c r="XCH51" s="17"/>
      <c r="XCI51" s="17"/>
      <c r="XCJ51" s="17"/>
      <c r="XCK51" s="17"/>
      <c r="XCL51" s="17"/>
      <c r="XCM51" s="17"/>
      <c r="XCN51" s="17"/>
      <c r="XCO51" s="17"/>
      <c r="XCP51" s="17"/>
      <c r="XCQ51" s="17"/>
      <c r="XCR51" s="17"/>
      <c r="XCS51" s="17"/>
      <c r="XCT51" s="17"/>
      <c r="XCU51" s="17"/>
      <c r="XCV51" s="17"/>
      <c r="XCW51" s="17"/>
      <c r="XCX51" s="17"/>
      <c r="XCY51" s="17"/>
      <c r="XCZ51" s="17"/>
      <c r="XDA51" s="17"/>
      <c r="XDB51" s="17"/>
      <c r="XDC51" s="17"/>
      <c r="XDD51" s="17"/>
      <c r="XDE51" s="17"/>
      <c r="XDF51" s="17"/>
      <c r="XDG51" s="17"/>
      <c r="XDH51" s="17"/>
      <c r="XDI51" s="17"/>
      <c r="XDJ51" s="17"/>
      <c r="XDK51" s="17"/>
      <c r="XDL51" s="17"/>
      <c r="XDM51" s="17"/>
      <c r="XDN51" s="17"/>
      <c r="XDO51" s="17"/>
      <c r="XDP51" s="17"/>
      <c r="XDQ51" s="17"/>
      <c r="XDR51" s="17"/>
      <c r="XDS51" s="17"/>
      <c r="XDT51" s="17"/>
      <c r="XDU51" s="17"/>
      <c r="XDV51" s="17"/>
      <c r="XDW51" s="17"/>
      <c r="XDX51" s="17"/>
      <c r="XDY51" s="17"/>
      <c r="XDZ51" s="17"/>
      <c r="XEA51" s="17"/>
      <c r="XEB51" s="17"/>
      <c r="XEC51" s="17"/>
      <c r="XED51" s="17"/>
      <c r="XEE51" s="17"/>
      <c r="XEF51" s="17"/>
      <c r="XEG51" s="17"/>
      <c r="XEH51" s="17"/>
      <c r="XEI51" s="17"/>
      <c r="XEJ51" s="17"/>
      <c r="XEK51" s="17"/>
      <c r="XEL51" s="17"/>
      <c r="XEM51" s="17"/>
      <c r="XEN51" s="45"/>
    </row>
    <row r="52" s="40" customFormat="1" customHeight="1" spans="1:16368">
      <c r="A52" s="58" t="s">
        <v>53</v>
      </c>
      <c r="B52" s="29">
        <v>0</v>
      </c>
      <c r="C52" s="29">
        <v>145</v>
      </c>
      <c r="D52" s="29">
        <f t="shared" si="3"/>
        <v>145</v>
      </c>
      <c r="E52" s="29">
        <v>145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  <c r="BKY52" s="17"/>
      <c r="BKZ52" s="17"/>
      <c r="BLA52" s="17"/>
      <c r="BLB52" s="17"/>
      <c r="BLC52" s="17"/>
      <c r="BLD52" s="17"/>
      <c r="BLE52" s="17"/>
      <c r="BLF52" s="17"/>
      <c r="BLG52" s="17"/>
      <c r="BLH52" s="17"/>
      <c r="BLI52" s="17"/>
      <c r="BLJ52" s="17"/>
      <c r="BLK52" s="17"/>
      <c r="BLL52" s="17"/>
      <c r="BLM52" s="17"/>
      <c r="BLN52" s="17"/>
      <c r="BLO52" s="17"/>
      <c r="BLP52" s="17"/>
      <c r="BLQ52" s="17"/>
      <c r="BLR52" s="17"/>
      <c r="BLS52" s="17"/>
      <c r="BLT52" s="17"/>
      <c r="BLU52" s="17"/>
      <c r="BLV52" s="17"/>
      <c r="BLW52" s="17"/>
      <c r="BLX52" s="17"/>
      <c r="BLY52" s="17"/>
      <c r="BLZ52" s="17"/>
      <c r="BMA52" s="17"/>
      <c r="BMB52" s="17"/>
      <c r="BMC52" s="17"/>
      <c r="BMD52" s="17"/>
      <c r="BME52" s="17"/>
      <c r="BMF52" s="17"/>
      <c r="BMG52" s="17"/>
      <c r="BMH52" s="17"/>
      <c r="BMI52" s="17"/>
      <c r="BMJ52" s="17"/>
      <c r="BMK52" s="17"/>
      <c r="BML52" s="17"/>
      <c r="BMM52" s="17"/>
      <c r="BMN52" s="17"/>
      <c r="BMO52" s="17"/>
      <c r="BMP52" s="17"/>
      <c r="BMQ52" s="17"/>
      <c r="BMR52" s="17"/>
      <c r="BMS52" s="17"/>
      <c r="BMT52" s="17"/>
      <c r="BMU52" s="17"/>
      <c r="BMV52" s="17"/>
      <c r="BMW52" s="17"/>
      <c r="BMX52" s="17"/>
      <c r="BMY52" s="17"/>
      <c r="BMZ52" s="17"/>
      <c r="BNA52" s="17"/>
      <c r="BNB52" s="17"/>
      <c r="BNC52" s="17"/>
      <c r="BND52" s="17"/>
      <c r="BNE52" s="17"/>
      <c r="BNF52" s="17"/>
      <c r="BNG52" s="17"/>
      <c r="BNH52" s="17"/>
      <c r="BNI52" s="17"/>
      <c r="BNJ52" s="17"/>
      <c r="BNK52" s="17"/>
      <c r="BNL52" s="17"/>
      <c r="BNM52" s="17"/>
      <c r="BNN52" s="17"/>
      <c r="BNO52" s="17"/>
      <c r="BNP52" s="17"/>
      <c r="BNQ52" s="17"/>
      <c r="BNR52" s="17"/>
      <c r="BNS52" s="17"/>
      <c r="BNT52" s="17"/>
      <c r="BNU52" s="17"/>
      <c r="BNV52" s="17"/>
      <c r="BNW52" s="17"/>
      <c r="BNX52" s="17"/>
      <c r="BNY52" s="17"/>
      <c r="BNZ52" s="17"/>
      <c r="BOA52" s="17"/>
      <c r="BOB52" s="17"/>
      <c r="BOC52" s="17"/>
      <c r="BOD52" s="17"/>
      <c r="BOE52" s="17"/>
      <c r="BOF52" s="17"/>
      <c r="BOG52" s="17"/>
      <c r="BOH52" s="17"/>
      <c r="BOI52" s="17"/>
      <c r="BOJ52" s="17"/>
      <c r="BOK52" s="17"/>
      <c r="BOL52" s="17"/>
      <c r="BOM52" s="17"/>
      <c r="BON52" s="17"/>
      <c r="BOO52" s="17"/>
      <c r="BOP52" s="17"/>
      <c r="BOQ52" s="17"/>
      <c r="BOR52" s="17"/>
      <c r="BOS52" s="17"/>
      <c r="BOT52" s="17"/>
      <c r="BOU52" s="17"/>
      <c r="BOV52" s="17"/>
      <c r="BOW52" s="17"/>
      <c r="BOX52" s="17"/>
      <c r="BOY52" s="17"/>
      <c r="BOZ52" s="17"/>
      <c r="BPA52" s="17"/>
      <c r="BPB52" s="17"/>
      <c r="BPC52" s="17"/>
      <c r="BPD52" s="17"/>
      <c r="BPE52" s="17"/>
      <c r="BPF52" s="17"/>
      <c r="BPG52" s="17"/>
      <c r="BPH52" s="17"/>
      <c r="BPI52" s="17"/>
      <c r="BPJ52" s="17"/>
      <c r="BPK52" s="17"/>
      <c r="BPL52" s="17"/>
      <c r="BPM52" s="17"/>
      <c r="BPN52" s="17"/>
      <c r="BPO52" s="17"/>
      <c r="BPP52" s="17"/>
      <c r="BPQ52" s="17"/>
      <c r="BPR52" s="17"/>
      <c r="BPS52" s="17"/>
      <c r="BPT52" s="17"/>
      <c r="BPU52" s="17"/>
      <c r="BPV52" s="17"/>
      <c r="BPW52" s="17"/>
      <c r="BPX52" s="17"/>
      <c r="BPY52" s="17"/>
      <c r="BPZ52" s="17"/>
      <c r="BQA52" s="17"/>
      <c r="BQB52" s="17"/>
      <c r="BQC52" s="17"/>
      <c r="BQD52" s="17"/>
      <c r="BQE52" s="17"/>
      <c r="BQF52" s="17"/>
      <c r="BQG52" s="17"/>
      <c r="BQH52" s="17"/>
      <c r="BQI52" s="17"/>
      <c r="BQJ52" s="17"/>
      <c r="BQK52" s="17"/>
      <c r="BQL52" s="17"/>
      <c r="BQM52" s="17"/>
      <c r="BQN52" s="17"/>
      <c r="BQO52" s="17"/>
      <c r="BQP52" s="17"/>
      <c r="BQQ52" s="17"/>
      <c r="BQR52" s="17"/>
      <c r="BQS52" s="17"/>
      <c r="BQT52" s="17"/>
      <c r="BQU52" s="17"/>
      <c r="BQV52" s="17"/>
      <c r="BQW52" s="17"/>
      <c r="BQX52" s="17"/>
      <c r="BQY52" s="17"/>
      <c r="BQZ52" s="17"/>
      <c r="BRA52" s="17"/>
      <c r="BRB52" s="17"/>
      <c r="BRC52" s="17"/>
      <c r="BRD52" s="17"/>
      <c r="BRE52" s="17"/>
      <c r="BRF52" s="17"/>
      <c r="BRG52" s="17"/>
      <c r="BRH52" s="17"/>
      <c r="BRI52" s="17"/>
      <c r="BRJ52" s="17"/>
      <c r="BRK52" s="17"/>
      <c r="BRL52" s="17"/>
      <c r="BRM52" s="17"/>
      <c r="BRN52" s="17"/>
      <c r="BRO52" s="17"/>
      <c r="BRP52" s="17"/>
      <c r="BRQ52" s="17"/>
      <c r="BRR52" s="17"/>
      <c r="BRS52" s="17"/>
      <c r="BRT52" s="17"/>
      <c r="BRU52" s="17"/>
      <c r="BRV52" s="17"/>
      <c r="BRW52" s="17"/>
      <c r="BRX52" s="17"/>
      <c r="BRY52" s="17"/>
      <c r="BRZ52" s="17"/>
      <c r="BSA52" s="17"/>
      <c r="BSB52" s="17"/>
      <c r="BSC52" s="17"/>
      <c r="BSD52" s="17"/>
      <c r="BSE52" s="17"/>
      <c r="BSF52" s="17"/>
      <c r="BSG52" s="17"/>
      <c r="BSH52" s="17"/>
      <c r="BSI52" s="17"/>
      <c r="BSJ52" s="17"/>
      <c r="BSK52" s="17"/>
      <c r="BSL52" s="17"/>
      <c r="BSM52" s="17"/>
      <c r="BSN52" s="17"/>
      <c r="BSO52" s="17"/>
      <c r="BSP52" s="17"/>
      <c r="BSQ52" s="17"/>
      <c r="BSR52" s="17"/>
      <c r="BSS52" s="17"/>
      <c r="BST52" s="17"/>
      <c r="BSU52" s="17"/>
      <c r="BSV52" s="17"/>
      <c r="BSW52" s="17"/>
      <c r="BSX52" s="17"/>
      <c r="BSY52" s="17"/>
      <c r="BSZ52" s="17"/>
      <c r="BTA52" s="17"/>
      <c r="BTB52" s="17"/>
      <c r="BTC52" s="17"/>
      <c r="BTD52" s="17"/>
      <c r="BTE52" s="17"/>
      <c r="BTF52" s="17"/>
      <c r="BTG52" s="17"/>
      <c r="BTH52" s="17"/>
      <c r="BTI52" s="17"/>
      <c r="BTJ52" s="17"/>
      <c r="BTK52" s="17"/>
      <c r="BTL52" s="17"/>
      <c r="BTM52" s="17"/>
      <c r="BTN52" s="17"/>
      <c r="BTO52" s="17"/>
      <c r="BTP52" s="17"/>
      <c r="BTQ52" s="17"/>
      <c r="BTR52" s="17"/>
      <c r="BTS52" s="17"/>
      <c r="BTT52" s="17"/>
      <c r="BTU52" s="17"/>
      <c r="BTV52" s="17"/>
      <c r="BTW52" s="17"/>
      <c r="BTX52" s="17"/>
      <c r="BTY52" s="17"/>
      <c r="BTZ52" s="17"/>
      <c r="BUA52" s="17"/>
      <c r="BUB52" s="17"/>
      <c r="BUC52" s="17"/>
      <c r="BUD52" s="17"/>
      <c r="BUE52" s="17"/>
      <c r="BUF52" s="17"/>
      <c r="BUG52" s="17"/>
      <c r="BUH52" s="17"/>
      <c r="BUI52" s="17"/>
      <c r="BUJ52" s="17"/>
      <c r="BUK52" s="17"/>
      <c r="BUL52" s="17"/>
      <c r="BUM52" s="17"/>
      <c r="BUN52" s="17"/>
      <c r="BUO52" s="17"/>
      <c r="BUP52" s="17"/>
      <c r="BUQ52" s="17"/>
      <c r="BUR52" s="17"/>
      <c r="BUS52" s="17"/>
      <c r="BUT52" s="17"/>
      <c r="BUU52" s="17"/>
      <c r="BUV52" s="17"/>
      <c r="BUW52" s="17"/>
      <c r="BUX52" s="17"/>
      <c r="BUY52" s="17"/>
      <c r="BUZ52" s="17"/>
      <c r="BVA52" s="17"/>
      <c r="BVB52" s="17"/>
      <c r="BVC52" s="17"/>
      <c r="BVD52" s="17"/>
      <c r="BVE52" s="17"/>
      <c r="BVF52" s="17"/>
      <c r="BVG52" s="17"/>
      <c r="BVH52" s="17"/>
      <c r="BVI52" s="17"/>
      <c r="BVJ52" s="17"/>
      <c r="BVK52" s="17"/>
      <c r="BVL52" s="17"/>
      <c r="BVM52" s="17"/>
      <c r="BVN52" s="17"/>
      <c r="BVO52" s="17"/>
      <c r="BVP52" s="17"/>
      <c r="BVQ52" s="17"/>
      <c r="BVR52" s="17"/>
      <c r="BVS52" s="17"/>
      <c r="BVT52" s="17"/>
      <c r="BVU52" s="17"/>
      <c r="BVV52" s="17"/>
      <c r="BVW52" s="17"/>
      <c r="BVX52" s="17"/>
      <c r="BVY52" s="17"/>
      <c r="BVZ52" s="17"/>
      <c r="BWA52" s="17"/>
      <c r="BWB52" s="17"/>
      <c r="BWC52" s="17"/>
      <c r="BWD52" s="17"/>
      <c r="BWE52" s="17"/>
      <c r="BWF52" s="17"/>
      <c r="BWG52" s="17"/>
      <c r="BWH52" s="17"/>
      <c r="BWI52" s="17"/>
      <c r="BWJ52" s="17"/>
      <c r="BWK52" s="17"/>
      <c r="BWL52" s="17"/>
      <c r="BWM52" s="17"/>
      <c r="BWN52" s="17"/>
      <c r="BWO52" s="17"/>
      <c r="BWP52" s="17"/>
      <c r="BWQ52" s="17"/>
      <c r="BWR52" s="17"/>
      <c r="BWS52" s="17"/>
      <c r="BWT52" s="17"/>
      <c r="BWU52" s="17"/>
      <c r="BWV52" s="17"/>
      <c r="BWW52" s="17"/>
      <c r="BWX52" s="17"/>
      <c r="BWY52" s="17"/>
      <c r="BWZ52" s="17"/>
      <c r="BXA52" s="17"/>
      <c r="BXB52" s="17"/>
      <c r="BXC52" s="17"/>
      <c r="BXD52" s="17"/>
      <c r="BXE52" s="17"/>
      <c r="BXF52" s="17"/>
      <c r="BXG52" s="17"/>
      <c r="BXH52" s="17"/>
      <c r="BXI52" s="17"/>
      <c r="BXJ52" s="17"/>
      <c r="BXK52" s="17"/>
      <c r="BXL52" s="17"/>
      <c r="BXM52" s="17"/>
      <c r="BXN52" s="17"/>
      <c r="BXO52" s="17"/>
      <c r="BXP52" s="17"/>
      <c r="BXQ52" s="17"/>
      <c r="BXR52" s="17"/>
      <c r="BXS52" s="17"/>
      <c r="BXT52" s="17"/>
      <c r="BXU52" s="17"/>
      <c r="BXV52" s="17"/>
      <c r="BXW52" s="17"/>
      <c r="BXX52" s="17"/>
      <c r="BXY52" s="17"/>
      <c r="BXZ52" s="17"/>
      <c r="BYA52" s="17"/>
      <c r="BYB52" s="17"/>
      <c r="BYC52" s="17"/>
      <c r="BYD52" s="17"/>
      <c r="BYE52" s="17"/>
      <c r="BYF52" s="17"/>
      <c r="BYG52" s="17"/>
      <c r="BYH52" s="17"/>
      <c r="BYI52" s="17"/>
      <c r="BYJ52" s="17"/>
      <c r="BYK52" s="17"/>
      <c r="BYL52" s="17"/>
      <c r="BYM52" s="17"/>
      <c r="BYN52" s="17"/>
      <c r="BYO52" s="17"/>
      <c r="BYP52" s="17"/>
      <c r="BYQ52" s="17"/>
      <c r="BYR52" s="17"/>
      <c r="BYS52" s="17"/>
      <c r="BYT52" s="17"/>
      <c r="BYU52" s="17"/>
      <c r="BYV52" s="17"/>
      <c r="BYW52" s="17"/>
      <c r="BYX52" s="17"/>
      <c r="BYY52" s="17"/>
      <c r="BYZ52" s="17"/>
      <c r="BZA52" s="17"/>
      <c r="BZB52" s="17"/>
      <c r="BZC52" s="17"/>
      <c r="BZD52" s="17"/>
      <c r="BZE52" s="17"/>
      <c r="BZF52" s="17"/>
      <c r="BZG52" s="17"/>
      <c r="BZH52" s="17"/>
      <c r="BZI52" s="17"/>
      <c r="BZJ52" s="17"/>
      <c r="BZK52" s="17"/>
      <c r="BZL52" s="17"/>
      <c r="BZM52" s="17"/>
      <c r="BZN52" s="17"/>
      <c r="BZO52" s="17"/>
      <c r="BZP52" s="17"/>
      <c r="BZQ52" s="17"/>
      <c r="BZR52" s="17"/>
      <c r="BZS52" s="17"/>
      <c r="BZT52" s="17"/>
      <c r="BZU52" s="17"/>
      <c r="BZV52" s="17"/>
      <c r="BZW52" s="17"/>
      <c r="BZX52" s="17"/>
      <c r="BZY52" s="17"/>
      <c r="BZZ52" s="17"/>
      <c r="CAA52" s="17"/>
      <c r="CAB52" s="17"/>
      <c r="CAC52" s="17"/>
      <c r="CAD52" s="17"/>
      <c r="CAE52" s="17"/>
      <c r="CAF52" s="17"/>
      <c r="CAG52" s="17"/>
      <c r="CAH52" s="17"/>
      <c r="CAI52" s="17"/>
      <c r="CAJ52" s="17"/>
      <c r="CAK52" s="17"/>
      <c r="CAL52" s="17"/>
      <c r="CAM52" s="17"/>
      <c r="CAN52" s="17"/>
      <c r="CAO52" s="17"/>
      <c r="CAP52" s="17"/>
      <c r="CAQ52" s="17"/>
      <c r="CAR52" s="17"/>
      <c r="CAS52" s="17"/>
      <c r="CAT52" s="17"/>
      <c r="CAU52" s="17"/>
      <c r="CAV52" s="17"/>
      <c r="CAW52" s="17"/>
      <c r="CAX52" s="17"/>
      <c r="CAY52" s="17"/>
      <c r="CAZ52" s="17"/>
      <c r="CBA52" s="17"/>
      <c r="CBB52" s="17"/>
      <c r="CBC52" s="17"/>
      <c r="CBD52" s="17"/>
      <c r="CBE52" s="17"/>
      <c r="CBF52" s="17"/>
      <c r="CBG52" s="17"/>
      <c r="CBH52" s="17"/>
      <c r="CBI52" s="17"/>
      <c r="CBJ52" s="17"/>
      <c r="CBK52" s="17"/>
      <c r="CBL52" s="17"/>
      <c r="CBM52" s="17"/>
      <c r="CBN52" s="17"/>
      <c r="CBO52" s="17"/>
      <c r="CBP52" s="17"/>
      <c r="CBQ52" s="17"/>
      <c r="CBR52" s="17"/>
      <c r="CBS52" s="17"/>
      <c r="CBT52" s="17"/>
      <c r="CBU52" s="17"/>
      <c r="CBV52" s="17"/>
      <c r="CBW52" s="17"/>
      <c r="CBX52" s="17"/>
      <c r="CBY52" s="17"/>
      <c r="CBZ52" s="17"/>
      <c r="CCA52" s="17"/>
      <c r="CCB52" s="17"/>
      <c r="CCC52" s="17"/>
      <c r="CCD52" s="17"/>
      <c r="CCE52" s="17"/>
      <c r="CCF52" s="17"/>
      <c r="CCG52" s="17"/>
      <c r="CCH52" s="17"/>
      <c r="CCI52" s="17"/>
      <c r="CCJ52" s="17"/>
      <c r="CCK52" s="17"/>
      <c r="CCL52" s="17"/>
      <c r="CCM52" s="17"/>
      <c r="CCN52" s="17"/>
      <c r="CCO52" s="17"/>
      <c r="CCP52" s="17"/>
      <c r="CCQ52" s="17"/>
      <c r="CCR52" s="17"/>
      <c r="CCS52" s="17"/>
      <c r="CCT52" s="17"/>
      <c r="CCU52" s="17"/>
      <c r="CCV52" s="17"/>
      <c r="CCW52" s="17"/>
      <c r="CCX52" s="17"/>
      <c r="CCY52" s="17"/>
      <c r="CCZ52" s="17"/>
      <c r="CDA52" s="17"/>
      <c r="CDB52" s="17"/>
      <c r="CDC52" s="17"/>
      <c r="CDD52" s="17"/>
      <c r="CDE52" s="17"/>
      <c r="CDF52" s="17"/>
      <c r="CDG52" s="17"/>
      <c r="CDH52" s="17"/>
      <c r="CDI52" s="17"/>
      <c r="CDJ52" s="17"/>
      <c r="CDK52" s="17"/>
      <c r="CDL52" s="17"/>
      <c r="CDM52" s="17"/>
      <c r="CDN52" s="17"/>
      <c r="CDO52" s="17"/>
      <c r="CDP52" s="17"/>
      <c r="CDQ52" s="17"/>
      <c r="CDR52" s="17"/>
      <c r="CDS52" s="17"/>
      <c r="CDT52" s="17"/>
      <c r="CDU52" s="17"/>
      <c r="CDV52" s="17"/>
      <c r="CDW52" s="17"/>
      <c r="CDX52" s="17"/>
      <c r="CDY52" s="17"/>
      <c r="CDZ52" s="17"/>
      <c r="CEA52" s="17"/>
      <c r="CEB52" s="17"/>
      <c r="CEC52" s="17"/>
      <c r="CED52" s="17"/>
      <c r="CEE52" s="17"/>
      <c r="CEF52" s="17"/>
      <c r="CEG52" s="17"/>
      <c r="CEH52" s="17"/>
      <c r="CEI52" s="17"/>
      <c r="CEJ52" s="17"/>
      <c r="CEK52" s="17"/>
      <c r="CEL52" s="17"/>
      <c r="CEM52" s="17"/>
      <c r="CEN52" s="17"/>
      <c r="CEO52" s="17"/>
      <c r="CEP52" s="17"/>
      <c r="CEQ52" s="17"/>
      <c r="CER52" s="17"/>
      <c r="CES52" s="17"/>
      <c r="CET52" s="17"/>
      <c r="CEU52" s="17"/>
      <c r="CEV52" s="17"/>
      <c r="CEW52" s="17"/>
      <c r="CEX52" s="17"/>
      <c r="CEY52" s="17"/>
      <c r="CEZ52" s="17"/>
      <c r="CFA52" s="17"/>
      <c r="CFB52" s="17"/>
      <c r="CFC52" s="17"/>
      <c r="CFD52" s="17"/>
      <c r="CFE52" s="17"/>
      <c r="CFF52" s="17"/>
      <c r="CFG52" s="17"/>
      <c r="CFH52" s="17"/>
      <c r="CFI52" s="17"/>
      <c r="CFJ52" s="17"/>
      <c r="CFK52" s="17"/>
      <c r="CFL52" s="17"/>
      <c r="CFM52" s="17"/>
      <c r="CFN52" s="17"/>
      <c r="CFO52" s="17"/>
      <c r="CFP52" s="17"/>
      <c r="CFQ52" s="17"/>
      <c r="CFR52" s="17"/>
      <c r="CFS52" s="17"/>
      <c r="CFT52" s="17"/>
      <c r="CFU52" s="17"/>
      <c r="CFV52" s="17"/>
      <c r="CFW52" s="17"/>
      <c r="CFX52" s="17"/>
      <c r="CFY52" s="17"/>
      <c r="CFZ52" s="17"/>
      <c r="CGA52" s="17"/>
      <c r="CGB52" s="17"/>
      <c r="CGC52" s="17"/>
      <c r="CGD52" s="17"/>
      <c r="CGE52" s="17"/>
      <c r="CGF52" s="17"/>
      <c r="CGG52" s="17"/>
      <c r="CGH52" s="17"/>
      <c r="CGI52" s="17"/>
      <c r="CGJ52" s="17"/>
      <c r="CGK52" s="17"/>
      <c r="CGL52" s="17"/>
      <c r="CGM52" s="17"/>
      <c r="CGN52" s="17"/>
      <c r="CGO52" s="17"/>
      <c r="CGP52" s="17"/>
      <c r="CGQ52" s="17"/>
      <c r="CGR52" s="17"/>
      <c r="CGS52" s="17"/>
      <c r="CGT52" s="17"/>
      <c r="CGU52" s="17"/>
      <c r="CGV52" s="17"/>
      <c r="CGW52" s="17"/>
      <c r="CGX52" s="17"/>
      <c r="CGY52" s="17"/>
      <c r="CGZ52" s="17"/>
      <c r="CHA52" s="17"/>
      <c r="CHB52" s="17"/>
      <c r="CHC52" s="17"/>
      <c r="CHD52" s="17"/>
      <c r="CHE52" s="17"/>
      <c r="CHF52" s="17"/>
      <c r="CHG52" s="17"/>
      <c r="CHH52" s="17"/>
      <c r="CHI52" s="17"/>
      <c r="CHJ52" s="17"/>
      <c r="CHK52" s="17"/>
      <c r="CHL52" s="17"/>
      <c r="CHM52" s="17"/>
      <c r="CHN52" s="17"/>
      <c r="CHO52" s="17"/>
      <c r="CHP52" s="17"/>
      <c r="CHQ52" s="17"/>
      <c r="CHR52" s="17"/>
      <c r="CHS52" s="17"/>
      <c r="CHT52" s="17"/>
      <c r="CHU52" s="17"/>
      <c r="CHV52" s="17"/>
      <c r="CHW52" s="17"/>
      <c r="CHX52" s="17"/>
      <c r="CHY52" s="17"/>
      <c r="CHZ52" s="17"/>
      <c r="CIA52" s="17"/>
      <c r="CIB52" s="17"/>
      <c r="CIC52" s="17"/>
      <c r="CID52" s="17"/>
      <c r="CIE52" s="17"/>
      <c r="CIF52" s="17"/>
      <c r="CIG52" s="17"/>
      <c r="CIH52" s="17"/>
      <c r="CII52" s="17"/>
      <c r="CIJ52" s="17"/>
      <c r="CIK52" s="17"/>
      <c r="CIL52" s="17"/>
      <c r="CIM52" s="17"/>
      <c r="CIN52" s="17"/>
      <c r="CIO52" s="17"/>
      <c r="CIP52" s="17"/>
      <c r="CIQ52" s="17"/>
      <c r="CIR52" s="17"/>
      <c r="CIS52" s="17"/>
      <c r="CIT52" s="17"/>
      <c r="CIU52" s="17"/>
      <c r="CIV52" s="17"/>
      <c r="CIW52" s="17"/>
      <c r="CIX52" s="17"/>
      <c r="CIY52" s="17"/>
      <c r="CIZ52" s="17"/>
      <c r="CJA52" s="17"/>
      <c r="CJB52" s="17"/>
      <c r="CJC52" s="17"/>
      <c r="CJD52" s="17"/>
      <c r="CJE52" s="17"/>
      <c r="CJF52" s="17"/>
      <c r="CJG52" s="17"/>
      <c r="CJH52" s="17"/>
      <c r="CJI52" s="17"/>
      <c r="CJJ52" s="17"/>
      <c r="CJK52" s="17"/>
      <c r="CJL52" s="17"/>
      <c r="CJM52" s="17"/>
      <c r="CJN52" s="17"/>
      <c r="CJO52" s="17"/>
      <c r="CJP52" s="17"/>
      <c r="CJQ52" s="17"/>
      <c r="CJR52" s="17"/>
      <c r="CJS52" s="17"/>
      <c r="CJT52" s="17"/>
      <c r="CJU52" s="17"/>
      <c r="CJV52" s="17"/>
      <c r="CJW52" s="17"/>
      <c r="CJX52" s="17"/>
      <c r="CJY52" s="17"/>
      <c r="CJZ52" s="17"/>
      <c r="CKA52" s="17"/>
      <c r="CKB52" s="17"/>
      <c r="CKC52" s="17"/>
      <c r="CKD52" s="17"/>
      <c r="CKE52" s="17"/>
      <c r="CKF52" s="17"/>
      <c r="CKG52" s="17"/>
      <c r="CKH52" s="17"/>
      <c r="CKI52" s="17"/>
      <c r="CKJ52" s="17"/>
      <c r="CKK52" s="17"/>
      <c r="CKL52" s="17"/>
      <c r="CKM52" s="17"/>
      <c r="CKN52" s="17"/>
      <c r="CKO52" s="17"/>
      <c r="CKP52" s="17"/>
      <c r="CKQ52" s="17"/>
      <c r="CKR52" s="17"/>
      <c r="CKS52" s="17"/>
      <c r="CKT52" s="17"/>
      <c r="CKU52" s="17"/>
      <c r="CKV52" s="17"/>
      <c r="CKW52" s="17"/>
      <c r="CKX52" s="17"/>
      <c r="CKY52" s="17"/>
      <c r="CKZ52" s="17"/>
      <c r="CLA52" s="17"/>
      <c r="CLB52" s="17"/>
      <c r="CLC52" s="17"/>
      <c r="CLD52" s="17"/>
      <c r="CLE52" s="17"/>
      <c r="CLF52" s="17"/>
      <c r="CLG52" s="17"/>
      <c r="CLH52" s="17"/>
      <c r="CLI52" s="17"/>
      <c r="CLJ52" s="17"/>
      <c r="CLK52" s="17"/>
      <c r="CLL52" s="17"/>
      <c r="CLM52" s="17"/>
      <c r="CLN52" s="17"/>
      <c r="CLO52" s="17"/>
      <c r="CLP52" s="17"/>
      <c r="CLQ52" s="17"/>
      <c r="CLR52" s="17"/>
      <c r="CLS52" s="17"/>
      <c r="CLT52" s="17"/>
      <c r="CLU52" s="17"/>
      <c r="CLV52" s="17"/>
      <c r="CLW52" s="17"/>
      <c r="CLX52" s="17"/>
      <c r="CLY52" s="17"/>
      <c r="CLZ52" s="17"/>
      <c r="CMA52" s="17"/>
      <c r="CMB52" s="17"/>
      <c r="CMC52" s="17"/>
      <c r="CMD52" s="17"/>
      <c r="CME52" s="17"/>
      <c r="CMF52" s="17"/>
      <c r="CMG52" s="17"/>
      <c r="CMH52" s="17"/>
      <c r="CMI52" s="17"/>
      <c r="CMJ52" s="17"/>
      <c r="CMK52" s="17"/>
      <c r="CML52" s="17"/>
      <c r="CMM52" s="17"/>
      <c r="CMN52" s="17"/>
      <c r="CMO52" s="17"/>
      <c r="CMP52" s="17"/>
      <c r="CMQ52" s="17"/>
      <c r="CMR52" s="17"/>
      <c r="CMS52" s="17"/>
      <c r="CMT52" s="17"/>
      <c r="CMU52" s="17"/>
      <c r="CMV52" s="17"/>
      <c r="CMW52" s="17"/>
      <c r="CMX52" s="17"/>
      <c r="CMY52" s="17"/>
      <c r="CMZ52" s="17"/>
      <c r="CNA52" s="17"/>
      <c r="CNB52" s="17"/>
      <c r="CNC52" s="17"/>
      <c r="CND52" s="17"/>
      <c r="CNE52" s="17"/>
      <c r="CNF52" s="17"/>
      <c r="CNG52" s="17"/>
      <c r="CNH52" s="17"/>
      <c r="CNI52" s="17"/>
      <c r="CNJ52" s="17"/>
      <c r="CNK52" s="17"/>
      <c r="CNL52" s="17"/>
      <c r="CNM52" s="17"/>
      <c r="CNN52" s="17"/>
      <c r="CNO52" s="17"/>
      <c r="CNP52" s="17"/>
      <c r="CNQ52" s="17"/>
      <c r="CNR52" s="17"/>
      <c r="CNS52" s="17"/>
      <c r="CNT52" s="17"/>
      <c r="CNU52" s="17"/>
      <c r="CNV52" s="17"/>
      <c r="CNW52" s="17"/>
      <c r="CNX52" s="17"/>
      <c r="CNY52" s="17"/>
      <c r="CNZ52" s="17"/>
      <c r="COA52" s="17"/>
      <c r="COB52" s="17"/>
      <c r="COC52" s="17"/>
      <c r="COD52" s="17"/>
      <c r="COE52" s="17"/>
      <c r="COF52" s="17"/>
      <c r="COG52" s="17"/>
      <c r="COH52" s="17"/>
      <c r="COI52" s="17"/>
      <c r="COJ52" s="17"/>
      <c r="COK52" s="17"/>
      <c r="COL52" s="17"/>
      <c r="COM52" s="17"/>
      <c r="CON52" s="17"/>
      <c r="COO52" s="17"/>
      <c r="COP52" s="17"/>
      <c r="COQ52" s="17"/>
      <c r="COR52" s="17"/>
      <c r="COS52" s="17"/>
      <c r="COT52" s="17"/>
      <c r="COU52" s="17"/>
      <c r="COV52" s="17"/>
      <c r="COW52" s="17"/>
      <c r="COX52" s="17"/>
      <c r="COY52" s="17"/>
      <c r="COZ52" s="17"/>
      <c r="CPA52" s="17"/>
      <c r="CPB52" s="17"/>
      <c r="CPC52" s="17"/>
      <c r="CPD52" s="17"/>
      <c r="CPE52" s="17"/>
      <c r="CPF52" s="17"/>
      <c r="CPG52" s="17"/>
      <c r="CPH52" s="17"/>
      <c r="CPI52" s="17"/>
      <c r="CPJ52" s="17"/>
      <c r="CPK52" s="17"/>
      <c r="CPL52" s="17"/>
      <c r="CPM52" s="17"/>
      <c r="CPN52" s="17"/>
      <c r="CPO52" s="17"/>
      <c r="CPP52" s="17"/>
      <c r="CPQ52" s="17"/>
      <c r="CPR52" s="17"/>
      <c r="CPS52" s="17"/>
      <c r="CPT52" s="17"/>
      <c r="CPU52" s="17"/>
      <c r="CPV52" s="17"/>
      <c r="CPW52" s="17"/>
      <c r="CPX52" s="17"/>
      <c r="CPY52" s="17"/>
      <c r="CPZ52" s="17"/>
      <c r="CQA52" s="17"/>
      <c r="CQB52" s="17"/>
      <c r="CQC52" s="17"/>
      <c r="CQD52" s="17"/>
      <c r="CQE52" s="17"/>
      <c r="CQF52" s="17"/>
      <c r="CQG52" s="17"/>
      <c r="CQH52" s="17"/>
      <c r="CQI52" s="17"/>
      <c r="CQJ52" s="17"/>
      <c r="CQK52" s="17"/>
      <c r="CQL52" s="17"/>
      <c r="CQM52" s="17"/>
      <c r="CQN52" s="17"/>
      <c r="CQO52" s="17"/>
      <c r="CQP52" s="17"/>
      <c r="CQQ52" s="17"/>
      <c r="CQR52" s="17"/>
      <c r="CQS52" s="17"/>
      <c r="CQT52" s="17"/>
      <c r="CQU52" s="17"/>
      <c r="CQV52" s="17"/>
      <c r="CQW52" s="17"/>
      <c r="CQX52" s="17"/>
      <c r="CQY52" s="17"/>
      <c r="CQZ52" s="17"/>
      <c r="CRA52" s="17"/>
      <c r="CRB52" s="17"/>
      <c r="CRC52" s="17"/>
      <c r="CRD52" s="17"/>
      <c r="CRE52" s="17"/>
      <c r="CRF52" s="17"/>
      <c r="CRG52" s="17"/>
      <c r="CRH52" s="17"/>
      <c r="CRI52" s="17"/>
      <c r="CRJ52" s="17"/>
      <c r="CRK52" s="17"/>
      <c r="CRL52" s="17"/>
      <c r="CRM52" s="17"/>
      <c r="CRN52" s="17"/>
      <c r="CRO52" s="17"/>
      <c r="CRP52" s="17"/>
      <c r="CRQ52" s="17"/>
      <c r="CRR52" s="17"/>
      <c r="CRS52" s="17"/>
      <c r="CRT52" s="17"/>
      <c r="CRU52" s="17"/>
      <c r="CRV52" s="17"/>
      <c r="CRW52" s="17"/>
      <c r="CRX52" s="17"/>
      <c r="CRY52" s="17"/>
      <c r="CRZ52" s="17"/>
      <c r="CSA52" s="17"/>
      <c r="CSB52" s="17"/>
      <c r="CSC52" s="17"/>
      <c r="CSD52" s="17"/>
      <c r="CSE52" s="17"/>
      <c r="CSF52" s="17"/>
      <c r="CSG52" s="17"/>
      <c r="CSH52" s="17"/>
      <c r="CSI52" s="17"/>
      <c r="CSJ52" s="17"/>
      <c r="CSK52" s="17"/>
      <c r="CSL52" s="17"/>
      <c r="CSM52" s="17"/>
      <c r="CSN52" s="17"/>
      <c r="CSO52" s="17"/>
      <c r="CSP52" s="17"/>
      <c r="CSQ52" s="17"/>
      <c r="CSR52" s="17"/>
      <c r="CSS52" s="17"/>
      <c r="CST52" s="17"/>
      <c r="CSU52" s="17"/>
      <c r="CSV52" s="17"/>
      <c r="CSW52" s="17"/>
      <c r="CSX52" s="17"/>
      <c r="CSY52" s="17"/>
      <c r="CSZ52" s="17"/>
      <c r="CTA52" s="17"/>
      <c r="CTB52" s="17"/>
      <c r="CTC52" s="17"/>
      <c r="CTD52" s="17"/>
      <c r="CTE52" s="17"/>
      <c r="CTF52" s="17"/>
      <c r="CTG52" s="17"/>
      <c r="CTH52" s="17"/>
      <c r="CTI52" s="17"/>
      <c r="CTJ52" s="17"/>
      <c r="CTK52" s="17"/>
      <c r="CTL52" s="17"/>
      <c r="CTM52" s="17"/>
      <c r="CTN52" s="17"/>
      <c r="CTO52" s="17"/>
      <c r="CTP52" s="17"/>
      <c r="CTQ52" s="17"/>
      <c r="CTR52" s="17"/>
      <c r="CTS52" s="17"/>
      <c r="CTT52" s="17"/>
      <c r="CTU52" s="17"/>
      <c r="CTV52" s="17"/>
      <c r="CTW52" s="17"/>
      <c r="CTX52" s="17"/>
      <c r="CTY52" s="17"/>
      <c r="CTZ52" s="17"/>
      <c r="CUA52" s="17"/>
      <c r="CUB52" s="17"/>
      <c r="CUC52" s="17"/>
      <c r="CUD52" s="17"/>
      <c r="CUE52" s="17"/>
      <c r="CUF52" s="17"/>
      <c r="CUG52" s="17"/>
      <c r="CUH52" s="17"/>
      <c r="CUI52" s="17"/>
      <c r="CUJ52" s="17"/>
      <c r="CUK52" s="17"/>
      <c r="CUL52" s="17"/>
      <c r="CUM52" s="17"/>
      <c r="CUN52" s="17"/>
      <c r="CUO52" s="17"/>
      <c r="CUP52" s="17"/>
      <c r="CUQ52" s="17"/>
      <c r="CUR52" s="17"/>
      <c r="CUS52" s="17"/>
      <c r="CUT52" s="17"/>
      <c r="CUU52" s="17"/>
      <c r="CUV52" s="17"/>
      <c r="CUW52" s="17"/>
      <c r="CUX52" s="17"/>
      <c r="CUY52" s="17"/>
      <c r="CUZ52" s="17"/>
      <c r="CVA52" s="17"/>
      <c r="CVB52" s="17"/>
      <c r="CVC52" s="17"/>
      <c r="CVD52" s="17"/>
      <c r="CVE52" s="17"/>
      <c r="CVF52" s="17"/>
      <c r="CVG52" s="17"/>
      <c r="CVH52" s="17"/>
      <c r="CVI52" s="17"/>
      <c r="CVJ52" s="17"/>
      <c r="CVK52" s="17"/>
      <c r="CVL52" s="17"/>
      <c r="CVM52" s="17"/>
      <c r="CVN52" s="17"/>
      <c r="CVO52" s="17"/>
      <c r="CVP52" s="17"/>
      <c r="CVQ52" s="17"/>
      <c r="CVR52" s="17"/>
      <c r="CVS52" s="17"/>
      <c r="CVT52" s="17"/>
      <c r="CVU52" s="17"/>
      <c r="CVV52" s="17"/>
      <c r="CVW52" s="17"/>
      <c r="CVX52" s="17"/>
      <c r="CVY52" s="17"/>
      <c r="CVZ52" s="17"/>
      <c r="CWA52" s="17"/>
      <c r="CWB52" s="17"/>
      <c r="CWC52" s="17"/>
      <c r="CWD52" s="17"/>
      <c r="CWE52" s="17"/>
      <c r="CWF52" s="17"/>
      <c r="CWG52" s="17"/>
      <c r="CWH52" s="17"/>
      <c r="CWI52" s="17"/>
      <c r="CWJ52" s="17"/>
      <c r="CWK52" s="17"/>
      <c r="CWL52" s="17"/>
      <c r="CWM52" s="17"/>
      <c r="CWN52" s="17"/>
      <c r="CWO52" s="17"/>
      <c r="CWP52" s="17"/>
      <c r="CWQ52" s="17"/>
      <c r="CWR52" s="17"/>
      <c r="CWS52" s="17"/>
      <c r="CWT52" s="17"/>
      <c r="CWU52" s="17"/>
      <c r="CWV52" s="17"/>
      <c r="CWW52" s="17"/>
      <c r="CWX52" s="17"/>
      <c r="CWY52" s="17"/>
      <c r="CWZ52" s="17"/>
      <c r="CXA52" s="17"/>
      <c r="CXB52" s="17"/>
      <c r="CXC52" s="17"/>
      <c r="CXD52" s="17"/>
      <c r="CXE52" s="17"/>
      <c r="CXF52" s="17"/>
      <c r="CXG52" s="17"/>
      <c r="CXH52" s="17"/>
      <c r="CXI52" s="17"/>
      <c r="CXJ52" s="17"/>
      <c r="CXK52" s="17"/>
      <c r="CXL52" s="17"/>
      <c r="CXM52" s="17"/>
      <c r="CXN52" s="17"/>
      <c r="CXO52" s="17"/>
      <c r="CXP52" s="17"/>
      <c r="CXQ52" s="17"/>
      <c r="CXR52" s="17"/>
      <c r="CXS52" s="17"/>
      <c r="CXT52" s="17"/>
      <c r="CXU52" s="17"/>
      <c r="CXV52" s="17"/>
      <c r="CXW52" s="17"/>
      <c r="CXX52" s="17"/>
      <c r="CXY52" s="17"/>
      <c r="CXZ52" s="17"/>
      <c r="CYA52" s="17"/>
      <c r="CYB52" s="17"/>
      <c r="CYC52" s="17"/>
      <c r="CYD52" s="17"/>
      <c r="CYE52" s="17"/>
      <c r="CYF52" s="17"/>
      <c r="CYG52" s="17"/>
      <c r="CYH52" s="17"/>
      <c r="CYI52" s="17"/>
      <c r="CYJ52" s="17"/>
      <c r="CYK52" s="17"/>
      <c r="CYL52" s="17"/>
      <c r="CYM52" s="17"/>
      <c r="CYN52" s="17"/>
      <c r="CYO52" s="17"/>
      <c r="CYP52" s="17"/>
      <c r="CYQ52" s="17"/>
      <c r="CYR52" s="17"/>
      <c r="CYS52" s="17"/>
      <c r="CYT52" s="17"/>
      <c r="CYU52" s="17"/>
      <c r="CYV52" s="17"/>
      <c r="CYW52" s="17"/>
      <c r="CYX52" s="17"/>
      <c r="CYY52" s="17"/>
      <c r="CYZ52" s="17"/>
      <c r="CZA52" s="17"/>
      <c r="CZB52" s="17"/>
      <c r="CZC52" s="17"/>
      <c r="CZD52" s="17"/>
      <c r="CZE52" s="17"/>
      <c r="CZF52" s="17"/>
      <c r="CZG52" s="17"/>
      <c r="CZH52" s="17"/>
      <c r="CZI52" s="17"/>
      <c r="CZJ52" s="17"/>
      <c r="CZK52" s="17"/>
      <c r="CZL52" s="17"/>
      <c r="CZM52" s="17"/>
      <c r="CZN52" s="17"/>
      <c r="CZO52" s="17"/>
      <c r="CZP52" s="17"/>
      <c r="CZQ52" s="17"/>
      <c r="CZR52" s="17"/>
      <c r="CZS52" s="17"/>
      <c r="CZT52" s="17"/>
      <c r="CZU52" s="17"/>
      <c r="CZV52" s="17"/>
      <c r="CZW52" s="17"/>
      <c r="CZX52" s="17"/>
      <c r="CZY52" s="17"/>
      <c r="CZZ52" s="17"/>
      <c r="DAA52" s="17"/>
      <c r="DAB52" s="17"/>
      <c r="DAC52" s="17"/>
      <c r="DAD52" s="17"/>
      <c r="DAE52" s="17"/>
      <c r="DAF52" s="17"/>
      <c r="DAG52" s="17"/>
      <c r="DAH52" s="17"/>
      <c r="DAI52" s="17"/>
      <c r="DAJ52" s="17"/>
      <c r="DAK52" s="17"/>
      <c r="DAL52" s="17"/>
      <c r="DAM52" s="17"/>
      <c r="DAN52" s="17"/>
      <c r="DAO52" s="17"/>
      <c r="DAP52" s="17"/>
      <c r="DAQ52" s="17"/>
      <c r="DAR52" s="17"/>
      <c r="DAS52" s="17"/>
      <c r="DAT52" s="17"/>
      <c r="DAU52" s="17"/>
      <c r="DAV52" s="17"/>
      <c r="DAW52" s="17"/>
      <c r="DAX52" s="17"/>
      <c r="DAY52" s="17"/>
      <c r="DAZ52" s="17"/>
      <c r="DBA52" s="17"/>
      <c r="DBB52" s="17"/>
      <c r="DBC52" s="17"/>
      <c r="DBD52" s="17"/>
      <c r="DBE52" s="17"/>
      <c r="DBF52" s="17"/>
      <c r="DBG52" s="17"/>
      <c r="DBH52" s="17"/>
      <c r="DBI52" s="17"/>
      <c r="DBJ52" s="17"/>
      <c r="DBK52" s="17"/>
      <c r="DBL52" s="17"/>
      <c r="DBM52" s="17"/>
      <c r="DBN52" s="17"/>
      <c r="DBO52" s="17"/>
      <c r="DBP52" s="17"/>
      <c r="DBQ52" s="17"/>
      <c r="DBR52" s="17"/>
      <c r="DBS52" s="17"/>
      <c r="DBT52" s="17"/>
      <c r="DBU52" s="17"/>
      <c r="DBV52" s="17"/>
      <c r="DBW52" s="17"/>
      <c r="DBX52" s="17"/>
      <c r="DBY52" s="17"/>
      <c r="DBZ52" s="17"/>
      <c r="DCA52" s="17"/>
      <c r="DCB52" s="17"/>
      <c r="DCC52" s="17"/>
      <c r="DCD52" s="17"/>
      <c r="DCE52" s="17"/>
      <c r="DCF52" s="17"/>
      <c r="DCG52" s="17"/>
      <c r="DCH52" s="17"/>
      <c r="DCI52" s="17"/>
      <c r="DCJ52" s="17"/>
      <c r="DCK52" s="17"/>
      <c r="DCL52" s="17"/>
      <c r="DCM52" s="17"/>
      <c r="DCN52" s="17"/>
      <c r="DCO52" s="17"/>
      <c r="DCP52" s="17"/>
      <c r="DCQ52" s="17"/>
      <c r="DCR52" s="17"/>
      <c r="DCS52" s="17"/>
      <c r="DCT52" s="17"/>
      <c r="DCU52" s="17"/>
      <c r="DCV52" s="17"/>
      <c r="DCW52" s="17"/>
      <c r="DCX52" s="17"/>
      <c r="DCY52" s="17"/>
      <c r="DCZ52" s="17"/>
      <c r="DDA52" s="17"/>
      <c r="DDB52" s="17"/>
      <c r="DDC52" s="17"/>
      <c r="DDD52" s="17"/>
      <c r="DDE52" s="17"/>
      <c r="DDF52" s="17"/>
      <c r="DDG52" s="17"/>
      <c r="DDH52" s="17"/>
      <c r="DDI52" s="17"/>
      <c r="DDJ52" s="17"/>
      <c r="DDK52" s="17"/>
      <c r="DDL52" s="17"/>
      <c r="DDM52" s="17"/>
      <c r="DDN52" s="17"/>
      <c r="DDO52" s="17"/>
      <c r="DDP52" s="17"/>
      <c r="DDQ52" s="17"/>
      <c r="DDR52" s="17"/>
      <c r="DDS52" s="17"/>
      <c r="DDT52" s="17"/>
      <c r="DDU52" s="17"/>
      <c r="DDV52" s="17"/>
      <c r="DDW52" s="17"/>
      <c r="DDX52" s="17"/>
      <c r="DDY52" s="17"/>
      <c r="DDZ52" s="17"/>
      <c r="DEA52" s="17"/>
      <c r="DEB52" s="17"/>
      <c r="DEC52" s="17"/>
      <c r="DED52" s="17"/>
      <c r="DEE52" s="17"/>
      <c r="DEF52" s="17"/>
      <c r="DEG52" s="17"/>
      <c r="DEH52" s="17"/>
      <c r="DEI52" s="17"/>
      <c r="DEJ52" s="17"/>
      <c r="DEK52" s="17"/>
      <c r="DEL52" s="17"/>
      <c r="DEM52" s="17"/>
      <c r="DEN52" s="17"/>
      <c r="DEO52" s="17"/>
      <c r="DEP52" s="17"/>
      <c r="DEQ52" s="17"/>
      <c r="DER52" s="17"/>
      <c r="DES52" s="17"/>
      <c r="DET52" s="17"/>
      <c r="DEU52" s="17"/>
      <c r="DEV52" s="17"/>
      <c r="DEW52" s="17"/>
      <c r="DEX52" s="17"/>
      <c r="DEY52" s="17"/>
      <c r="DEZ52" s="17"/>
      <c r="DFA52" s="17"/>
      <c r="DFB52" s="17"/>
      <c r="DFC52" s="17"/>
      <c r="DFD52" s="17"/>
      <c r="DFE52" s="17"/>
      <c r="DFF52" s="17"/>
      <c r="DFG52" s="17"/>
      <c r="DFH52" s="17"/>
      <c r="DFI52" s="17"/>
      <c r="DFJ52" s="17"/>
      <c r="DFK52" s="17"/>
      <c r="DFL52" s="17"/>
      <c r="DFM52" s="17"/>
      <c r="DFN52" s="17"/>
      <c r="DFO52" s="17"/>
      <c r="DFP52" s="17"/>
      <c r="DFQ52" s="17"/>
      <c r="DFR52" s="17"/>
      <c r="DFS52" s="17"/>
      <c r="DFT52" s="17"/>
      <c r="DFU52" s="17"/>
      <c r="DFV52" s="17"/>
      <c r="DFW52" s="17"/>
      <c r="DFX52" s="17"/>
      <c r="DFY52" s="17"/>
      <c r="DFZ52" s="17"/>
      <c r="DGA52" s="17"/>
      <c r="DGB52" s="17"/>
      <c r="DGC52" s="17"/>
      <c r="DGD52" s="17"/>
      <c r="DGE52" s="17"/>
      <c r="DGF52" s="17"/>
      <c r="DGG52" s="17"/>
      <c r="DGH52" s="17"/>
      <c r="DGI52" s="17"/>
      <c r="DGJ52" s="17"/>
      <c r="DGK52" s="17"/>
      <c r="DGL52" s="17"/>
      <c r="DGM52" s="17"/>
      <c r="DGN52" s="17"/>
      <c r="DGO52" s="17"/>
      <c r="DGP52" s="17"/>
      <c r="DGQ52" s="17"/>
      <c r="DGR52" s="17"/>
      <c r="DGS52" s="17"/>
      <c r="DGT52" s="17"/>
      <c r="DGU52" s="17"/>
      <c r="DGV52" s="17"/>
      <c r="DGW52" s="17"/>
      <c r="DGX52" s="17"/>
      <c r="DGY52" s="17"/>
      <c r="DGZ52" s="17"/>
      <c r="DHA52" s="17"/>
      <c r="DHB52" s="17"/>
      <c r="DHC52" s="17"/>
      <c r="DHD52" s="17"/>
      <c r="DHE52" s="17"/>
      <c r="DHF52" s="17"/>
      <c r="DHG52" s="17"/>
      <c r="DHH52" s="17"/>
      <c r="DHI52" s="17"/>
      <c r="DHJ52" s="17"/>
      <c r="DHK52" s="17"/>
      <c r="DHL52" s="17"/>
      <c r="DHM52" s="17"/>
      <c r="DHN52" s="17"/>
      <c r="DHO52" s="17"/>
      <c r="DHP52" s="17"/>
      <c r="DHQ52" s="17"/>
      <c r="DHR52" s="17"/>
      <c r="DHS52" s="17"/>
      <c r="DHT52" s="17"/>
      <c r="DHU52" s="17"/>
      <c r="DHV52" s="17"/>
      <c r="DHW52" s="17"/>
      <c r="DHX52" s="17"/>
      <c r="DHY52" s="17"/>
      <c r="DHZ52" s="17"/>
      <c r="DIA52" s="17"/>
      <c r="DIB52" s="17"/>
      <c r="DIC52" s="17"/>
      <c r="DID52" s="17"/>
      <c r="DIE52" s="17"/>
      <c r="DIF52" s="17"/>
      <c r="DIG52" s="17"/>
      <c r="DIH52" s="17"/>
      <c r="DII52" s="17"/>
      <c r="DIJ52" s="17"/>
      <c r="DIK52" s="17"/>
      <c r="DIL52" s="17"/>
      <c r="DIM52" s="17"/>
      <c r="DIN52" s="17"/>
      <c r="DIO52" s="17"/>
      <c r="DIP52" s="17"/>
      <c r="DIQ52" s="17"/>
      <c r="DIR52" s="17"/>
      <c r="DIS52" s="17"/>
      <c r="DIT52" s="17"/>
      <c r="DIU52" s="17"/>
      <c r="DIV52" s="17"/>
      <c r="DIW52" s="17"/>
      <c r="DIX52" s="17"/>
      <c r="DIY52" s="17"/>
      <c r="DIZ52" s="17"/>
      <c r="DJA52" s="17"/>
      <c r="DJB52" s="17"/>
      <c r="DJC52" s="17"/>
      <c r="DJD52" s="17"/>
      <c r="DJE52" s="17"/>
      <c r="DJF52" s="17"/>
      <c r="DJG52" s="17"/>
      <c r="DJH52" s="17"/>
      <c r="DJI52" s="17"/>
      <c r="DJJ52" s="17"/>
      <c r="DJK52" s="17"/>
      <c r="DJL52" s="17"/>
      <c r="DJM52" s="17"/>
      <c r="DJN52" s="17"/>
      <c r="DJO52" s="17"/>
      <c r="DJP52" s="17"/>
      <c r="DJQ52" s="17"/>
      <c r="DJR52" s="17"/>
      <c r="DJS52" s="17"/>
      <c r="DJT52" s="17"/>
      <c r="DJU52" s="17"/>
      <c r="DJV52" s="17"/>
      <c r="DJW52" s="17"/>
      <c r="DJX52" s="17"/>
      <c r="DJY52" s="17"/>
      <c r="DJZ52" s="17"/>
      <c r="DKA52" s="17"/>
      <c r="DKB52" s="17"/>
      <c r="DKC52" s="17"/>
      <c r="DKD52" s="17"/>
      <c r="DKE52" s="17"/>
      <c r="DKF52" s="17"/>
      <c r="DKG52" s="17"/>
      <c r="DKH52" s="17"/>
      <c r="DKI52" s="17"/>
      <c r="DKJ52" s="17"/>
      <c r="DKK52" s="17"/>
      <c r="DKL52" s="17"/>
      <c r="DKM52" s="17"/>
      <c r="DKN52" s="17"/>
      <c r="DKO52" s="17"/>
      <c r="DKP52" s="17"/>
      <c r="DKQ52" s="17"/>
      <c r="DKR52" s="17"/>
      <c r="DKS52" s="17"/>
      <c r="DKT52" s="17"/>
      <c r="DKU52" s="17"/>
      <c r="DKV52" s="17"/>
      <c r="DKW52" s="17"/>
      <c r="DKX52" s="17"/>
      <c r="DKY52" s="17"/>
      <c r="DKZ52" s="17"/>
      <c r="DLA52" s="17"/>
      <c r="DLB52" s="17"/>
      <c r="DLC52" s="17"/>
      <c r="DLD52" s="17"/>
      <c r="DLE52" s="17"/>
      <c r="DLF52" s="17"/>
      <c r="DLG52" s="17"/>
      <c r="DLH52" s="17"/>
      <c r="DLI52" s="17"/>
      <c r="DLJ52" s="17"/>
      <c r="DLK52" s="17"/>
      <c r="DLL52" s="17"/>
      <c r="DLM52" s="17"/>
      <c r="DLN52" s="17"/>
      <c r="DLO52" s="17"/>
      <c r="DLP52" s="17"/>
      <c r="DLQ52" s="17"/>
      <c r="DLR52" s="17"/>
      <c r="DLS52" s="17"/>
      <c r="DLT52" s="17"/>
      <c r="DLU52" s="17"/>
      <c r="DLV52" s="17"/>
      <c r="DLW52" s="17"/>
      <c r="DLX52" s="17"/>
      <c r="DLY52" s="17"/>
      <c r="DLZ52" s="17"/>
      <c r="DMA52" s="17"/>
      <c r="DMB52" s="17"/>
      <c r="DMC52" s="17"/>
      <c r="DMD52" s="17"/>
      <c r="DME52" s="17"/>
      <c r="DMF52" s="17"/>
      <c r="DMG52" s="17"/>
      <c r="DMH52" s="17"/>
      <c r="DMI52" s="17"/>
      <c r="DMJ52" s="17"/>
      <c r="DMK52" s="17"/>
      <c r="DML52" s="17"/>
      <c r="DMM52" s="17"/>
      <c r="DMN52" s="17"/>
      <c r="DMO52" s="17"/>
      <c r="DMP52" s="17"/>
      <c r="DMQ52" s="17"/>
      <c r="DMR52" s="17"/>
      <c r="DMS52" s="17"/>
      <c r="DMT52" s="17"/>
      <c r="DMU52" s="17"/>
      <c r="DMV52" s="17"/>
      <c r="DMW52" s="17"/>
      <c r="DMX52" s="17"/>
      <c r="DMY52" s="17"/>
      <c r="DMZ52" s="17"/>
      <c r="DNA52" s="17"/>
      <c r="DNB52" s="17"/>
      <c r="DNC52" s="17"/>
      <c r="DND52" s="17"/>
      <c r="DNE52" s="17"/>
      <c r="DNF52" s="17"/>
      <c r="DNG52" s="17"/>
      <c r="DNH52" s="17"/>
      <c r="DNI52" s="17"/>
      <c r="DNJ52" s="17"/>
      <c r="DNK52" s="17"/>
      <c r="DNL52" s="17"/>
      <c r="DNM52" s="17"/>
      <c r="DNN52" s="17"/>
      <c r="DNO52" s="17"/>
      <c r="DNP52" s="17"/>
      <c r="DNQ52" s="17"/>
      <c r="DNR52" s="17"/>
      <c r="DNS52" s="17"/>
      <c r="DNT52" s="17"/>
      <c r="DNU52" s="17"/>
      <c r="DNV52" s="17"/>
      <c r="DNW52" s="17"/>
      <c r="DNX52" s="17"/>
      <c r="DNY52" s="17"/>
      <c r="DNZ52" s="17"/>
      <c r="DOA52" s="17"/>
      <c r="DOB52" s="17"/>
      <c r="DOC52" s="17"/>
      <c r="DOD52" s="17"/>
      <c r="DOE52" s="17"/>
      <c r="DOF52" s="17"/>
      <c r="DOG52" s="17"/>
      <c r="DOH52" s="17"/>
      <c r="DOI52" s="17"/>
      <c r="DOJ52" s="17"/>
      <c r="DOK52" s="17"/>
      <c r="DOL52" s="17"/>
      <c r="DOM52" s="17"/>
      <c r="DON52" s="17"/>
      <c r="DOO52" s="17"/>
      <c r="DOP52" s="17"/>
      <c r="DOQ52" s="17"/>
      <c r="DOR52" s="17"/>
      <c r="DOS52" s="17"/>
      <c r="DOT52" s="17"/>
      <c r="DOU52" s="17"/>
      <c r="DOV52" s="17"/>
      <c r="DOW52" s="17"/>
      <c r="DOX52" s="17"/>
      <c r="DOY52" s="17"/>
      <c r="DOZ52" s="17"/>
      <c r="DPA52" s="17"/>
      <c r="DPB52" s="17"/>
      <c r="DPC52" s="17"/>
      <c r="DPD52" s="17"/>
      <c r="DPE52" s="17"/>
      <c r="DPF52" s="17"/>
      <c r="DPG52" s="17"/>
      <c r="DPH52" s="17"/>
      <c r="DPI52" s="17"/>
      <c r="DPJ52" s="17"/>
      <c r="DPK52" s="17"/>
      <c r="DPL52" s="17"/>
      <c r="DPM52" s="17"/>
      <c r="DPN52" s="17"/>
      <c r="DPO52" s="17"/>
      <c r="DPP52" s="17"/>
      <c r="DPQ52" s="17"/>
      <c r="DPR52" s="17"/>
      <c r="DPS52" s="17"/>
      <c r="DPT52" s="17"/>
      <c r="DPU52" s="17"/>
      <c r="DPV52" s="17"/>
      <c r="DPW52" s="17"/>
      <c r="DPX52" s="17"/>
      <c r="DPY52" s="17"/>
      <c r="DPZ52" s="17"/>
      <c r="DQA52" s="17"/>
      <c r="DQB52" s="17"/>
      <c r="DQC52" s="17"/>
      <c r="DQD52" s="17"/>
      <c r="DQE52" s="17"/>
      <c r="DQF52" s="17"/>
      <c r="DQG52" s="17"/>
      <c r="DQH52" s="17"/>
      <c r="DQI52" s="17"/>
      <c r="DQJ52" s="17"/>
      <c r="DQK52" s="17"/>
      <c r="DQL52" s="17"/>
      <c r="DQM52" s="17"/>
      <c r="DQN52" s="17"/>
      <c r="DQO52" s="17"/>
      <c r="DQP52" s="17"/>
      <c r="DQQ52" s="17"/>
      <c r="DQR52" s="17"/>
      <c r="DQS52" s="17"/>
      <c r="DQT52" s="17"/>
      <c r="DQU52" s="17"/>
      <c r="DQV52" s="17"/>
      <c r="DQW52" s="17"/>
      <c r="DQX52" s="17"/>
      <c r="DQY52" s="17"/>
      <c r="DQZ52" s="17"/>
      <c r="DRA52" s="17"/>
      <c r="DRB52" s="17"/>
      <c r="DRC52" s="17"/>
      <c r="DRD52" s="17"/>
      <c r="DRE52" s="17"/>
      <c r="DRF52" s="17"/>
      <c r="DRG52" s="17"/>
      <c r="DRH52" s="17"/>
      <c r="DRI52" s="17"/>
      <c r="DRJ52" s="17"/>
      <c r="DRK52" s="17"/>
      <c r="DRL52" s="17"/>
      <c r="DRM52" s="17"/>
      <c r="DRN52" s="17"/>
      <c r="DRO52" s="17"/>
      <c r="DRP52" s="17"/>
      <c r="DRQ52" s="17"/>
      <c r="DRR52" s="17"/>
      <c r="DRS52" s="17"/>
      <c r="DRT52" s="17"/>
      <c r="DRU52" s="17"/>
      <c r="DRV52" s="17"/>
      <c r="DRW52" s="17"/>
      <c r="DRX52" s="17"/>
      <c r="DRY52" s="17"/>
      <c r="DRZ52" s="17"/>
      <c r="DSA52" s="17"/>
      <c r="DSB52" s="17"/>
      <c r="DSC52" s="17"/>
      <c r="DSD52" s="17"/>
      <c r="DSE52" s="17"/>
      <c r="DSF52" s="17"/>
      <c r="DSG52" s="17"/>
      <c r="DSH52" s="17"/>
      <c r="DSI52" s="17"/>
      <c r="DSJ52" s="17"/>
      <c r="DSK52" s="17"/>
      <c r="DSL52" s="17"/>
      <c r="DSM52" s="17"/>
      <c r="DSN52" s="17"/>
      <c r="DSO52" s="17"/>
      <c r="DSP52" s="17"/>
      <c r="DSQ52" s="17"/>
      <c r="DSR52" s="17"/>
      <c r="DSS52" s="17"/>
      <c r="DST52" s="17"/>
      <c r="DSU52" s="17"/>
      <c r="DSV52" s="17"/>
      <c r="DSW52" s="17"/>
      <c r="DSX52" s="17"/>
      <c r="DSY52" s="17"/>
      <c r="DSZ52" s="17"/>
      <c r="DTA52" s="17"/>
      <c r="DTB52" s="17"/>
      <c r="DTC52" s="17"/>
      <c r="DTD52" s="17"/>
      <c r="DTE52" s="17"/>
      <c r="DTF52" s="17"/>
      <c r="DTG52" s="17"/>
      <c r="DTH52" s="17"/>
      <c r="DTI52" s="17"/>
      <c r="DTJ52" s="17"/>
      <c r="DTK52" s="17"/>
      <c r="DTL52" s="17"/>
      <c r="DTM52" s="17"/>
      <c r="DTN52" s="17"/>
      <c r="DTO52" s="17"/>
      <c r="DTP52" s="17"/>
      <c r="DTQ52" s="17"/>
      <c r="DTR52" s="17"/>
      <c r="DTS52" s="17"/>
      <c r="DTT52" s="17"/>
      <c r="DTU52" s="17"/>
      <c r="DTV52" s="17"/>
      <c r="DTW52" s="17"/>
      <c r="DTX52" s="17"/>
      <c r="DTY52" s="17"/>
      <c r="DTZ52" s="17"/>
      <c r="DUA52" s="17"/>
      <c r="DUB52" s="17"/>
      <c r="DUC52" s="17"/>
      <c r="DUD52" s="17"/>
      <c r="DUE52" s="17"/>
      <c r="DUF52" s="17"/>
      <c r="DUG52" s="17"/>
      <c r="DUH52" s="17"/>
      <c r="DUI52" s="17"/>
      <c r="DUJ52" s="17"/>
      <c r="DUK52" s="17"/>
      <c r="DUL52" s="17"/>
      <c r="DUM52" s="17"/>
      <c r="DUN52" s="17"/>
      <c r="DUO52" s="17"/>
      <c r="DUP52" s="17"/>
      <c r="DUQ52" s="17"/>
      <c r="DUR52" s="17"/>
      <c r="DUS52" s="17"/>
      <c r="DUT52" s="17"/>
      <c r="DUU52" s="17"/>
      <c r="DUV52" s="17"/>
      <c r="DUW52" s="17"/>
      <c r="DUX52" s="17"/>
      <c r="DUY52" s="17"/>
      <c r="DUZ52" s="17"/>
      <c r="DVA52" s="17"/>
      <c r="DVB52" s="17"/>
      <c r="DVC52" s="17"/>
      <c r="DVD52" s="17"/>
      <c r="DVE52" s="17"/>
      <c r="DVF52" s="17"/>
      <c r="DVG52" s="17"/>
      <c r="DVH52" s="17"/>
      <c r="DVI52" s="17"/>
      <c r="DVJ52" s="17"/>
      <c r="DVK52" s="17"/>
      <c r="DVL52" s="17"/>
      <c r="DVM52" s="17"/>
      <c r="DVN52" s="17"/>
      <c r="DVO52" s="17"/>
      <c r="DVP52" s="17"/>
      <c r="DVQ52" s="17"/>
      <c r="DVR52" s="17"/>
      <c r="DVS52" s="17"/>
      <c r="DVT52" s="17"/>
      <c r="DVU52" s="17"/>
      <c r="DVV52" s="17"/>
      <c r="DVW52" s="17"/>
      <c r="DVX52" s="17"/>
      <c r="DVY52" s="17"/>
      <c r="DVZ52" s="17"/>
      <c r="DWA52" s="17"/>
      <c r="DWB52" s="17"/>
      <c r="DWC52" s="17"/>
      <c r="DWD52" s="17"/>
      <c r="DWE52" s="17"/>
      <c r="DWF52" s="17"/>
      <c r="DWG52" s="17"/>
      <c r="DWH52" s="17"/>
      <c r="DWI52" s="17"/>
      <c r="DWJ52" s="17"/>
      <c r="DWK52" s="17"/>
      <c r="DWL52" s="17"/>
      <c r="DWM52" s="17"/>
      <c r="DWN52" s="17"/>
      <c r="DWO52" s="17"/>
      <c r="DWP52" s="17"/>
      <c r="DWQ52" s="17"/>
      <c r="DWR52" s="17"/>
      <c r="DWS52" s="17"/>
      <c r="DWT52" s="17"/>
      <c r="DWU52" s="17"/>
      <c r="DWV52" s="17"/>
      <c r="DWW52" s="17"/>
      <c r="DWX52" s="17"/>
      <c r="DWY52" s="17"/>
      <c r="DWZ52" s="17"/>
      <c r="DXA52" s="17"/>
      <c r="DXB52" s="17"/>
      <c r="DXC52" s="17"/>
      <c r="DXD52" s="17"/>
      <c r="DXE52" s="17"/>
      <c r="DXF52" s="17"/>
      <c r="DXG52" s="17"/>
      <c r="DXH52" s="17"/>
      <c r="DXI52" s="17"/>
      <c r="DXJ52" s="17"/>
      <c r="DXK52" s="17"/>
      <c r="DXL52" s="17"/>
      <c r="DXM52" s="17"/>
      <c r="DXN52" s="17"/>
      <c r="DXO52" s="17"/>
      <c r="DXP52" s="17"/>
      <c r="DXQ52" s="17"/>
      <c r="DXR52" s="17"/>
      <c r="DXS52" s="17"/>
      <c r="DXT52" s="17"/>
      <c r="DXU52" s="17"/>
      <c r="DXV52" s="17"/>
      <c r="DXW52" s="17"/>
      <c r="DXX52" s="17"/>
      <c r="DXY52" s="17"/>
      <c r="DXZ52" s="17"/>
      <c r="DYA52" s="17"/>
      <c r="DYB52" s="17"/>
      <c r="DYC52" s="17"/>
      <c r="DYD52" s="17"/>
      <c r="DYE52" s="17"/>
      <c r="DYF52" s="17"/>
      <c r="DYG52" s="17"/>
      <c r="DYH52" s="17"/>
      <c r="DYI52" s="17"/>
      <c r="DYJ52" s="17"/>
      <c r="DYK52" s="17"/>
      <c r="DYL52" s="17"/>
      <c r="DYM52" s="17"/>
      <c r="DYN52" s="17"/>
      <c r="DYO52" s="17"/>
      <c r="DYP52" s="17"/>
      <c r="DYQ52" s="17"/>
      <c r="DYR52" s="17"/>
      <c r="DYS52" s="17"/>
      <c r="DYT52" s="17"/>
      <c r="DYU52" s="17"/>
      <c r="DYV52" s="17"/>
      <c r="DYW52" s="17"/>
      <c r="DYX52" s="17"/>
      <c r="DYY52" s="17"/>
      <c r="DYZ52" s="17"/>
      <c r="DZA52" s="17"/>
      <c r="DZB52" s="17"/>
      <c r="DZC52" s="17"/>
      <c r="DZD52" s="17"/>
      <c r="DZE52" s="17"/>
      <c r="DZF52" s="17"/>
      <c r="DZG52" s="17"/>
      <c r="DZH52" s="17"/>
      <c r="DZI52" s="17"/>
      <c r="DZJ52" s="17"/>
      <c r="DZK52" s="17"/>
      <c r="DZL52" s="17"/>
      <c r="DZM52" s="17"/>
      <c r="DZN52" s="17"/>
      <c r="DZO52" s="17"/>
      <c r="DZP52" s="17"/>
      <c r="DZQ52" s="17"/>
      <c r="DZR52" s="17"/>
      <c r="DZS52" s="17"/>
      <c r="DZT52" s="17"/>
      <c r="DZU52" s="17"/>
      <c r="DZV52" s="17"/>
      <c r="DZW52" s="17"/>
      <c r="DZX52" s="17"/>
      <c r="DZY52" s="17"/>
      <c r="DZZ52" s="17"/>
      <c r="EAA52" s="17"/>
      <c r="EAB52" s="17"/>
      <c r="EAC52" s="17"/>
      <c r="EAD52" s="17"/>
      <c r="EAE52" s="17"/>
      <c r="EAF52" s="17"/>
      <c r="EAG52" s="17"/>
      <c r="EAH52" s="17"/>
      <c r="EAI52" s="17"/>
      <c r="EAJ52" s="17"/>
      <c r="EAK52" s="17"/>
      <c r="EAL52" s="17"/>
      <c r="EAM52" s="17"/>
      <c r="EAN52" s="17"/>
      <c r="EAO52" s="17"/>
      <c r="EAP52" s="17"/>
      <c r="EAQ52" s="17"/>
      <c r="EAR52" s="17"/>
      <c r="EAS52" s="17"/>
      <c r="EAT52" s="17"/>
      <c r="EAU52" s="17"/>
      <c r="EAV52" s="17"/>
      <c r="EAW52" s="17"/>
      <c r="EAX52" s="17"/>
      <c r="EAY52" s="17"/>
      <c r="EAZ52" s="17"/>
      <c r="EBA52" s="17"/>
      <c r="EBB52" s="17"/>
      <c r="EBC52" s="17"/>
      <c r="EBD52" s="17"/>
      <c r="EBE52" s="17"/>
      <c r="EBF52" s="17"/>
      <c r="EBG52" s="17"/>
      <c r="EBH52" s="17"/>
      <c r="EBI52" s="17"/>
      <c r="EBJ52" s="17"/>
      <c r="EBK52" s="17"/>
      <c r="EBL52" s="17"/>
      <c r="EBM52" s="17"/>
      <c r="EBN52" s="17"/>
      <c r="EBO52" s="17"/>
      <c r="EBP52" s="17"/>
      <c r="EBQ52" s="17"/>
      <c r="EBR52" s="17"/>
      <c r="EBS52" s="17"/>
      <c r="EBT52" s="17"/>
      <c r="EBU52" s="17"/>
      <c r="EBV52" s="17"/>
      <c r="EBW52" s="17"/>
      <c r="EBX52" s="17"/>
      <c r="EBY52" s="17"/>
      <c r="EBZ52" s="17"/>
      <c r="ECA52" s="17"/>
      <c r="ECB52" s="17"/>
      <c r="ECC52" s="17"/>
      <c r="ECD52" s="17"/>
      <c r="ECE52" s="17"/>
      <c r="ECF52" s="17"/>
      <c r="ECG52" s="17"/>
      <c r="ECH52" s="17"/>
      <c r="ECI52" s="17"/>
      <c r="ECJ52" s="17"/>
      <c r="ECK52" s="17"/>
      <c r="ECL52" s="17"/>
      <c r="ECM52" s="17"/>
      <c r="ECN52" s="17"/>
      <c r="ECO52" s="17"/>
      <c r="ECP52" s="17"/>
      <c r="ECQ52" s="17"/>
      <c r="ECR52" s="17"/>
      <c r="ECS52" s="17"/>
      <c r="ECT52" s="17"/>
      <c r="ECU52" s="17"/>
      <c r="ECV52" s="17"/>
      <c r="ECW52" s="17"/>
      <c r="ECX52" s="17"/>
      <c r="ECY52" s="17"/>
      <c r="ECZ52" s="17"/>
      <c r="EDA52" s="17"/>
      <c r="EDB52" s="17"/>
      <c r="EDC52" s="17"/>
      <c r="EDD52" s="17"/>
      <c r="EDE52" s="17"/>
      <c r="EDF52" s="17"/>
      <c r="EDG52" s="17"/>
      <c r="EDH52" s="17"/>
      <c r="EDI52" s="17"/>
      <c r="EDJ52" s="17"/>
      <c r="EDK52" s="17"/>
      <c r="EDL52" s="17"/>
      <c r="EDM52" s="17"/>
      <c r="EDN52" s="17"/>
      <c r="EDO52" s="17"/>
      <c r="EDP52" s="17"/>
      <c r="EDQ52" s="17"/>
      <c r="EDR52" s="17"/>
      <c r="EDS52" s="17"/>
      <c r="EDT52" s="17"/>
      <c r="EDU52" s="17"/>
      <c r="EDV52" s="17"/>
      <c r="EDW52" s="17"/>
      <c r="EDX52" s="17"/>
      <c r="EDY52" s="17"/>
      <c r="EDZ52" s="17"/>
      <c r="EEA52" s="17"/>
      <c r="EEB52" s="17"/>
      <c r="EEC52" s="17"/>
      <c r="EED52" s="17"/>
      <c r="EEE52" s="17"/>
      <c r="EEF52" s="17"/>
      <c r="EEG52" s="17"/>
      <c r="EEH52" s="17"/>
      <c r="EEI52" s="17"/>
      <c r="EEJ52" s="17"/>
      <c r="EEK52" s="17"/>
      <c r="EEL52" s="17"/>
      <c r="EEM52" s="17"/>
      <c r="EEN52" s="17"/>
      <c r="EEO52" s="17"/>
      <c r="EEP52" s="17"/>
      <c r="EEQ52" s="17"/>
      <c r="EER52" s="17"/>
      <c r="EES52" s="17"/>
      <c r="EET52" s="17"/>
      <c r="EEU52" s="17"/>
      <c r="EEV52" s="17"/>
      <c r="EEW52" s="17"/>
      <c r="EEX52" s="17"/>
      <c r="EEY52" s="17"/>
      <c r="EEZ52" s="17"/>
      <c r="EFA52" s="17"/>
      <c r="EFB52" s="17"/>
      <c r="EFC52" s="17"/>
      <c r="EFD52" s="17"/>
      <c r="EFE52" s="17"/>
      <c r="EFF52" s="17"/>
      <c r="EFG52" s="17"/>
      <c r="EFH52" s="17"/>
      <c r="EFI52" s="17"/>
      <c r="EFJ52" s="17"/>
      <c r="EFK52" s="17"/>
      <c r="EFL52" s="17"/>
      <c r="EFM52" s="17"/>
      <c r="EFN52" s="17"/>
      <c r="EFO52" s="17"/>
      <c r="EFP52" s="17"/>
      <c r="EFQ52" s="17"/>
      <c r="EFR52" s="17"/>
      <c r="EFS52" s="17"/>
      <c r="EFT52" s="17"/>
      <c r="EFU52" s="17"/>
      <c r="EFV52" s="17"/>
      <c r="EFW52" s="17"/>
      <c r="EFX52" s="17"/>
      <c r="EFY52" s="17"/>
      <c r="EFZ52" s="17"/>
      <c r="EGA52" s="17"/>
      <c r="EGB52" s="17"/>
      <c r="EGC52" s="17"/>
      <c r="EGD52" s="17"/>
      <c r="EGE52" s="17"/>
      <c r="EGF52" s="17"/>
      <c r="EGG52" s="17"/>
      <c r="EGH52" s="17"/>
      <c r="EGI52" s="17"/>
      <c r="EGJ52" s="17"/>
      <c r="EGK52" s="17"/>
      <c r="EGL52" s="17"/>
      <c r="EGM52" s="17"/>
      <c r="EGN52" s="17"/>
      <c r="EGO52" s="17"/>
      <c r="EGP52" s="17"/>
      <c r="EGQ52" s="17"/>
      <c r="EGR52" s="17"/>
      <c r="EGS52" s="17"/>
      <c r="EGT52" s="17"/>
      <c r="EGU52" s="17"/>
      <c r="EGV52" s="17"/>
      <c r="EGW52" s="17"/>
      <c r="EGX52" s="17"/>
      <c r="EGY52" s="17"/>
      <c r="EGZ52" s="17"/>
      <c r="EHA52" s="17"/>
      <c r="EHB52" s="17"/>
      <c r="EHC52" s="17"/>
      <c r="EHD52" s="17"/>
      <c r="EHE52" s="17"/>
      <c r="EHF52" s="17"/>
      <c r="EHG52" s="17"/>
      <c r="EHH52" s="17"/>
      <c r="EHI52" s="17"/>
      <c r="EHJ52" s="17"/>
      <c r="EHK52" s="17"/>
      <c r="EHL52" s="17"/>
      <c r="EHM52" s="17"/>
      <c r="EHN52" s="17"/>
      <c r="EHO52" s="17"/>
      <c r="EHP52" s="17"/>
      <c r="EHQ52" s="17"/>
      <c r="EHR52" s="17"/>
      <c r="EHS52" s="17"/>
      <c r="EHT52" s="17"/>
      <c r="EHU52" s="17"/>
      <c r="EHV52" s="17"/>
      <c r="EHW52" s="17"/>
      <c r="EHX52" s="17"/>
      <c r="EHY52" s="17"/>
      <c r="EHZ52" s="17"/>
      <c r="EIA52" s="17"/>
      <c r="EIB52" s="17"/>
      <c r="EIC52" s="17"/>
      <c r="EID52" s="17"/>
      <c r="EIE52" s="17"/>
      <c r="EIF52" s="17"/>
      <c r="EIG52" s="17"/>
      <c r="EIH52" s="17"/>
      <c r="EII52" s="17"/>
      <c r="EIJ52" s="17"/>
      <c r="EIK52" s="17"/>
      <c r="EIL52" s="17"/>
      <c r="EIM52" s="17"/>
      <c r="EIN52" s="17"/>
      <c r="EIO52" s="17"/>
      <c r="EIP52" s="17"/>
      <c r="EIQ52" s="17"/>
      <c r="EIR52" s="17"/>
      <c r="EIS52" s="17"/>
      <c r="EIT52" s="17"/>
      <c r="EIU52" s="17"/>
      <c r="EIV52" s="17"/>
      <c r="EIW52" s="17"/>
      <c r="EIX52" s="17"/>
      <c r="EIY52" s="17"/>
      <c r="EIZ52" s="17"/>
      <c r="EJA52" s="17"/>
      <c r="EJB52" s="17"/>
      <c r="EJC52" s="17"/>
      <c r="EJD52" s="17"/>
      <c r="EJE52" s="17"/>
      <c r="EJF52" s="17"/>
      <c r="EJG52" s="17"/>
      <c r="EJH52" s="17"/>
      <c r="EJI52" s="17"/>
      <c r="EJJ52" s="17"/>
      <c r="EJK52" s="17"/>
      <c r="EJL52" s="17"/>
      <c r="EJM52" s="17"/>
      <c r="EJN52" s="17"/>
      <c r="EJO52" s="17"/>
      <c r="EJP52" s="17"/>
      <c r="EJQ52" s="17"/>
      <c r="EJR52" s="17"/>
      <c r="EJS52" s="17"/>
      <c r="EJT52" s="17"/>
      <c r="EJU52" s="17"/>
      <c r="EJV52" s="17"/>
      <c r="EJW52" s="17"/>
      <c r="EJX52" s="17"/>
      <c r="EJY52" s="17"/>
      <c r="EJZ52" s="17"/>
      <c r="EKA52" s="17"/>
      <c r="EKB52" s="17"/>
      <c r="EKC52" s="17"/>
      <c r="EKD52" s="17"/>
      <c r="EKE52" s="17"/>
      <c r="EKF52" s="17"/>
      <c r="EKG52" s="17"/>
      <c r="EKH52" s="17"/>
      <c r="EKI52" s="17"/>
      <c r="EKJ52" s="17"/>
      <c r="EKK52" s="17"/>
      <c r="EKL52" s="17"/>
      <c r="EKM52" s="17"/>
      <c r="EKN52" s="17"/>
      <c r="EKO52" s="17"/>
      <c r="EKP52" s="17"/>
      <c r="EKQ52" s="17"/>
      <c r="EKR52" s="17"/>
      <c r="EKS52" s="17"/>
      <c r="EKT52" s="17"/>
      <c r="EKU52" s="17"/>
      <c r="EKV52" s="17"/>
      <c r="EKW52" s="17"/>
      <c r="EKX52" s="17"/>
      <c r="EKY52" s="17"/>
      <c r="EKZ52" s="17"/>
      <c r="ELA52" s="17"/>
      <c r="ELB52" s="17"/>
      <c r="ELC52" s="17"/>
      <c r="ELD52" s="17"/>
      <c r="ELE52" s="17"/>
      <c r="ELF52" s="17"/>
      <c r="ELG52" s="17"/>
      <c r="ELH52" s="17"/>
      <c r="ELI52" s="17"/>
      <c r="ELJ52" s="17"/>
      <c r="ELK52" s="17"/>
      <c r="ELL52" s="17"/>
      <c r="ELM52" s="17"/>
      <c r="ELN52" s="17"/>
      <c r="ELO52" s="17"/>
      <c r="ELP52" s="17"/>
      <c r="ELQ52" s="17"/>
      <c r="ELR52" s="17"/>
      <c r="ELS52" s="17"/>
      <c r="ELT52" s="17"/>
      <c r="ELU52" s="17"/>
      <c r="ELV52" s="17"/>
      <c r="ELW52" s="17"/>
      <c r="ELX52" s="17"/>
      <c r="ELY52" s="17"/>
      <c r="ELZ52" s="17"/>
      <c r="EMA52" s="17"/>
      <c r="EMB52" s="17"/>
      <c r="EMC52" s="17"/>
      <c r="EMD52" s="17"/>
      <c r="EME52" s="17"/>
      <c r="EMF52" s="17"/>
      <c r="EMG52" s="17"/>
      <c r="EMH52" s="17"/>
      <c r="EMI52" s="17"/>
      <c r="EMJ52" s="17"/>
      <c r="EMK52" s="17"/>
      <c r="EML52" s="17"/>
      <c r="EMM52" s="17"/>
      <c r="EMN52" s="17"/>
      <c r="EMO52" s="17"/>
      <c r="EMP52" s="17"/>
      <c r="EMQ52" s="17"/>
      <c r="EMR52" s="17"/>
      <c r="EMS52" s="17"/>
      <c r="EMT52" s="17"/>
      <c r="EMU52" s="17"/>
      <c r="EMV52" s="17"/>
      <c r="EMW52" s="17"/>
      <c r="EMX52" s="17"/>
      <c r="EMY52" s="17"/>
      <c r="EMZ52" s="17"/>
      <c r="ENA52" s="17"/>
      <c r="ENB52" s="17"/>
      <c r="ENC52" s="17"/>
      <c r="END52" s="17"/>
      <c r="ENE52" s="17"/>
      <c r="ENF52" s="17"/>
      <c r="ENG52" s="17"/>
      <c r="ENH52" s="17"/>
      <c r="ENI52" s="17"/>
      <c r="ENJ52" s="17"/>
      <c r="ENK52" s="17"/>
      <c r="ENL52" s="17"/>
      <c r="ENM52" s="17"/>
      <c r="ENN52" s="17"/>
      <c r="ENO52" s="17"/>
      <c r="ENP52" s="17"/>
      <c r="ENQ52" s="17"/>
      <c r="ENR52" s="17"/>
      <c r="ENS52" s="17"/>
      <c r="ENT52" s="17"/>
      <c r="ENU52" s="17"/>
      <c r="ENV52" s="17"/>
      <c r="ENW52" s="17"/>
      <c r="ENX52" s="17"/>
      <c r="ENY52" s="17"/>
      <c r="ENZ52" s="17"/>
      <c r="EOA52" s="17"/>
      <c r="EOB52" s="17"/>
      <c r="EOC52" s="17"/>
      <c r="EOD52" s="17"/>
      <c r="EOE52" s="17"/>
      <c r="EOF52" s="17"/>
      <c r="EOG52" s="17"/>
      <c r="EOH52" s="17"/>
      <c r="EOI52" s="17"/>
      <c r="EOJ52" s="17"/>
      <c r="EOK52" s="17"/>
      <c r="EOL52" s="17"/>
      <c r="EOM52" s="17"/>
      <c r="EON52" s="17"/>
      <c r="EOO52" s="17"/>
      <c r="EOP52" s="17"/>
      <c r="EOQ52" s="17"/>
      <c r="EOR52" s="17"/>
      <c r="EOS52" s="17"/>
      <c r="EOT52" s="17"/>
      <c r="EOU52" s="17"/>
      <c r="EOV52" s="17"/>
      <c r="EOW52" s="17"/>
      <c r="EOX52" s="17"/>
      <c r="EOY52" s="17"/>
      <c r="EOZ52" s="17"/>
      <c r="EPA52" s="17"/>
      <c r="EPB52" s="17"/>
      <c r="EPC52" s="17"/>
      <c r="EPD52" s="17"/>
      <c r="EPE52" s="17"/>
      <c r="EPF52" s="17"/>
      <c r="EPG52" s="17"/>
      <c r="EPH52" s="17"/>
      <c r="EPI52" s="17"/>
      <c r="EPJ52" s="17"/>
      <c r="EPK52" s="17"/>
      <c r="EPL52" s="17"/>
      <c r="EPM52" s="17"/>
      <c r="EPN52" s="17"/>
      <c r="EPO52" s="17"/>
      <c r="EPP52" s="17"/>
      <c r="EPQ52" s="17"/>
      <c r="EPR52" s="17"/>
      <c r="EPS52" s="17"/>
      <c r="EPT52" s="17"/>
      <c r="EPU52" s="17"/>
      <c r="EPV52" s="17"/>
      <c r="EPW52" s="17"/>
      <c r="EPX52" s="17"/>
      <c r="EPY52" s="17"/>
      <c r="EPZ52" s="17"/>
      <c r="EQA52" s="17"/>
      <c r="EQB52" s="17"/>
      <c r="EQC52" s="17"/>
      <c r="EQD52" s="17"/>
      <c r="EQE52" s="17"/>
      <c r="EQF52" s="17"/>
      <c r="EQG52" s="17"/>
      <c r="EQH52" s="17"/>
      <c r="EQI52" s="17"/>
      <c r="EQJ52" s="17"/>
      <c r="EQK52" s="17"/>
      <c r="EQL52" s="17"/>
      <c r="EQM52" s="17"/>
      <c r="EQN52" s="17"/>
      <c r="EQO52" s="17"/>
      <c r="EQP52" s="17"/>
      <c r="EQQ52" s="17"/>
      <c r="EQR52" s="17"/>
      <c r="EQS52" s="17"/>
      <c r="EQT52" s="17"/>
      <c r="EQU52" s="17"/>
      <c r="EQV52" s="17"/>
      <c r="EQW52" s="17"/>
      <c r="EQX52" s="17"/>
      <c r="EQY52" s="17"/>
      <c r="EQZ52" s="17"/>
      <c r="ERA52" s="17"/>
      <c r="ERB52" s="17"/>
      <c r="ERC52" s="17"/>
      <c r="ERD52" s="17"/>
      <c r="ERE52" s="17"/>
      <c r="ERF52" s="17"/>
      <c r="ERG52" s="17"/>
      <c r="ERH52" s="17"/>
      <c r="ERI52" s="17"/>
      <c r="ERJ52" s="17"/>
      <c r="ERK52" s="17"/>
      <c r="ERL52" s="17"/>
      <c r="ERM52" s="17"/>
      <c r="ERN52" s="17"/>
      <c r="ERO52" s="17"/>
      <c r="ERP52" s="17"/>
      <c r="ERQ52" s="17"/>
      <c r="ERR52" s="17"/>
      <c r="ERS52" s="17"/>
      <c r="ERT52" s="17"/>
      <c r="ERU52" s="17"/>
      <c r="ERV52" s="17"/>
      <c r="ERW52" s="17"/>
      <c r="ERX52" s="17"/>
      <c r="ERY52" s="17"/>
      <c r="ERZ52" s="17"/>
      <c r="ESA52" s="17"/>
      <c r="ESB52" s="17"/>
      <c r="ESC52" s="17"/>
      <c r="ESD52" s="17"/>
      <c r="ESE52" s="17"/>
      <c r="ESF52" s="17"/>
      <c r="ESG52" s="17"/>
      <c r="ESH52" s="17"/>
      <c r="ESI52" s="17"/>
      <c r="ESJ52" s="17"/>
      <c r="ESK52" s="17"/>
      <c r="ESL52" s="17"/>
      <c r="ESM52" s="17"/>
      <c r="ESN52" s="17"/>
      <c r="ESO52" s="17"/>
      <c r="ESP52" s="17"/>
      <c r="ESQ52" s="17"/>
      <c r="ESR52" s="17"/>
      <c r="ESS52" s="17"/>
      <c r="EST52" s="17"/>
      <c r="ESU52" s="17"/>
      <c r="ESV52" s="17"/>
      <c r="ESW52" s="17"/>
      <c r="ESX52" s="17"/>
      <c r="ESY52" s="17"/>
      <c r="ESZ52" s="17"/>
      <c r="ETA52" s="17"/>
      <c r="ETB52" s="17"/>
      <c r="ETC52" s="17"/>
      <c r="ETD52" s="17"/>
      <c r="ETE52" s="17"/>
      <c r="ETF52" s="17"/>
      <c r="ETG52" s="17"/>
      <c r="ETH52" s="17"/>
      <c r="ETI52" s="17"/>
      <c r="ETJ52" s="17"/>
      <c r="ETK52" s="17"/>
      <c r="ETL52" s="17"/>
      <c r="ETM52" s="17"/>
      <c r="ETN52" s="17"/>
      <c r="ETO52" s="17"/>
      <c r="ETP52" s="17"/>
      <c r="ETQ52" s="17"/>
      <c r="ETR52" s="17"/>
      <c r="ETS52" s="17"/>
      <c r="ETT52" s="17"/>
      <c r="ETU52" s="17"/>
      <c r="ETV52" s="17"/>
      <c r="ETW52" s="17"/>
      <c r="ETX52" s="17"/>
      <c r="ETY52" s="17"/>
      <c r="ETZ52" s="17"/>
      <c r="EUA52" s="17"/>
      <c r="EUB52" s="17"/>
      <c r="EUC52" s="17"/>
      <c r="EUD52" s="17"/>
      <c r="EUE52" s="17"/>
      <c r="EUF52" s="17"/>
      <c r="EUG52" s="17"/>
      <c r="EUH52" s="17"/>
      <c r="EUI52" s="17"/>
      <c r="EUJ52" s="17"/>
      <c r="EUK52" s="17"/>
      <c r="EUL52" s="17"/>
      <c r="EUM52" s="17"/>
      <c r="EUN52" s="17"/>
      <c r="EUO52" s="17"/>
      <c r="EUP52" s="17"/>
      <c r="EUQ52" s="17"/>
      <c r="EUR52" s="17"/>
      <c r="EUS52" s="17"/>
      <c r="EUT52" s="17"/>
      <c r="EUU52" s="17"/>
      <c r="EUV52" s="17"/>
      <c r="EUW52" s="17"/>
      <c r="EUX52" s="17"/>
      <c r="EUY52" s="17"/>
      <c r="EUZ52" s="17"/>
      <c r="EVA52" s="17"/>
      <c r="EVB52" s="17"/>
      <c r="EVC52" s="17"/>
      <c r="EVD52" s="17"/>
      <c r="EVE52" s="17"/>
      <c r="EVF52" s="17"/>
      <c r="EVG52" s="17"/>
      <c r="EVH52" s="17"/>
      <c r="EVI52" s="17"/>
      <c r="EVJ52" s="17"/>
      <c r="EVK52" s="17"/>
      <c r="EVL52" s="17"/>
      <c r="EVM52" s="17"/>
      <c r="EVN52" s="17"/>
      <c r="EVO52" s="17"/>
      <c r="EVP52" s="17"/>
      <c r="EVQ52" s="17"/>
      <c r="EVR52" s="17"/>
      <c r="EVS52" s="17"/>
      <c r="EVT52" s="17"/>
      <c r="EVU52" s="17"/>
      <c r="EVV52" s="17"/>
      <c r="EVW52" s="17"/>
      <c r="EVX52" s="17"/>
      <c r="EVY52" s="17"/>
      <c r="EVZ52" s="17"/>
      <c r="EWA52" s="17"/>
      <c r="EWB52" s="17"/>
      <c r="EWC52" s="17"/>
      <c r="EWD52" s="17"/>
      <c r="EWE52" s="17"/>
      <c r="EWF52" s="17"/>
      <c r="EWG52" s="17"/>
      <c r="EWH52" s="17"/>
      <c r="EWI52" s="17"/>
      <c r="EWJ52" s="17"/>
      <c r="EWK52" s="17"/>
      <c r="EWL52" s="17"/>
      <c r="EWM52" s="17"/>
      <c r="EWN52" s="17"/>
      <c r="EWO52" s="17"/>
      <c r="EWP52" s="17"/>
      <c r="EWQ52" s="17"/>
      <c r="EWR52" s="17"/>
      <c r="EWS52" s="17"/>
      <c r="EWT52" s="17"/>
      <c r="EWU52" s="17"/>
      <c r="EWV52" s="17"/>
      <c r="EWW52" s="17"/>
      <c r="EWX52" s="17"/>
      <c r="EWY52" s="17"/>
      <c r="EWZ52" s="17"/>
      <c r="EXA52" s="17"/>
      <c r="EXB52" s="17"/>
      <c r="EXC52" s="17"/>
      <c r="EXD52" s="17"/>
      <c r="EXE52" s="17"/>
      <c r="EXF52" s="17"/>
      <c r="EXG52" s="17"/>
      <c r="EXH52" s="17"/>
      <c r="EXI52" s="17"/>
      <c r="EXJ52" s="17"/>
      <c r="EXK52" s="17"/>
      <c r="EXL52" s="17"/>
      <c r="EXM52" s="17"/>
      <c r="EXN52" s="17"/>
      <c r="EXO52" s="17"/>
      <c r="EXP52" s="17"/>
      <c r="EXQ52" s="17"/>
      <c r="EXR52" s="17"/>
      <c r="EXS52" s="17"/>
      <c r="EXT52" s="17"/>
      <c r="EXU52" s="17"/>
      <c r="EXV52" s="17"/>
      <c r="EXW52" s="17"/>
      <c r="EXX52" s="17"/>
      <c r="EXY52" s="17"/>
      <c r="EXZ52" s="17"/>
      <c r="EYA52" s="17"/>
      <c r="EYB52" s="17"/>
      <c r="EYC52" s="17"/>
      <c r="EYD52" s="17"/>
      <c r="EYE52" s="17"/>
      <c r="EYF52" s="17"/>
      <c r="EYG52" s="17"/>
      <c r="EYH52" s="17"/>
      <c r="EYI52" s="17"/>
      <c r="EYJ52" s="17"/>
      <c r="EYK52" s="17"/>
      <c r="EYL52" s="17"/>
      <c r="EYM52" s="17"/>
      <c r="EYN52" s="17"/>
      <c r="EYO52" s="17"/>
      <c r="EYP52" s="17"/>
      <c r="EYQ52" s="17"/>
      <c r="EYR52" s="17"/>
      <c r="EYS52" s="17"/>
      <c r="EYT52" s="17"/>
      <c r="EYU52" s="17"/>
      <c r="EYV52" s="17"/>
      <c r="EYW52" s="17"/>
      <c r="EYX52" s="17"/>
      <c r="EYY52" s="17"/>
      <c r="EYZ52" s="17"/>
      <c r="EZA52" s="17"/>
      <c r="EZB52" s="17"/>
      <c r="EZC52" s="17"/>
      <c r="EZD52" s="17"/>
      <c r="EZE52" s="17"/>
      <c r="EZF52" s="17"/>
      <c r="EZG52" s="17"/>
      <c r="EZH52" s="17"/>
      <c r="EZI52" s="17"/>
      <c r="EZJ52" s="17"/>
      <c r="EZK52" s="17"/>
      <c r="EZL52" s="17"/>
      <c r="EZM52" s="17"/>
      <c r="EZN52" s="17"/>
      <c r="EZO52" s="17"/>
      <c r="EZP52" s="17"/>
      <c r="EZQ52" s="17"/>
      <c r="EZR52" s="17"/>
      <c r="EZS52" s="17"/>
      <c r="EZT52" s="17"/>
      <c r="EZU52" s="17"/>
      <c r="EZV52" s="17"/>
      <c r="EZW52" s="17"/>
      <c r="EZX52" s="17"/>
      <c r="EZY52" s="17"/>
      <c r="EZZ52" s="17"/>
      <c r="FAA52" s="17"/>
      <c r="FAB52" s="17"/>
      <c r="FAC52" s="17"/>
      <c r="FAD52" s="17"/>
      <c r="FAE52" s="17"/>
      <c r="FAF52" s="17"/>
      <c r="FAG52" s="17"/>
      <c r="FAH52" s="17"/>
      <c r="FAI52" s="17"/>
      <c r="FAJ52" s="17"/>
      <c r="FAK52" s="17"/>
      <c r="FAL52" s="17"/>
      <c r="FAM52" s="17"/>
      <c r="FAN52" s="17"/>
      <c r="FAO52" s="17"/>
      <c r="FAP52" s="17"/>
      <c r="FAQ52" s="17"/>
      <c r="FAR52" s="17"/>
      <c r="FAS52" s="17"/>
      <c r="FAT52" s="17"/>
      <c r="FAU52" s="17"/>
      <c r="FAV52" s="17"/>
      <c r="FAW52" s="17"/>
      <c r="FAX52" s="17"/>
      <c r="FAY52" s="17"/>
      <c r="FAZ52" s="17"/>
      <c r="FBA52" s="17"/>
      <c r="FBB52" s="17"/>
      <c r="FBC52" s="17"/>
      <c r="FBD52" s="17"/>
      <c r="FBE52" s="17"/>
      <c r="FBF52" s="17"/>
      <c r="FBG52" s="17"/>
      <c r="FBH52" s="17"/>
      <c r="FBI52" s="17"/>
      <c r="FBJ52" s="17"/>
      <c r="FBK52" s="17"/>
      <c r="FBL52" s="17"/>
      <c r="FBM52" s="17"/>
      <c r="FBN52" s="17"/>
      <c r="FBO52" s="17"/>
      <c r="FBP52" s="17"/>
      <c r="FBQ52" s="17"/>
      <c r="FBR52" s="17"/>
      <c r="FBS52" s="17"/>
      <c r="FBT52" s="17"/>
      <c r="FBU52" s="17"/>
      <c r="FBV52" s="17"/>
      <c r="FBW52" s="17"/>
      <c r="FBX52" s="17"/>
      <c r="FBY52" s="17"/>
      <c r="FBZ52" s="17"/>
      <c r="FCA52" s="17"/>
      <c r="FCB52" s="17"/>
      <c r="FCC52" s="17"/>
      <c r="FCD52" s="17"/>
      <c r="FCE52" s="17"/>
      <c r="FCF52" s="17"/>
      <c r="FCG52" s="17"/>
      <c r="FCH52" s="17"/>
      <c r="FCI52" s="17"/>
      <c r="FCJ52" s="17"/>
      <c r="FCK52" s="17"/>
      <c r="FCL52" s="17"/>
      <c r="FCM52" s="17"/>
      <c r="FCN52" s="17"/>
      <c r="FCO52" s="17"/>
      <c r="FCP52" s="17"/>
      <c r="FCQ52" s="17"/>
      <c r="FCR52" s="17"/>
      <c r="FCS52" s="17"/>
      <c r="FCT52" s="17"/>
      <c r="FCU52" s="17"/>
      <c r="FCV52" s="17"/>
      <c r="FCW52" s="17"/>
      <c r="FCX52" s="17"/>
      <c r="FCY52" s="17"/>
      <c r="FCZ52" s="17"/>
      <c r="FDA52" s="17"/>
      <c r="FDB52" s="17"/>
      <c r="FDC52" s="17"/>
      <c r="FDD52" s="17"/>
      <c r="FDE52" s="17"/>
      <c r="FDF52" s="17"/>
      <c r="FDG52" s="17"/>
      <c r="FDH52" s="17"/>
      <c r="FDI52" s="17"/>
      <c r="FDJ52" s="17"/>
      <c r="FDK52" s="17"/>
      <c r="FDL52" s="17"/>
      <c r="FDM52" s="17"/>
      <c r="FDN52" s="17"/>
      <c r="FDO52" s="17"/>
      <c r="FDP52" s="17"/>
      <c r="FDQ52" s="17"/>
      <c r="FDR52" s="17"/>
      <c r="FDS52" s="17"/>
      <c r="FDT52" s="17"/>
      <c r="FDU52" s="17"/>
      <c r="FDV52" s="17"/>
      <c r="FDW52" s="17"/>
      <c r="FDX52" s="17"/>
      <c r="FDY52" s="17"/>
      <c r="FDZ52" s="17"/>
      <c r="FEA52" s="17"/>
      <c r="FEB52" s="17"/>
      <c r="FEC52" s="17"/>
      <c r="FED52" s="17"/>
      <c r="FEE52" s="17"/>
      <c r="FEF52" s="17"/>
      <c r="FEG52" s="17"/>
      <c r="FEH52" s="17"/>
      <c r="FEI52" s="17"/>
      <c r="FEJ52" s="17"/>
      <c r="FEK52" s="17"/>
      <c r="FEL52" s="17"/>
      <c r="FEM52" s="17"/>
      <c r="FEN52" s="17"/>
      <c r="FEO52" s="17"/>
      <c r="FEP52" s="17"/>
      <c r="FEQ52" s="17"/>
      <c r="FER52" s="17"/>
      <c r="FES52" s="17"/>
      <c r="FET52" s="17"/>
      <c r="FEU52" s="17"/>
      <c r="FEV52" s="17"/>
      <c r="FEW52" s="17"/>
      <c r="FEX52" s="17"/>
      <c r="FEY52" s="17"/>
      <c r="FEZ52" s="17"/>
      <c r="FFA52" s="17"/>
      <c r="FFB52" s="17"/>
      <c r="FFC52" s="17"/>
      <c r="FFD52" s="17"/>
      <c r="FFE52" s="17"/>
      <c r="FFF52" s="17"/>
      <c r="FFG52" s="17"/>
      <c r="FFH52" s="17"/>
      <c r="FFI52" s="17"/>
      <c r="FFJ52" s="17"/>
      <c r="FFK52" s="17"/>
      <c r="FFL52" s="17"/>
      <c r="FFM52" s="17"/>
      <c r="FFN52" s="17"/>
      <c r="FFO52" s="17"/>
      <c r="FFP52" s="17"/>
      <c r="FFQ52" s="17"/>
      <c r="FFR52" s="17"/>
      <c r="FFS52" s="17"/>
      <c r="FFT52" s="17"/>
      <c r="FFU52" s="17"/>
      <c r="FFV52" s="17"/>
      <c r="FFW52" s="17"/>
      <c r="FFX52" s="17"/>
      <c r="FFY52" s="17"/>
      <c r="FFZ52" s="17"/>
      <c r="FGA52" s="17"/>
      <c r="FGB52" s="17"/>
      <c r="FGC52" s="17"/>
      <c r="FGD52" s="17"/>
      <c r="FGE52" s="17"/>
      <c r="FGF52" s="17"/>
      <c r="FGG52" s="17"/>
      <c r="FGH52" s="17"/>
      <c r="FGI52" s="17"/>
      <c r="FGJ52" s="17"/>
      <c r="FGK52" s="17"/>
      <c r="FGL52" s="17"/>
      <c r="FGM52" s="17"/>
      <c r="FGN52" s="17"/>
      <c r="FGO52" s="17"/>
      <c r="FGP52" s="17"/>
      <c r="FGQ52" s="17"/>
      <c r="FGR52" s="17"/>
      <c r="FGS52" s="17"/>
      <c r="FGT52" s="17"/>
      <c r="FGU52" s="17"/>
      <c r="FGV52" s="17"/>
      <c r="FGW52" s="17"/>
      <c r="FGX52" s="17"/>
      <c r="FGY52" s="17"/>
      <c r="FGZ52" s="17"/>
      <c r="FHA52" s="17"/>
      <c r="FHB52" s="17"/>
      <c r="FHC52" s="17"/>
      <c r="FHD52" s="17"/>
      <c r="FHE52" s="17"/>
      <c r="FHF52" s="17"/>
      <c r="FHG52" s="17"/>
      <c r="FHH52" s="17"/>
      <c r="FHI52" s="17"/>
      <c r="FHJ52" s="17"/>
      <c r="FHK52" s="17"/>
      <c r="FHL52" s="17"/>
      <c r="FHM52" s="17"/>
      <c r="FHN52" s="17"/>
      <c r="FHO52" s="17"/>
      <c r="FHP52" s="17"/>
      <c r="FHQ52" s="17"/>
      <c r="FHR52" s="17"/>
      <c r="FHS52" s="17"/>
      <c r="FHT52" s="17"/>
      <c r="FHU52" s="17"/>
      <c r="FHV52" s="17"/>
      <c r="FHW52" s="17"/>
      <c r="FHX52" s="17"/>
      <c r="FHY52" s="17"/>
      <c r="FHZ52" s="17"/>
      <c r="FIA52" s="17"/>
      <c r="FIB52" s="17"/>
      <c r="FIC52" s="17"/>
      <c r="FID52" s="17"/>
      <c r="FIE52" s="17"/>
      <c r="FIF52" s="17"/>
      <c r="FIG52" s="17"/>
      <c r="FIH52" s="17"/>
      <c r="FII52" s="17"/>
      <c r="FIJ52" s="17"/>
      <c r="FIK52" s="17"/>
      <c r="FIL52" s="17"/>
      <c r="FIM52" s="17"/>
      <c r="FIN52" s="17"/>
      <c r="FIO52" s="17"/>
      <c r="FIP52" s="17"/>
      <c r="FIQ52" s="17"/>
      <c r="FIR52" s="17"/>
      <c r="FIS52" s="17"/>
      <c r="FIT52" s="17"/>
      <c r="FIU52" s="17"/>
      <c r="FIV52" s="17"/>
      <c r="FIW52" s="17"/>
      <c r="FIX52" s="17"/>
      <c r="FIY52" s="17"/>
      <c r="FIZ52" s="17"/>
      <c r="FJA52" s="17"/>
      <c r="FJB52" s="17"/>
      <c r="FJC52" s="17"/>
      <c r="FJD52" s="17"/>
      <c r="FJE52" s="17"/>
      <c r="FJF52" s="17"/>
      <c r="FJG52" s="17"/>
      <c r="FJH52" s="17"/>
      <c r="FJI52" s="17"/>
      <c r="FJJ52" s="17"/>
      <c r="FJK52" s="17"/>
      <c r="FJL52" s="17"/>
      <c r="FJM52" s="17"/>
      <c r="FJN52" s="17"/>
      <c r="FJO52" s="17"/>
      <c r="FJP52" s="17"/>
      <c r="FJQ52" s="17"/>
      <c r="FJR52" s="17"/>
      <c r="FJS52" s="17"/>
      <c r="FJT52" s="17"/>
      <c r="FJU52" s="17"/>
      <c r="FJV52" s="17"/>
      <c r="FJW52" s="17"/>
      <c r="FJX52" s="17"/>
      <c r="FJY52" s="17"/>
      <c r="FJZ52" s="17"/>
      <c r="FKA52" s="17"/>
      <c r="FKB52" s="17"/>
      <c r="FKC52" s="17"/>
      <c r="FKD52" s="17"/>
      <c r="FKE52" s="17"/>
      <c r="FKF52" s="17"/>
      <c r="FKG52" s="17"/>
      <c r="FKH52" s="17"/>
      <c r="FKI52" s="17"/>
      <c r="FKJ52" s="17"/>
      <c r="FKK52" s="17"/>
      <c r="FKL52" s="17"/>
      <c r="FKM52" s="17"/>
      <c r="FKN52" s="17"/>
      <c r="FKO52" s="17"/>
      <c r="FKP52" s="17"/>
      <c r="FKQ52" s="17"/>
      <c r="FKR52" s="17"/>
      <c r="FKS52" s="17"/>
      <c r="FKT52" s="17"/>
      <c r="FKU52" s="17"/>
      <c r="FKV52" s="17"/>
      <c r="FKW52" s="17"/>
      <c r="FKX52" s="17"/>
      <c r="FKY52" s="17"/>
      <c r="FKZ52" s="17"/>
      <c r="FLA52" s="17"/>
      <c r="FLB52" s="17"/>
      <c r="FLC52" s="17"/>
      <c r="FLD52" s="17"/>
      <c r="FLE52" s="17"/>
      <c r="FLF52" s="17"/>
      <c r="FLG52" s="17"/>
      <c r="FLH52" s="17"/>
      <c r="FLI52" s="17"/>
      <c r="FLJ52" s="17"/>
      <c r="FLK52" s="17"/>
      <c r="FLL52" s="17"/>
      <c r="FLM52" s="17"/>
      <c r="FLN52" s="17"/>
      <c r="FLO52" s="17"/>
      <c r="FLP52" s="17"/>
      <c r="FLQ52" s="17"/>
      <c r="FLR52" s="17"/>
      <c r="FLS52" s="17"/>
      <c r="FLT52" s="17"/>
      <c r="FLU52" s="17"/>
      <c r="FLV52" s="17"/>
      <c r="FLW52" s="17"/>
      <c r="FLX52" s="17"/>
      <c r="FLY52" s="17"/>
      <c r="FLZ52" s="17"/>
      <c r="FMA52" s="17"/>
      <c r="FMB52" s="17"/>
      <c r="FMC52" s="17"/>
      <c r="FMD52" s="17"/>
      <c r="FME52" s="17"/>
      <c r="FMF52" s="17"/>
      <c r="FMG52" s="17"/>
      <c r="FMH52" s="17"/>
      <c r="FMI52" s="17"/>
      <c r="FMJ52" s="17"/>
      <c r="FMK52" s="17"/>
      <c r="FML52" s="17"/>
      <c r="FMM52" s="17"/>
      <c r="FMN52" s="17"/>
      <c r="FMO52" s="17"/>
      <c r="FMP52" s="17"/>
      <c r="FMQ52" s="17"/>
      <c r="FMR52" s="17"/>
      <c r="FMS52" s="17"/>
      <c r="FMT52" s="17"/>
      <c r="FMU52" s="17"/>
      <c r="FMV52" s="17"/>
      <c r="FMW52" s="17"/>
      <c r="FMX52" s="17"/>
      <c r="FMY52" s="17"/>
      <c r="FMZ52" s="17"/>
      <c r="FNA52" s="17"/>
      <c r="FNB52" s="17"/>
      <c r="FNC52" s="17"/>
      <c r="FND52" s="17"/>
      <c r="FNE52" s="17"/>
      <c r="FNF52" s="17"/>
      <c r="FNG52" s="17"/>
      <c r="FNH52" s="17"/>
      <c r="FNI52" s="17"/>
      <c r="FNJ52" s="17"/>
      <c r="FNK52" s="17"/>
      <c r="FNL52" s="17"/>
      <c r="FNM52" s="17"/>
      <c r="FNN52" s="17"/>
      <c r="FNO52" s="17"/>
      <c r="FNP52" s="17"/>
      <c r="FNQ52" s="17"/>
      <c r="FNR52" s="17"/>
      <c r="FNS52" s="17"/>
      <c r="FNT52" s="17"/>
      <c r="FNU52" s="17"/>
      <c r="FNV52" s="17"/>
      <c r="FNW52" s="17"/>
      <c r="FNX52" s="17"/>
      <c r="FNY52" s="17"/>
      <c r="FNZ52" s="17"/>
      <c r="FOA52" s="17"/>
      <c r="FOB52" s="17"/>
      <c r="FOC52" s="17"/>
      <c r="FOD52" s="17"/>
      <c r="FOE52" s="17"/>
      <c r="FOF52" s="17"/>
      <c r="FOG52" s="17"/>
      <c r="FOH52" s="17"/>
      <c r="FOI52" s="17"/>
      <c r="FOJ52" s="17"/>
      <c r="FOK52" s="17"/>
      <c r="FOL52" s="17"/>
      <c r="FOM52" s="17"/>
      <c r="FON52" s="17"/>
      <c r="FOO52" s="17"/>
      <c r="FOP52" s="17"/>
      <c r="FOQ52" s="17"/>
      <c r="FOR52" s="17"/>
      <c r="FOS52" s="17"/>
      <c r="FOT52" s="17"/>
      <c r="FOU52" s="17"/>
      <c r="FOV52" s="17"/>
      <c r="FOW52" s="17"/>
      <c r="FOX52" s="17"/>
      <c r="FOY52" s="17"/>
      <c r="FOZ52" s="17"/>
      <c r="FPA52" s="17"/>
      <c r="FPB52" s="17"/>
      <c r="FPC52" s="17"/>
      <c r="FPD52" s="17"/>
      <c r="FPE52" s="17"/>
      <c r="FPF52" s="17"/>
      <c r="FPG52" s="17"/>
      <c r="FPH52" s="17"/>
      <c r="FPI52" s="17"/>
      <c r="FPJ52" s="17"/>
      <c r="FPK52" s="17"/>
      <c r="FPL52" s="17"/>
      <c r="FPM52" s="17"/>
      <c r="FPN52" s="17"/>
      <c r="FPO52" s="17"/>
      <c r="FPP52" s="17"/>
      <c r="FPQ52" s="17"/>
      <c r="FPR52" s="17"/>
      <c r="FPS52" s="17"/>
      <c r="FPT52" s="17"/>
      <c r="FPU52" s="17"/>
      <c r="FPV52" s="17"/>
      <c r="FPW52" s="17"/>
      <c r="FPX52" s="17"/>
      <c r="FPY52" s="17"/>
      <c r="FPZ52" s="17"/>
      <c r="FQA52" s="17"/>
      <c r="FQB52" s="17"/>
      <c r="FQC52" s="17"/>
      <c r="FQD52" s="17"/>
      <c r="FQE52" s="17"/>
      <c r="FQF52" s="17"/>
      <c r="FQG52" s="17"/>
      <c r="FQH52" s="17"/>
      <c r="FQI52" s="17"/>
      <c r="FQJ52" s="17"/>
      <c r="FQK52" s="17"/>
      <c r="FQL52" s="17"/>
      <c r="FQM52" s="17"/>
      <c r="FQN52" s="17"/>
      <c r="FQO52" s="17"/>
      <c r="FQP52" s="17"/>
      <c r="FQQ52" s="17"/>
      <c r="FQR52" s="17"/>
      <c r="FQS52" s="17"/>
      <c r="FQT52" s="17"/>
      <c r="FQU52" s="17"/>
      <c r="FQV52" s="17"/>
      <c r="FQW52" s="17"/>
      <c r="FQX52" s="17"/>
      <c r="FQY52" s="17"/>
      <c r="FQZ52" s="17"/>
      <c r="FRA52" s="17"/>
      <c r="FRB52" s="17"/>
      <c r="FRC52" s="17"/>
      <c r="FRD52" s="17"/>
      <c r="FRE52" s="17"/>
      <c r="FRF52" s="17"/>
      <c r="FRG52" s="17"/>
      <c r="FRH52" s="17"/>
      <c r="FRI52" s="17"/>
      <c r="FRJ52" s="17"/>
      <c r="FRK52" s="17"/>
      <c r="FRL52" s="17"/>
      <c r="FRM52" s="17"/>
      <c r="FRN52" s="17"/>
      <c r="FRO52" s="17"/>
      <c r="FRP52" s="17"/>
      <c r="FRQ52" s="17"/>
      <c r="FRR52" s="17"/>
      <c r="FRS52" s="17"/>
      <c r="FRT52" s="17"/>
      <c r="FRU52" s="17"/>
      <c r="FRV52" s="17"/>
      <c r="FRW52" s="17"/>
      <c r="FRX52" s="17"/>
      <c r="FRY52" s="17"/>
      <c r="FRZ52" s="17"/>
      <c r="FSA52" s="17"/>
      <c r="FSB52" s="17"/>
      <c r="FSC52" s="17"/>
      <c r="FSD52" s="17"/>
      <c r="FSE52" s="17"/>
      <c r="FSF52" s="17"/>
      <c r="FSG52" s="17"/>
      <c r="FSH52" s="17"/>
      <c r="FSI52" s="17"/>
      <c r="FSJ52" s="17"/>
      <c r="FSK52" s="17"/>
      <c r="FSL52" s="17"/>
      <c r="FSM52" s="17"/>
      <c r="FSN52" s="17"/>
      <c r="FSO52" s="17"/>
      <c r="FSP52" s="17"/>
      <c r="FSQ52" s="17"/>
      <c r="FSR52" s="17"/>
      <c r="FSS52" s="17"/>
      <c r="FST52" s="17"/>
      <c r="FSU52" s="17"/>
      <c r="FSV52" s="17"/>
      <c r="FSW52" s="17"/>
      <c r="FSX52" s="17"/>
      <c r="FSY52" s="17"/>
      <c r="FSZ52" s="17"/>
      <c r="FTA52" s="17"/>
      <c r="FTB52" s="17"/>
      <c r="FTC52" s="17"/>
      <c r="FTD52" s="17"/>
      <c r="FTE52" s="17"/>
      <c r="FTF52" s="17"/>
      <c r="FTG52" s="17"/>
      <c r="FTH52" s="17"/>
      <c r="FTI52" s="17"/>
      <c r="FTJ52" s="17"/>
      <c r="FTK52" s="17"/>
      <c r="FTL52" s="17"/>
      <c r="FTM52" s="17"/>
      <c r="FTN52" s="17"/>
      <c r="FTO52" s="17"/>
      <c r="FTP52" s="17"/>
      <c r="FTQ52" s="17"/>
      <c r="FTR52" s="17"/>
      <c r="FTS52" s="17"/>
      <c r="FTT52" s="17"/>
      <c r="FTU52" s="17"/>
      <c r="FTV52" s="17"/>
      <c r="FTW52" s="17"/>
      <c r="FTX52" s="17"/>
      <c r="FTY52" s="17"/>
      <c r="FTZ52" s="17"/>
      <c r="FUA52" s="17"/>
      <c r="FUB52" s="17"/>
      <c r="FUC52" s="17"/>
      <c r="FUD52" s="17"/>
      <c r="FUE52" s="17"/>
      <c r="FUF52" s="17"/>
      <c r="FUG52" s="17"/>
      <c r="FUH52" s="17"/>
      <c r="FUI52" s="17"/>
      <c r="FUJ52" s="17"/>
      <c r="FUK52" s="17"/>
      <c r="FUL52" s="17"/>
      <c r="FUM52" s="17"/>
      <c r="FUN52" s="17"/>
      <c r="FUO52" s="17"/>
      <c r="FUP52" s="17"/>
      <c r="FUQ52" s="17"/>
      <c r="FUR52" s="17"/>
      <c r="FUS52" s="17"/>
      <c r="FUT52" s="17"/>
      <c r="FUU52" s="17"/>
      <c r="FUV52" s="17"/>
      <c r="FUW52" s="17"/>
      <c r="FUX52" s="17"/>
      <c r="FUY52" s="17"/>
      <c r="FUZ52" s="17"/>
      <c r="FVA52" s="17"/>
      <c r="FVB52" s="17"/>
      <c r="FVC52" s="17"/>
      <c r="FVD52" s="17"/>
      <c r="FVE52" s="17"/>
      <c r="FVF52" s="17"/>
      <c r="FVG52" s="17"/>
      <c r="FVH52" s="17"/>
      <c r="FVI52" s="17"/>
      <c r="FVJ52" s="17"/>
      <c r="FVK52" s="17"/>
      <c r="FVL52" s="17"/>
      <c r="FVM52" s="17"/>
      <c r="FVN52" s="17"/>
      <c r="FVO52" s="17"/>
      <c r="FVP52" s="17"/>
      <c r="FVQ52" s="17"/>
      <c r="FVR52" s="17"/>
      <c r="FVS52" s="17"/>
      <c r="FVT52" s="17"/>
      <c r="FVU52" s="17"/>
      <c r="FVV52" s="17"/>
      <c r="FVW52" s="17"/>
      <c r="FVX52" s="17"/>
      <c r="FVY52" s="17"/>
      <c r="FVZ52" s="17"/>
      <c r="FWA52" s="17"/>
      <c r="FWB52" s="17"/>
      <c r="FWC52" s="17"/>
      <c r="FWD52" s="17"/>
      <c r="FWE52" s="17"/>
      <c r="FWF52" s="17"/>
      <c r="FWG52" s="17"/>
      <c r="FWH52" s="17"/>
      <c r="FWI52" s="17"/>
      <c r="FWJ52" s="17"/>
      <c r="FWK52" s="17"/>
      <c r="FWL52" s="17"/>
      <c r="FWM52" s="17"/>
      <c r="FWN52" s="17"/>
      <c r="FWO52" s="17"/>
      <c r="FWP52" s="17"/>
      <c r="FWQ52" s="17"/>
      <c r="FWR52" s="17"/>
      <c r="FWS52" s="17"/>
      <c r="FWT52" s="17"/>
      <c r="FWU52" s="17"/>
      <c r="FWV52" s="17"/>
      <c r="FWW52" s="17"/>
      <c r="FWX52" s="17"/>
      <c r="FWY52" s="17"/>
      <c r="FWZ52" s="17"/>
      <c r="FXA52" s="17"/>
      <c r="FXB52" s="17"/>
      <c r="FXC52" s="17"/>
      <c r="FXD52" s="17"/>
      <c r="FXE52" s="17"/>
      <c r="FXF52" s="17"/>
      <c r="FXG52" s="17"/>
      <c r="FXH52" s="17"/>
      <c r="FXI52" s="17"/>
      <c r="FXJ52" s="17"/>
      <c r="FXK52" s="17"/>
      <c r="FXL52" s="17"/>
      <c r="FXM52" s="17"/>
      <c r="FXN52" s="17"/>
      <c r="FXO52" s="17"/>
      <c r="FXP52" s="17"/>
      <c r="FXQ52" s="17"/>
      <c r="FXR52" s="17"/>
      <c r="FXS52" s="17"/>
      <c r="FXT52" s="17"/>
      <c r="FXU52" s="17"/>
      <c r="FXV52" s="17"/>
      <c r="FXW52" s="17"/>
      <c r="FXX52" s="17"/>
      <c r="FXY52" s="17"/>
      <c r="FXZ52" s="17"/>
      <c r="FYA52" s="17"/>
      <c r="FYB52" s="17"/>
      <c r="FYC52" s="17"/>
      <c r="FYD52" s="17"/>
      <c r="FYE52" s="17"/>
      <c r="FYF52" s="17"/>
      <c r="FYG52" s="17"/>
      <c r="FYH52" s="17"/>
      <c r="FYI52" s="17"/>
      <c r="FYJ52" s="17"/>
      <c r="FYK52" s="17"/>
      <c r="FYL52" s="17"/>
      <c r="FYM52" s="17"/>
      <c r="FYN52" s="17"/>
      <c r="FYO52" s="17"/>
      <c r="FYP52" s="17"/>
      <c r="FYQ52" s="17"/>
      <c r="FYR52" s="17"/>
      <c r="FYS52" s="17"/>
      <c r="FYT52" s="17"/>
      <c r="FYU52" s="17"/>
      <c r="FYV52" s="17"/>
      <c r="FYW52" s="17"/>
      <c r="FYX52" s="17"/>
      <c r="FYY52" s="17"/>
      <c r="FYZ52" s="17"/>
      <c r="FZA52" s="17"/>
      <c r="FZB52" s="17"/>
      <c r="FZC52" s="17"/>
      <c r="FZD52" s="17"/>
      <c r="FZE52" s="17"/>
      <c r="FZF52" s="17"/>
      <c r="FZG52" s="17"/>
      <c r="FZH52" s="17"/>
      <c r="FZI52" s="17"/>
      <c r="FZJ52" s="17"/>
      <c r="FZK52" s="17"/>
      <c r="FZL52" s="17"/>
      <c r="FZM52" s="17"/>
      <c r="FZN52" s="17"/>
      <c r="FZO52" s="17"/>
      <c r="FZP52" s="17"/>
      <c r="FZQ52" s="17"/>
      <c r="FZR52" s="17"/>
      <c r="FZS52" s="17"/>
      <c r="FZT52" s="17"/>
      <c r="FZU52" s="17"/>
      <c r="FZV52" s="17"/>
      <c r="FZW52" s="17"/>
      <c r="FZX52" s="17"/>
      <c r="FZY52" s="17"/>
      <c r="FZZ52" s="17"/>
      <c r="GAA52" s="17"/>
      <c r="GAB52" s="17"/>
      <c r="GAC52" s="17"/>
      <c r="GAD52" s="17"/>
      <c r="GAE52" s="17"/>
      <c r="GAF52" s="17"/>
      <c r="GAG52" s="17"/>
      <c r="GAH52" s="17"/>
      <c r="GAI52" s="17"/>
      <c r="GAJ52" s="17"/>
      <c r="GAK52" s="17"/>
      <c r="GAL52" s="17"/>
      <c r="GAM52" s="17"/>
      <c r="GAN52" s="17"/>
      <c r="GAO52" s="17"/>
      <c r="GAP52" s="17"/>
      <c r="GAQ52" s="17"/>
      <c r="GAR52" s="17"/>
      <c r="GAS52" s="17"/>
      <c r="GAT52" s="17"/>
      <c r="GAU52" s="17"/>
      <c r="GAV52" s="17"/>
      <c r="GAW52" s="17"/>
      <c r="GAX52" s="17"/>
      <c r="GAY52" s="17"/>
      <c r="GAZ52" s="17"/>
      <c r="GBA52" s="17"/>
      <c r="GBB52" s="17"/>
      <c r="GBC52" s="17"/>
      <c r="GBD52" s="17"/>
      <c r="GBE52" s="17"/>
      <c r="GBF52" s="17"/>
      <c r="GBG52" s="17"/>
      <c r="GBH52" s="17"/>
      <c r="GBI52" s="17"/>
      <c r="GBJ52" s="17"/>
      <c r="GBK52" s="17"/>
      <c r="GBL52" s="17"/>
      <c r="GBM52" s="17"/>
      <c r="GBN52" s="17"/>
      <c r="GBO52" s="17"/>
      <c r="GBP52" s="17"/>
      <c r="GBQ52" s="17"/>
      <c r="GBR52" s="17"/>
      <c r="GBS52" s="17"/>
      <c r="GBT52" s="17"/>
      <c r="GBU52" s="17"/>
      <c r="GBV52" s="17"/>
      <c r="GBW52" s="17"/>
      <c r="GBX52" s="17"/>
      <c r="GBY52" s="17"/>
      <c r="GBZ52" s="17"/>
      <c r="GCA52" s="17"/>
      <c r="GCB52" s="17"/>
      <c r="GCC52" s="17"/>
      <c r="GCD52" s="17"/>
      <c r="GCE52" s="17"/>
      <c r="GCF52" s="17"/>
      <c r="GCG52" s="17"/>
      <c r="GCH52" s="17"/>
      <c r="GCI52" s="17"/>
      <c r="GCJ52" s="17"/>
      <c r="GCK52" s="17"/>
      <c r="GCL52" s="17"/>
      <c r="GCM52" s="17"/>
      <c r="GCN52" s="17"/>
      <c r="GCO52" s="17"/>
      <c r="GCP52" s="17"/>
      <c r="GCQ52" s="17"/>
      <c r="GCR52" s="17"/>
      <c r="GCS52" s="17"/>
      <c r="GCT52" s="17"/>
      <c r="GCU52" s="17"/>
      <c r="GCV52" s="17"/>
      <c r="GCW52" s="17"/>
      <c r="GCX52" s="17"/>
      <c r="GCY52" s="17"/>
      <c r="GCZ52" s="17"/>
      <c r="GDA52" s="17"/>
      <c r="GDB52" s="17"/>
      <c r="GDC52" s="17"/>
      <c r="GDD52" s="17"/>
      <c r="GDE52" s="17"/>
      <c r="GDF52" s="17"/>
      <c r="GDG52" s="17"/>
      <c r="GDH52" s="17"/>
      <c r="GDI52" s="17"/>
      <c r="GDJ52" s="17"/>
      <c r="GDK52" s="17"/>
      <c r="GDL52" s="17"/>
      <c r="GDM52" s="17"/>
      <c r="GDN52" s="17"/>
      <c r="GDO52" s="17"/>
      <c r="GDP52" s="17"/>
      <c r="GDQ52" s="17"/>
      <c r="GDR52" s="17"/>
      <c r="GDS52" s="17"/>
      <c r="GDT52" s="17"/>
      <c r="GDU52" s="17"/>
      <c r="GDV52" s="17"/>
      <c r="GDW52" s="17"/>
      <c r="GDX52" s="17"/>
      <c r="GDY52" s="17"/>
      <c r="GDZ52" s="17"/>
      <c r="GEA52" s="17"/>
      <c r="GEB52" s="17"/>
      <c r="GEC52" s="17"/>
      <c r="GED52" s="17"/>
      <c r="GEE52" s="17"/>
      <c r="GEF52" s="17"/>
      <c r="GEG52" s="17"/>
      <c r="GEH52" s="17"/>
      <c r="GEI52" s="17"/>
      <c r="GEJ52" s="17"/>
      <c r="GEK52" s="17"/>
      <c r="GEL52" s="17"/>
      <c r="GEM52" s="17"/>
      <c r="GEN52" s="17"/>
      <c r="GEO52" s="17"/>
      <c r="GEP52" s="17"/>
      <c r="GEQ52" s="17"/>
      <c r="GER52" s="17"/>
      <c r="GES52" s="17"/>
      <c r="GET52" s="17"/>
      <c r="GEU52" s="17"/>
      <c r="GEV52" s="17"/>
      <c r="GEW52" s="17"/>
      <c r="GEX52" s="17"/>
      <c r="GEY52" s="17"/>
      <c r="GEZ52" s="17"/>
      <c r="GFA52" s="17"/>
      <c r="GFB52" s="17"/>
      <c r="GFC52" s="17"/>
      <c r="GFD52" s="17"/>
      <c r="GFE52" s="17"/>
      <c r="GFF52" s="17"/>
      <c r="GFG52" s="17"/>
      <c r="GFH52" s="17"/>
      <c r="GFI52" s="17"/>
      <c r="GFJ52" s="17"/>
      <c r="GFK52" s="17"/>
      <c r="GFL52" s="17"/>
      <c r="GFM52" s="17"/>
      <c r="GFN52" s="17"/>
      <c r="GFO52" s="17"/>
      <c r="GFP52" s="17"/>
      <c r="GFQ52" s="17"/>
      <c r="GFR52" s="17"/>
      <c r="GFS52" s="17"/>
      <c r="GFT52" s="17"/>
      <c r="GFU52" s="17"/>
      <c r="GFV52" s="17"/>
      <c r="GFW52" s="17"/>
      <c r="GFX52" s="17"/>
      <c r="GFY52" s="17"/>
      <c r="GFZ52" s="17"/>
      <c r="GGA52" s="17"/>
      <c r="GGB52" s="17"/>
      <c r="GGC52" s="17"/>
      <c r="GGD52" s="17"/>
      <c r="GGE52" s="17"/>
      <c r="GGF52" s="17"/>
      <c r="GGG52" s="17"/>
      <c r="GGH52" s="17"/>
      <c r="GGI52" s="17"/>
      <c r="GGJ52" s="17"/>
      <c r="GGK52" s="17"/>
      <c r="GGL52" s="17"/>
      <c r="GGM52" s="17"/>
      <c r="GGN52" s="17"/>
      <c r="GGO52" s="17"/>
      <c r="GGP52" s="17"/>
      <c r="GGQ52" s="17"/>
      <c r="GGR52" s="17"/>
      <c r="GGS52" s="17"/>
      <c r="GGT52" s="17"/>
      <c r="GGU52" s="17"/>
      <c r="GGV52" s="17"/>
      <c r="GGW52" s="17"/>
      <c r="GGX52" s="17"/>
      <c r="GGY52" s="17"/>
      <c r="GGZ52" s="17"/>
      <c r="GHA52" s="17"/>
      <c r="GHB52" s="17"/>
      <c r="GHC52" s="17"/>
      <c r="GHD52" s="17"/>
      <c r="GHE52" s="17"/>
      <c r="GHF52" s="17"/>
      <c r="GHG52" s="17"/>
      <c r="GHH52" s="17"/>
      <c r="GHI52" s="17"/>
      <c r="GHJ52" s="17"/>
      <c r="GHK52" s="17"/>
      <c r="GHL52" s="17"/>
      <c r="GHM52" s="17"/>
      <c r="GHN52" s="17"/>
      <c r="GHO52" s="17"/>
      <c r="GHP52" s="17"/>
      <c r="GHQ52" s="17"/>
      <c r="GHR52" s="17"/>
      <c r="GHS52" s="17"/>
      <c r="GHT52" s="17"/>
      <c r="GHU52" s="17"/>
      <c r="GHV52" s="17"/>
      <c r="GHW52" s="17"/>
      <c r="GHX52" s="17"/>
      <c r="GHY52" s="17"/>
      <c r="GHZ52" s="17"/>
      <c r="GIA52" s="17"/>
      <c r="GIB52" s="17"/>
      <c r="GIC52" s="17"/>
      <c r="GID52" s="17"/>
      <c r="GIE52" s="17"/>
      <c r="GIF52" s="17"/>
      <c r="GIG52" s="17"/>
      <c r="GIH52" s="17"/>
      <c r="GII52" s="17"/>
      <c r="GIJ52" s="17"/>
      <c r="GIK52" s="17"/>
      <c r="GIL52" s="17"/>
      <c r="GIM52" s="17"/>
      <c r="GIN52" s="17"/>
      <c r="GIO52" s="17"/>
      <c r="GIP52" s="17"/>
      <c r="GIQ52" s="17"/>
      <c r="GIR52" s="17"/>
      <c r="GIS52" s="17"/>
      <c r="GIT52" s="17"/>
      <c r="GIU52" s="17"/>
      <c r="GIV52" s="17"/>
      <c r="GIW52" s="17"/>
      <c r="GIX52" s="17"/>
      <c r="GIY52" s="17"/>
      <c r="GIZ52" s="17"/>
      <c r="GJA52" s="17"/>
      <c r="GJB52" s="17"/>
      <c r="GJC52" s="17"/>
      <c r="GJD52" s="17"/>
      <c r="GJE52" s="17"/>
      <c r="GJF52" s="17"/>
      <c r="GJG52" s="17"/>
      <c r="GJH52" s="17"/>
      <c r="GJI52" s="17"/>
      <c r="GJJ52" s="17"/>
      <c r="GJK52" s="17"/>
      <c r="GJL52" s="17"/>
      <c r="GJM52" s="17"/>
      <c r="GJN52" s="17"/>
      <c r="GJO52" s="17"/>
      <c r="GJP52" s="17"/>
      <c r="GJQ52" s="17"/>
      <c r="GJR52" s="17"/>
      <c r="GJS52" s="17"/>
      <c r="GJT52" s="17"/>
      <c r="GJU52" s="17"/>
      <c r="GJV52" s="17"/>
      <c r="GJW52" s="17"/>
      <c r="GJX52" s="17"/>
      <c r="GJY52" s="17"/>
      <c r="GJZ52" s="17"/>
      <c r="GKA52" s="17"/>
      <c r="GKB52" s="17"/>
      <c r="GKC52" s="17"/>
      <c r="GKD52" s="17"/>
      <c r="GKE52" s="17"/>
      <c r="GKF52" s="17"/>
      <c r="GKG52" s="17"/>
      <c r="GKH52" s="17"/>
      <c r="GKI52" s="17"/>
      <c r="GKJ52" s="17"/>
      <c r="GKK52" s="17"/>
      <c r="GKL52" s="17"/>
      <c r="GKM52" s="17"/>
      <c r="GKN52" s="17"/>
      <c r="GKO52" s="17"/>
      <c r="GKP52" s="17"/>
      <c r="GKQ52" s="17"/>
      <c r="GKR52" s="17"/>
      <c r="GKS52" s="17"/>
      <c r="GKT52" s="17"/>
      <c r="GKU52" s="17"/>
      <c r="GKV52" s="17"/>
      <c r="GKW52" s="17"/>
      <c r="GKX52" s="17"/>
      <c r="GKY52" s="17"/>
      <c r="GKZ52" s="17"/>
      <c r="GLA52" s="17"/>
      <c r="GLB52" s="17"/>
      <c r="GLC52" s="17"/>
      <c r="GLD52" s="17"/>
      <c r="GLE52" s="17"/>
      <c r="GLF52" s="17"/>
      <c r="GLG52" s="17"/>
      <c r="GLH52" s="17"/>
      <c r="GLI52" s="17"/>
      <c r="GLJ52" s="17"/>
      <c r="GLK52" s="17"/>
      <c r="GLL52" s="17"/>
      <c r="GLM52" s="17"/>
      <c r="GLN52" s="17"/>
      <c r="GLO52" s="17"/>
      <c r="GLP52" s="17"/>
      <c r="GLQ52" s="17"/>
      <c r="GLR52" s="17"/>
      <c r="GLS52" s="17"/>
      <c r="GLT52" s="17"/>
      <c r="GLU52" s="17"/>
      <c r="GLV52" s="17"/>
      <c r="GLW52" s="17"/>
      <c r="GLX52" s="17"/>
      <c r="GLY52" s="17"/>
      <c r="GLZ52" s="17"/>
      <c r="GMA52" s="17"/>
      <c r="GMB52" s="17"/>
      <c r="GMC52" s="17"/>
      <c r="GMD52" s="17"/>
      <c r="GME52" s="17"/>
      <c r="GMF52" s="17"/>
      <c r="GMG52" s="17"/>
      <c r="GMH52" s="17"/>
      <c r="GMI52" s="17"/>
      <c r="GMJ52" s="17"/>
      <c r="GMK52" s="17"/>
      <c r="GML52" s="17"/>
      <c r="GMM52" s="17"/>
      <c r="GMN52" s="17"/>
      <c r="GMO52" s="17"/>
      <c r="GMP52" s="17"/>
      <c r="GMQ52" s="17"/>
      <c r="GMR52" s="17"/>
      <c r="GMS52" s="17"/>
      <c r="GMT52" s="17"/>
      <c r="GMU52" s="17"/>
      <c r="GMV52" s="17"/>
      <c r="GMW52" s="17"/>
      <c r="GMX52" s="17"/>
      <c r="GMY52" s="17"/>
      <c r="GMZ52" s="17"/>
      <c r="GNA52" s="17"/>
      <c r="GNB52" s="17"/>
      <c r="GNC52" s="17"/>
      <c r="GND52" s="17"/>
      <c r="GNE52" s="17"/>
      <c r="GNF52" s="17"/>
      <c r="GNG52" s="17"/>
      <c r="GNH52" s="17"/>
      <c r="GNI52" s="17"/>
      <c r="GNJ52" s="17"/>
      <c r="GNK52" s="17"/>
      <c r="GNL52" s="17"/>
      <c r="GNM52" s="17"/>
      <c r="GNN52" s="17"/>
      <c r="GNO52" s="17"/>
      <c r="GNP52" s="17"/>
      <c r="GNQ52" s="17"/>
      <c r="GNR52" s="17"/>
      <c r="GNS52" s="17"/>
      <c r="GNT52" s="17"/>
      <c r="GNU52" s="17"/>
      <c r="GNV52" s="17"/>
      <c r="GNW52" s="17"/>
      <c r="GNX52" s="17"/>
      <c r="GNY52" s="17"/>
      <c r="GNZ52" s="17"/>
      <c r="GOA52" s="17"/>
      <c r="GOB52" s="17"/>
      <c r="GOC52" s="17"/>
      <c r="GOD52" s="17"/>
      <c r="GOE52" s="17"/>
      <c r="GOF52" s="17"/>
      <c r="GOG52" s="17"/>
      <c r="GOH52" s="17"/>
      <c r="GOI52" s="17"/>
      <c r="GOJ52" s="17"/>
      <c r="GOK52" s="17"/>
      <c r="GOL52" s="17"/>
      <c r="GOM52" s="17"/>
      <c r="GON52" s="17"/>
      <c r="GOO52" s="17"/>
      <c r="GOP52" s="17"/>
      <c r="GOQ52" s="17"/>
      <c r="GOR52" s="17"/>
      <c r="GOS52" s="17"/>
      <c r="GOT52" s="17"/>
      <c r="GOU52" s="17"/>
      <c r="GOV52" s="17"/>
      <c r="GOW52" s="17"/>
      <c r="GOX52" s="17"/>
      <c r="GOY52" s="17"/>
      <c r="GOZ52" s="17"/>
      <c r="GPA52" s="17"/>
      <c r="GPB52" s="17"/>
      <c r="GPC52" s="17"/>
      <c r="GPD52" s="17"/>
      <c r="GPE52" s="17"/>
      <c r="GPF52" s="17"/>
      <c r="GPG52" s="17"/>
      <c r="GPH52" s="17"/>
      <c r="GPI52" s="17"/>
      <c r="GPJ52" s="17"/>
      <c r="GPK52" s="17"/>
      <c r="GPL52" s="17"/>
      <c r="GPM52" s="17"/>
      <c r="GPN52" s="17"/>
      <c r="GPO52" s="17"/>
      <c r="GPP52" s="17"/>
      <c r="GPQ52" s="17"/>
      <c r="GPR52" s="17"/>
      <c r="GPS52" s="17"/>
      <c r="GPT52" s="17"/>
      <c r="GPU52" s="17"/>
      <c r="GPV52" s="17"/>
      <c r="GPW52" s="17"/>
      <c r="GPX52" s="17"/>
      <c r="GPY52" s="17"/>
      <c r="GPZ52" s="17"/>
      <c r="GQA52" s="17"/>
      <c r="GQB52" s="17"/>
      <c r="GQC52" s="17"/>
      <c r="GQD52" s="17"/>
      <c r="GQE52" s="17"/>
      <c r="GQF52" s="17"/>
      <c r="GQG52" s="17"/>
      <c r="GQH52" s="17"/>
      <c r="GQI52" s="17"/>
      <c r="GQJ52" s="17"/>
      <c r="GQK52" s="17"/>
      <c r="GQL52" s="17"/>
      <c r="GQM52" s="17"/>
      <c r="GQN52" s="17"/>
      <c r="GQO52" s="17"/>
      <c r="GQP52" s="17"/>
      <c r="GQQ52" s="17"/>
      <c r="GQR52" s="17"/>
      <c r="GQS52" s="17"/>
      <c r="GQT52" s="17"/>
      <c r="GQU52" s="17"/>
      <c r="GQV52" s="17"/>
      <c r="GQW52" s="17"/>
      <c r="GQX52" s="17"/>
      <c r="GQY52" s="17"/>
      <c r="GQZ52" s="17"/>
      <c r="GRA52" s="17"/>
      <c r="GRB52" s="17"/>
      <c r="GRC52" s="17"/>
      <c r="GRD52" s="17"/>
      <c r="GRE52" s="17"/>
      <c r="GRF52" s="17"/>
      <c r="GRG52" s="17"/>
      <c r="GRH52" s="17"/>
      <c r="GRI52" s="17"/>
      <c r="GRJ52" s="17"/>
      <c r="GRK52" s="17"/>
      <c r="GRL52" s="17"/>
      <c r="GRM52" s="17"/>
      <c r="GRN52" s="17"/>
      <c r="GRO52" s="17"/>
      <c r="GRP52" s="17"/>
      <c r="GRQ52" s="17"/>
      <c r="GRR52" s="17"/>
      <c r="GRS52" s="17"/>
      <c r="GRT52" s="17"/>
      <c r="GRU52" s="17"/>
      <c r="GRV52" s="17"/>
      <c r="GRW52" s="17"/>
      <c r="GRX52" s="17"/>
      <c r="GRY52" s="17"/>
      <c r="GRZ52" s="17"/>
      <c r="GSA52" s="17"/>
      <c r="GSB52" s="17"/>
      <c r="GSC52" s="17"/>
      <c r="GSD52" s="17"/>
      <c r="GSE52" s="17"/>
      <c r="GSF52" s="17"/>
      <c r="GSG52" s="17"/>
      <c r="GSH52" s="17"/>
      <c r="GSI52" s="17"/>
      <c r="GSJ52" s="17"/>
      <c r="GSK52" s="17"/>
      <c r="GSL52" s="17"/>
      <c r="GSM52" s="17"/>
      <c r="GSN52" s="17"/>
      <c r="GSO52" s="17"/>
      <c r="GSP52" s="17"/>
      <c r="GSQ52" s="17"/>
      <c r="GSR52" s="17"/>
      <c r="GSS52" s="17"/>
      <c r="GST52" s="17"/>
      <c r="GSU52" s="17"/>
      <c r="GSV52" s="17"/>
      <c r="GSW52" s="17"/>
      <c r="GSX52" s="17"/>
      <c r="GSY52" s="17"/>
      <c r="GSZ52" s="17"/>
      <c r="GTA52" s="17"/>
      <c r="GTB52" s="17"/>
      <c r="GTC52" s="17"/>
      <c r="GTD52" s="17"/>
      <c r="GTE52" s="17"/>
      <c r="GTF52" s="17"/>
      <c r="GTG52" s="17"/>
      <c r="GTH52" s="17"/>
      <c r="GTI52" s="17"/>
      <c r="GTJ52" s="17"/>
      <c r="GTK52" s="17"/>
      <c r="GTL52" s="17"/>
      <c r="GTM52" s="17"/>
      <c r="GTN52" s="17"/>
      <c r="GTO52" s="17"/>
      <c r="GTP52" s="17"/>
      <c r="GTQ52" s="17"/>
      <c r="GTR52" s="17"/>
      <c r="GTS52" s="17"/>
      <c r="GTT52" s="17"/>
      <c r="GTU52" s="17"/>
      <c r="GTV52" s="17"/>
      <c r="GTW52" s="17"/>
      <c r="GTX52" s="17"/>
      <c r="GTY52" s="17"/>
      <c r="GTZ52" s="17"/>
      <c r="GUA52" s="17"/>
      <c r="GUB52" s="17"/>
      <c r="GUC52" s="17"/>
      <c r="GUD52" s="17"/>
      <c r="GUE52" s="17"/>
      <c r="GUF52" s="17"/>
      <c r="GUG52" s="17"/>
      <c r="GUH52" s="17"/>
      <c r="GUI52" s="17"/>
      <c r="GUJ52" s="17"/>
      <c r="GUK52" s="17"/>
      <c r="GUL52" s="17"/>
      <c r="GUM52" s="17"/>
      <c r="GUN52" s="17"/>
      <c r="GUO52" s="17"/>
      <c r="GUP52" s="17"/>
      <c r="GUQ52" s="17"/>
      <c r="GUR52" s="17"/>
      <c r="GUS52" s="17"/>
      <c r="GUT52" s="17"/>
      <c r="GUU52" s="17"/>
      <c r="GUV52" s="17"/>
      <c r="GUW52" s="17"/>
      <c r="GUX52" s="17"/>
      <c r="GUY52" s="17"/>
      <c r="GUZ52" s="17"/>
      <c r="GVA52" s="17"/>
      <c r="GVB52" s="17"/>
      <c r="GVC52" s="17"/>
      <c r="GVD52" s="17"/>
      <c r="GVE52" s="17"/>
      <c r="GVF52" s="17"/>
      <c r="GVG52" s="17"/>
      <c r="GVH52" s="17"/>
      <c r="GVI52" s="17"/>
      <c r="GVJ52" s="17"/>
      <c r="GVK52" s="17"/>
      <c r="GVL52" s="17"/>
      <c r="GVM52" s="17"/>
      <c r="GVN52" s="17"/>
      <c r="GVO52" s="17"/>
      <c r="GVP52" s="17"/>
      <c r="GVQ52" s="17"/>
      <c r="GVR52" s="17"/>
      <c r="GVS52" s="17"/>
      <c r="GVT52" s="17"/>
      <c r="GVU52" s="17"/>
      <c r="GVV52" s="17"/>
      <c r="GVW52" s="17"/>
      <c r="GVX52" s="17"/>
      <c r="GVY52" s="17"/>
      <c r="GVZ52" s="17"/>
      <c r="GWA52" s="17"/>
      <c r="GWB52" s="17"/>
      <c r="GWC52" s="17"/>
      <c r="GWD52" s="17"/>
      <c r="GWE52" s="17"/>
      <c r="GWF52" s="17"/>
      <c r="GWG52" s="17"/>
      <c r="GWH52" s="17"/>
      <c r="GWI52" s="17"/>
      <c r="GWJ52" s="17"/>
      <c r="GWK52" s="17"/>
      <c r="GWL52" s="17"/>
      <c r="GWM52" s="17"/>
      <c r="GWN52" s="17"/>
      <c r="GWO52" s="17"/>
      <c r="GWP52" s="17"/>
      <c r="GWQ52" s="17"/>
      <c r="GWR52" s="17"/>
      <c r="GWS52" s="17"/>
      <c r="GWT52" s="17"/>
      <c r="GWU52" s="17"/>
      <c r="GWV52" s="17"/>
      <c r="GWW52" s="17"/>
      <c r="GWX52" s="17"/>
      <c r="GWY52" s="17"/>
      <c r="GWZ52" s="17"/>
      <c r="GXA52" s="17"/>
      <c r="GXB52" s="17"/>
      <c r="GXC52" s="17"/>
      <c r="GXD52" s="17"/>
      <c r="GXE52" s="17"/>
      <c r="GXF52" s="17"/>
      <c r="GXG52" s="17"/>
      <c r="GXH52" s="17"/>
      <c r="GXI52" s="17"/>
      <c r="GXJ52" s="17"/>
      <c r="GXK52" s="17"/>
      <c r="GXL52" s="17"/>
      <c r="GXM52" s="17"/>
      <c r="GXN52" s="17"/>
      <c r="GXO52" s="17"/>
      <c r="GXP52" s="17"/>
      <c r="GXQ52" s="17"/>
      <c r="GXR52" s="17"/>
      <c r="GXS52" s="17"/>
      <c r="GXT52" s="17"/>
      <c r="GXU52" s="17"/>
      <c r="GXV52" s="17"/>
      <c r="GXW52" s="17"/>
      <c r="GXX52" s="17"/>
      <c r="GXY52" s="17"/>
      <c r="GXZ52" s="17"/>
      <c r="GYA52" s="17"/>
      <c r="GYB52" s="17"/>
      <c r="GYC52" s="17"/>
      <c r="GYD52" s="17"/>
      <c r="GYE52" s="17"/>
      <c r="GYF52" s="17"/>
      <c r="GYG52" s="17"/>
      <c r="GYH52" s="17"/>
      <c r="GYI52" s="17"/>
      <c r="GYJ52" s="17"/>
      <c r="GYK52" s="17"/>
      <c r="GYL52" s="17"/>
      <c r="GYM52" s="17"/>
      <c r="GYN52" s="17"/>
      <c r="GYO52" s="17"/>
      <c r="GYP52" s="17"/>
      <c r="GYQ52" s="17"/>
      <c r="GYR52" s="17"/>
      <c r="GYS52" s="17"/>
      <c r="GYT52" s="17"/>
      <c r="GYU52" s="17"/>
      <c r="GYV52" s="17"/>
      <c r="GYW52" s="17"/>
      <c r="GYX52" s="17"/>
      <c r="GYY52" s="17"/>
      <c r="GYZ52" s="17"/>
      <c r="GZA52" s="17"/>
      <c r="GZB52" s="17"/>
      <c r="GZC52" s="17"/>
      <c r="GZD52" s="17"/>
      <c r="GZE52" s="17"/>
      <c r="GZF52" s="17"/>
      <c r="GZG52" s="17"/>
      <c r="GZH52" s="17"/>
      <c r="GZI52" s="17"/>
      <c r="GZJ52" s="17"/>
      <c r="GZK52" s="17"/>
      <c r="GZL52" s="17"/>
      <c r="GZM52" s="17"/>
      <c r="GZN52" s="17"/>
      <c r="GZO52" s="17"/>
      <c r="GZP52" s="17"/>
      <c r="GZQ52" s="17"/>
      <c r="GZR52" s="17"/>
      <c r="GZS52" s="17"/>
      <c r="GZT52" s="17"/>
      <c r="GZU52" s="17"/>
      <c r="GZV52" s="17"/>
      <c r="GZW52" s="17"/>
      <c r="GZX52" s="17"/>
      <c r="GZY52" s="17"/>
      <c r="GZZ52" s="17"/>
      <c r="HAA52" s="17"/>
      <c r="HAB52" s="17"/>
      <c r="HAC52" s="17"/>
      <c r="HAD52" s="17"/>
      <c r="HAE52" s="17"/>
      <c r="HAF52" s="17"/>
      <c r="HAG52" s="17"/>
      <c r="HAH52" s="17"/>
      <c r="HAI52" s="17"/>
      <c r="HAJ52" s="17"/>
      <c r="HAK52" s="17"/>
      <c r="HAL52" s="17"/>
      <c r="HAM52" s="17"/>
      <c r="HAN52" s="17"/>
      <c r="HAO52" s="17"/>
      <c r="HAP52" s="17"/>
      <c r="HAQ52" s="17"/>
      <c r="HAR52" s="17"/>
      <c r="HAS52" s="17"/>
      <c r="HAT52" s="17"/>
      <c r="HAU52" s="17"/>
      <c r="HAV52" s="17"/>
      <c r="HAW52" s="17"/>
      <c r="HAX52" s="17"/>
      <c r="HAY52" s="17"/>
      <c r="HAZ52" s="17"/>
      <c r="HBA52" s="17"/>
      <c r="HBB52" s="17"/>
      <c r="HBC52" s="17"/>
      <c r="HBD52" s="17"/>
      <c r="HBE52" s="17"/>
      <c r="HBF52" s="17"/>
      <c r="HBG52" s="17"/>
      <c r="HBH52" s="17"/>
      <c r="HBI52" s="17"/>
      <c r="HBJ52" s="17"/>
      <c r="HBK52" s="17"/>
      <c r="HBL52" s="17"/>
      <c r="HBM52" s="17"/>
      <c r="HBN52" s="17"/>
      <c r="HBO52" s="17"/>
      <c r="HBP52" s="17"/>
      <c r="HBQ52" s="17"/>
      <c r="HBR52" s="17"/>
      <c r="HBS52" s="17"/>
      <c r="HBT52" s="17"/>
      <c r="HBU52" s="17"/>
      <c r="HBV52" s="17"/>
      <c r="HBW52" s="17"/>
      <c r="HBX52" s="17"/>
      <c r="HBY52" s="17"/>
      <c r="HBZ52" s="17"/>
      <c r="HCA52" s="17"/>
      <c r="HCB52" s="17"/>
      <c r="HCC52" s="17"/>
      <c r="HCD52" s="17"/>
      <c r="HCE52" s="17"/>
      <c r="HCF52" s="17"/>
      <c r="HCG52" s="17"/>
      <c r="HCH52" s="17"/>
      <c r="HCI52" s="17"/>
      <c r="HCJ52" s="17"/>
      <c r="HCK52" s="17"/>
      <c r="HCL52" s="17"/>
      <c r="HCM52" s="17"/>
      <c r="HCN52" s="17"/>
      <c r="HCO52" s="17"/>
      <c r="HCP52" s="17"/>
      <c r="HCQ52" s="17"/>
      <c r="HCR52" s="17"/>
      <c r="HCS52" s="17"/>
      <c r="HCT52" s="17"/>
      <c r="HCU52" s="17"/>
      <c r="HCV52" s="17"/>
      <c r="HCW52" s="17"/>
      <c r="HCX52" s="17"/>
      <c r="HCY52" s="17"/>
      <c r="HCZ52" s="17"/>
      <c r="HDA52" s="17"/>
      <c r="HDB52" s="17"/>
      <c r="HDC52" s="17"/>
      <c r="HDD52" s="17"/>
      <c r="HDE52" s="17"/>
      <c r="HDF52" s="17"/>
      <c r="HDG52" s="17"/>
      <c r="HDH52" s="17"/>
      <c r="HDI52" s="17"/>
      <c r="HDJ52" s="17"/>
      <c r="HDK52" s="17"/>
      <c r="HDL52" s="17"/>
      <c r="HDM52" s="17"/>
      <c r="HDN52" s="17"/>
      <c r="HDO52" s="17"/>
      <c r="HDP52" s="17"/>
      <c r="HDQ52" s="17"/>
      <c r="HDR52" s="17"/>
      <c r="HDS52" s="17"/>
      <c r="HDT52" s="17"/>
      <c r="HDU52" s="17"/>
      <c r="HDV52" s="17"/>
      <c r="HDW52" s="17"/>
      <c r="HDX52" s="17"/>
      <c r="HDY52" s="17"/>
      <c r="HDZ52" s="17"/>
      <c r="HEA52" s="17"/>
      <c r="HEB52" s="17"/>
      <c r="HEC52" s="17"/>
      <c r="HED52" s="17"/>
      <c r="HEE52" s="17"/>
      <c r="HEF52" s="17"/>
      <c r="HEG52" s="17"/>
      <c r="HEH52" s="17"/>
      <c r="HEI52" s="17"/>
      <c r="HEJ52" s="17"/>
      <c r="HEK52" s="17"/>
      <c r="HEL52" s="17"/>
      <c r="HEM52" s="17"/>
      <c r="HEN52" s="17"/>
      <c r="HEO52" s="17"/>
      <c r="HEP52" s="17"/>
      <c r="HEQ52" s="17"/>
      <c r="HER52" s="17"/>
      <c r="HES52" s="17"/>
      <c r="HET52" s="17"/>
      <c r="HEU52" s="17"/>
      <c r="HEV52" s="17"/>
      <c r="HEW52" s="17"/>
      <c r="HEX52" s="17"/>
      <c r="HEY52" s="17"/>
      <c r="HEZ52" s="17"/>
      <c r="HFA52" s="17"/>
      <c r="HFB52" s="17"/>
      <c r="HFC52" s="17"/>
      <c r="HFD52" s="17"/>
      <c r="HFE52" s="17"/>
      <c r="HFF52" s="17"/>
      <c r="HFG52" s="17"/>
      <c r="HFH52" s="17"/>
      <c r="HFI52" s="17"/>
      <c r="HFJ52" s="17"/>
      <c r="HFK52" s="17"/>
      <c r="HFL52" s="17"/>
      <c r="HFM52" s="17"/>
      <c r="HFN52" s="17"/>
      <c r="HFO52" s="17"/>
      <c r="HFP52" s="17"/>
      <c r="HFQ52" s="17"/>
      <c r="HFR52" s="17"/>
      <c r="HFS52" s="17"/>
      <c r="HFT52" s="17"/>
      <c r="HFU52" s="17"/>
      <c r="HFV52" s="17"/>
      <c r="HFW52" s="17"/>
      <c r="HFX52" s="17"/>
      <c r="HFY52" s="17"/>
      <c r="HFZ52" s="17"/>
      <c r="HGA52" s="17"/>
      <c r="HGB52" s="17"/>
      <c r="HGC52" s="17"/>
      <c r="HGD52" s="17"/>
      <c r="HGE52" s="17"/>
      <c r="HGF52" s="17"/>
      <c r="HGG52" s="17"/>
      <c r="HGH52" s="17"/>
      <c r="HGI52" s="17"/>
      <c r="HGJ52" s="17"/>
      <c r="HGK52" s="17"/>
      <c r="HGL52" s="17"/>
      <c r="HGM52" s="17"/>
      <c r="HGN52" s="17"/>
      <c r="HGO52" s="17"/>
      <c r="HGP52" s="17"/>
      <c r="HGQ52" s="17"/>
      <c r="HGR52" s="17"/>
      <c r="HGS52" s="17"/>
      <c r="HGT52" s="17"/>
      <c r="HGU52" s="17"/>
      <c r="HGV52" s="17"/>
      <c r="HGW52" s="17"/>
      <c r="HGX52" s="17"/>
      <c r="HGY52" s="17"/>
      <c r="HGZ52" s="17"/>
      <c r="HHA52" s="17"/>
      <c r="HHB52" s="17"/>
      <c r="HHC52" s="17"/>
      <c r="HHD52" s="17"/>
      <c r="HHE52" s="17"/>
      <c r="HHF52" s="17"/>
      <c r="HHG52" s="17"/>
      <c r="HHH52" s="17"/>
      <c r="HHI52" s="17"/>
      <c r="HHJ52" s="17"/>
      <c r="HHK52" s="17"/>
      <c r="HHL52" s="17"/>
      <c r="HHM52" s="17"/>
      <c r="HHN52" s="17"/>
      <c r="HHO52" s="17"/>
      <c r="HHP52" s="17"/>
      <c r="HHQ52" s="17"/>
      <c r="HHR52" s="17"/>
      <c r="HHS52" s="17"/>
      <c r="HHT52" s="17"/>
      <c r="HHU52" s="17"/>
      <c r="HHV52" s="17"/>
      <c r="HHW52" s="17"/>
      <c r="HHX52" s="17"/>
      <c r="HHY52" s="17"/>
      <c r="HHZ52" s="17"/>
      <c r="HIA52" s="17"/>
      <c r="HIB52" s="17"/>
      <c r="HIC52" s="17"/>
      <c r="HID52" s="17"/>
      <c r="HIE52" s="17"/>
      <c r="HIF52" s="17"/>
      <c r="HIG52" s="17"/>
      <c r="HIH52" s="17"/>
      <c r="HII52" s="17"/>
      <c r="HIJ52" s="17"/>
      <c r="HIK52" s="17"/>
      <c r="HIL52" s="17"/>
      <c r="HIM52" s="17"/>
      <c r="HIN52" s="17"/>
      <c r="HIO52" s="17"/>
      <c r="HIP52" s="17"/>
      <c r="HIQ52" s="17"/>
      <c r="HIR52" s="17"/>
      <c r="HIS52" s="17"/>
      <c r="HIT52" s="17"/>
      <c r="HIU52" s="17"/>
      <c r="HIV52" s="17"/>
      <c r="HIW52" s="17"/>
      <c r="HIX52" s="17"/>
      <c r="HIY52" s="17"/>
      <c r="HIZ52" s="17"/>
      <c r="HJA52" s="17"/>
      <c r="HJB52" s="17"/>
      <c r="HJC52" s="17"/>
      <c r="HJD52" s="17"/>
      <c r="HJE52" s="17"/>
      <c r="HJF52" s="17"/>
      <c r="HJG52" s="17"/>
      <c r="HJH52" s="17"/>
      <c r="HJI52" s="17"/>
      <c r="HJJ52" s="17"/>
      <c r="HJK52" s="17"/>
      <c r="HJL52" s="17"/>
      <c r="HJM52" s="17"/>
      <c r="HJN52" s="17"/>
      <c r="HJO52" s="17"/>
      <c r="HJP52" s="17"/>
      <c r="HJQ52" s="17"/>
      <c r="HJR52" s="17"/>
      <c r="HJS52" s="17"/>
      <c r="HJT52" s="17"/>
      <c r="HJU52" s="17"/>
      <c r="HJV52" s="17"/>
      <c r="HJW52" s="17"/>
      <c r="HJX52" s="17"/>
      <c r="HJY52" s="17"/>
      <c r="HJZ52" s="17"/>
      <c r="HKA52" s="17"/>
      <c r="HKB52" s="17"/>
      <c r="HKC52" s="17"/>
      <c r="HKD52" s="17"/>
      <c r="HKE52" s="17"/>
      <c r="HKF52" s="17"/>
      <c r="HKG52" s="17"/>
      <c r="HKH52" s="17"/>
      <c r="HKI52" s="17"/>
      <c r="HKJ52" s="17"/>
      <c r="HKK52" s="17"/>
      <c r="HKL52" s="17"/>
      <c r="HKM52" s="17"/>
      <c r="HKN52" s="17"/>
      <c r="HKO52" s="17"/>
      <c r="HKP52" s="17"/>
      <c r="HKQ52" s="17"/>
      <c r="HKR52" s="17"/>
      <c r="HKS52" s="17"/>
      <c r="HKT52" s="17"/>
      <c r="HKU52" s="17"/>
      <c r="HKV52" s="17"/>
      <c r="HKW52" s="17"/>
      <c r="HKX52" s="17"/>
      <c r="HKY52" s="17"/>
      <c r="HKZ52" s="17"/>
      <c r="HLA52" s="17"/>
      <c r="HLB52" s="17"/>
      <c r="HLC52" s="17"/>
      <c r="HLD52" s="17"/>
      <c r="HLE52" s="17"/>
      <c r="HLF52" s="17"/>
      <c r="HLG52" s="17"/>
      <c r="HLH52" s="17"/>
      <c r="HLI52" s="17"/>
      <c r="HLJ52" s="17"/>
      <c r="HLK52" s="17"/>
      <c r="HLL52" s="17"/>
      <c r="HLM52" s="17"/>
      <c r="HLN52" s="17"/>
      <c r="HLO52" s="17"/>
      <c r="HLP52" s="17"/>
      <c r="HLQ52" s="17"/>
      <c r="HLR52" s="17"/>
      <c r="HLS52" s="17"/>
      <c r="HLT52" s="17"/>
      <c r="HLU52" s="17"/>
      <c r="HLV52" s="17"/>
      <c r="HLW52" s="17"/>
      <c r="HLX52" s="17"/>
      <c r="HLY52" s="17"/>
      <c r="HLZ52" s="17"/>
      <c r="HMA52" s="17"/>
      <c r="HMB52" s="17"/>
      <c r="HMC52" s="17"/>
      <c r="HMD52" s="17"/>
      <c r="HME52" s="17"/>
      <c r="HMF52" s="17"/>
      <c r="HMG52" s="17"/>
      <c r="HMH52" s="17"/>
      <c r="HMI52" s="17"/>
      <c r="HMJ52" s="17"/>
      <c r="HMK52" s="17"/>
      <c r="HML52" s="17"/>
      <c r="HMM52" s="17"/>
      <c r="HMN52" s="17"/>
      <c r="HMO52" s="17"/>
      <c r="HMP52" s="17"/>
      <c r="HMQ52" s="17"/>
      <c r="HMR52" s="17"/>
      <c r="HMS52" s="17"/>
      <c r="HMT52" s="17"/>
      <c r="HMU52" s="17"/>
      <c r="HMV52" s="17"/>
      <c r="HMW52" s="17"/>
      <c r="HMX52" s="17"/>
      <c r="HMY52" s="17"/>
      <c r="HMZ52" s="17"/>
      <c r="HNA52" s="17"/>
      <c r="HNB52" s="17"/>
      <c r="HNC52" s="17"/>
      <c r="HND52" s="17"/>
      <c r="HNE52" s="17"/>
      <c r="HNF52" s="17"/>
      <c r="HNG52" s="17"/>
      <c r="HNH52" s="17"/>
      <c r="HNI52" s="17"/>
      <c r="HNJ52" s="17"/>
      <c r="HNK52" s="17"/>
      <c r="HNL52" s="17"/>
      <c r="HNM52" s="17"/>
      <c r="HNN52" s="17"/>
      <c r="HNO52" s="17"/>
      <c r="HNP52" s="17"/>
      <c r="HNQ52" s="17"/>
      <c r="HNR52" s="17"/>
      <c r="HNS52" s="17"/>
      <c r="HNT52" s="17"/>
      <c r="HNU52" s="17"/>
      <c r="HNV52" s="17"/>
      <c r="HNW52" s="17"/>
      <c r="HNX52" s="17"/>
      <c r="HNY52" s="17"/>
      <c r="HNZ52" s="17"/>
      <c r="HOA52" s="17"/>
      <c r="HOB52" s="17"/>
      <c r="HOC52" s="17"/>
      <c r="HOD52" s="17"/>
      <c r="HOE52" s="17"/>
      <c r="HOF52" s="17"/>
      <c r="HOG52" s="17"/>
      <c r="HOH52" s="17"/>
      <c r="HOI52" s="17"/>
      <c r="HOJ52" s="17"/>
      <c r="HOK52" s="17"/>
      <c r="HOL52" s="17"/>
      <c r="HOM52" s="17"/>
      <c r="HON52" s="17"/>
      <c r="HOO52" s="17"/>
      <c r="HOP52" s="17"/>
      <c r="HOQ52" s="17"/>
      <c r="HOR52" s="17"/>
      <c r="HOS52" s="17"/>
      <c r="HOT52" s="17"/>
      <c r="HOU52" s="17"/>
      <c r="HOV52" s="17"/>
      <c r="HOW52" s="17"/>
      <c r="HOX52" s="17"/>
      <c r="HOY52" s="17"/>
      <c r="HOZ52" s="17"/>
      <c r="HPA52" s="17"/>
      <c r="HPB52" s="17"/>
      <c r="HPC52" s="17"/>
      <c r="HPD52" s="17"/>
      <c r="HPE52" s="17"/>
      <c r="HPF52" s="17"/>
      <c r="HPG52" s="17"/>
      <c r="HPH52" s="17"/>
      <c r="HPI52" s="17"/>
      <c r="HPJ52" s="17"/>
      <c r="HPK52" s="17"/>
      <c r="HPL52" s="17"/>
      <c r="HPM52" s="17"/>
      <c r="HPN52" s="17"/>
      <c r="HPO52" s="17"/>
      <c r="HPP52" s="17"/>
      <c r="HPQ52" s="17"/>
      <c r="HPR52" s="17"/>
      <c r="HPS52" s="17"/>
      <c r="HPT52" s="17"/>
      <c r="HPU52" s="17"/>
      <c r="HPV52" s="17"/>
      <c r="HPW52" s="17"/>
      <c r="HPX52" s="17"/>
      <c r="HPY52" s="17"/>
      <c r="HPZ52" s="17"/>
      <c r="HQA52" s="17"/>
      <c r="HQB52" s="17"/>
      <c r="HQC52" s="17"/>
      <c r="HQD52" s="17"/>
      <c r="HQE52" s="17"/>
      <c r="HQF52" s="17"/>
      <c r="HQG52" s="17"/>
      <c r="HQH52" s="17"/>
      <c r="HQI52" s="17"/>
      <c r="HQJ52" s="17"/>
      <c r="HQK52" s="17"/>
      <c r="HQL52" s="17"/>
      <c r="HQM52" s="17"/>
      <c r="HQN52" s="17"/>
      <c r="HQO52" s="17"/>
      <c r="HQP52" s="17"/>
      <c r="HQQ52" s="17"/>
      <c r="HQR52" s="17"/>
      <c r="HQS52" s="17"/>
      <c r="HQT52" s="17"/>
      <c r="HQU52" s="17"/>
      <c r="HQV52" s="17"/>
      <c r="HQW52" s="17"/>
      <c r="HQX52" s="17"/>
      <c r="HQY52" s="17"/>
      <c r="HQZ52" s="17"/>
      <c r="HRA52" s="17"/>
      <c r="HRB52" s="17"/>
      <c r="HRC52" s="17"/>
      <c r="HRD52" s="17"/>
      <c r="HRE52" s="17"/>
      <c r="HRF52" s="17"/>
      <c r="HRG52" s="17"/>
      <c r="HRH52" s="17"/>
      <c r="HRI52" s="17"/>
      <c r="HRJ52" s="17"/>
      <c r="HRK52" s="17"/>
      <c r="HRL52" s="17"/>
      <c r="HRM52" s="17"/>
      <c r="HRN52" s="17"/>
      <c r="HRO52" s="17"/>
      <c r="HRP52" s="17"/>
      <c r="HRQ52" s="17"/>
      <c r="HRR52" s="17"/>
      <c r="HRS52" s="17"/>
      <c r="HRT52" s="17"/>
      <c r="HRU52" s="17"/>
      <c r="HRV52" s="17"/>
      <c r="HRW52" s="17"/>
      <c r="HRX52" s="17"/>
      <c r="HRY52" s="17"/>
      <c r="HRZ52" s="17"/>
      <c r="HSA52" s="17"/>
      <c r="HSB52" s="17"/>
      <c r="HSC52" s="17"/>
      <c r="HSD52" s="17"/>
      <c r="HSE52" s="17"/>
      <c r="HSF52" s="17"/>
      <c r="HSG52" s="17"/>
      <c r="HSH52" s="17"/>
      <c r="HSI52" s="17"/>
      <c r="HSJ52" s="17"/>
      <c r="HSK52" s="17"/>
      <c r="HSL52" s="17"/>
      <c r="HSM52" s="17"/>
      <c r="HSN52" s="17"/>
      <c r="HSO52" s="17"/>
      <c r="HSP52" s="17"/>
      <c r="HSQ52" s="17"/>
      <c r="HSR52" s="17"/>
      <c r="HSS52" s="17"/>
      <c r="HST52" s="17"/>
      <c r="HSU52" s="17"/>
      <c r="HSV52" s="17"/>
      <c r="HSW52" s="17"/>
      <c r="HSX52" s="17"/>
      <c r="HSY52" s="17"/>
      <c r="HSZ52" s="17"/>
      <c r="HTA52" s="17"/>
      <c r="HTB52" s="17"/>
      <c r="HTC52" s="17"/>
      <c r="HTD52" s="17"/>
      <c r="HTE52" s="17"/>
      <c r="HTF52" s="17"/>
      <c r="HTG52" s="17"/>
      <c r="HTH52" s="17"/>
      <c r="HTI52" s="17"/>
      <c r="HTJ52" s="17"/>
      <c r="HTK52" s="17"/>
      <c r="HTL52" s="17"/>
      <c r="HTM52" s="17"/>
      <c r="HTN52" s="17"/>
      <c r="HTO52" s="17"/>
      <c r="HTP52" s="17"/>
      <c r="HTQ52" s="17"/>
      <c r="HTR52" s="17"/>
      <c r="HTS52" s="17"/>
      <c r="HTT52" s="17"/>
      <c r="HTU52" s="17"/>
      <c r="HTV52" s="17"/>
      <c r="HTW52" s="17"/>
      <c r="HTX52" s="17"/>
      <c r="HTY52" s="17"/>
      <c r="HTZ52" s="17"/>
      <c r="HUA52" s="17"/>
      <c r="HUB52" s="17"/>
      <c r="HUC52" s="17"/>
      <c r="HUD52" s="17"/>
      <c r="HUE52" s="17"/>
      <c r="HUF52" s="17"/>
      <c r="HUG52" s="17"/>
      <c r="HUH52" s="17"/>
      <c r="HUI52" s="17"/>
      <c r="HUJ52" s="17"/>
      <c r="HUK52" s="17"/>
      <c r="HUL52" s="17"/>
      <c r="HUM52" s="17"/>
      <c r="HUN52" s="17"/>
      <c r="HUO52" s="17"/>
      <c r="HUP52" s="17"/>
      <c r="HUQ52" s="17"/>
      <c r="HUR52" s="17"/>
      <c r="HUS52" s="17"/>
      <c r="HUT52" s="17"/>
      <c r="HUU52" s="17"/>
      <c r="HUV52" s="17"/>
      <c r="HUW52" s="17"/>
      <c r="HUX52" s="17"/>
      <c r="HUY52" s="17"/>
      <c r="HUZ52" s="17"/>
      <c r="HVA52" s="17"/>
      <c r="HVB52" s="17"/>
      <c r="HVC52" s="17"/>
      <c r="HVD52" s="17"/>
      <c r="HVE52" s="17"/>
      <c r="HVF52" s="17"/>
      <c r="HVG52" s="17"/>
      <c r="HVH52" s="17"/>
      <c r="HVI52" s="17"/>
      <c r="HVJ52" s="17"/>
      <c r="HVK52" s="17"/>
      <c r="HVL52" s="17"/>
      <c r="HVM52" s="17"/>
      <c r="HVN52" s="17"/>
      <c r="HVO52" s="17"/>
      <c r="HVP52" s="17"/>
      <c r="HVQ52" s="17"/>
      <c r="HVR52" s="17"/>
      <c r="HVS52" s="17"/>
      <c r="HVT52" s="17"/>
      <c r="HVU52" s="17"/>
      <c r="HVV52" s="17"/>
      <c r="HVW52" s="17"/>
      <c r="HVX52" s="17"/>
      <c r="HVY52" s="17"/>
      <c r="HVZ52" s="17"/>
      <c r="HWA52" s="17"/>
      <c r="HWB52" s="17"/>
      <c r="HWC52" s="17"/>
      <c r="HWD52" s="17"/>
      <c r="HWE52" s="17"/>
      <c r="HWF52" s="17"/>
      <c r="HWG52" s="17"/>
      <c r="HWH52" s="17"/>
      <c r="HWI52" s="17"/>
      <c r="HWJ52" s="17"/>
      <c r="HWK52" s="17"/>
      <c r="HWL52" s="17"/>
      <c r="HWM52" s="17"/>
      <c r="HWN52" s="17"/>
      <c r="HWO52" s="17"/>
      <c r="HWP52" s="17"/>
      <c r="HWQ52" s="17"/>
      <c r="HWR52" s="17"/>
      <c r="HWS52" s="17"/>
      <c r="HWT52" s="17"/>
      <c r="HWU52" s="17"/>
      <c r="HWV52" s="17"/>
      <c r="HWW52" s="17"/>
      <c r="HWX52" s="17"/>
      <c r="HWY52" s="17"/>
      <c r="HWZ52" s="17"/>
      <c r="HXA52" s="17"/>
      <c r="HXB52" s="17"/>
      <c r="HXC52" s="17"/>
      <c r="HXD52" s="17"/>
      <c r="HXE52" s="17"/>
      <c r="HXF52" s="17"/>
      <c r="HXG52" s="17"/>
      <c r="HXH52" s="17"/>
      <c r="HXI52" s="17"/>
      <c r="HXJ52" s="17"/>
      <c r="HXK52" s="17"/>
      <c r="HXL52" s="17"/>
      <c r="HXM52" s="17"/>
      <c r="HXN52" s="17"/>
      <c r="HXO52" s="17"/>
      <c r="HXP52" s="17"/>
      <c r="HXQ52" s="17"/>
      <c r="HXR52" s="17"/>
      <c r="HXS52" s="17"/>
      <c r="HXT52" s="17"/>
      <c r="HXU52" s="17"/>
      <c r="HXV52" s="17"/>
      <c r="HXW52" s="17"/>
      <c r="HXX52" s="17"/>
      <c r="HXY52" s="17"/>
      <c r="HXZ52" s="17"/>
      <c r="HYA52" s="17"/>
      <c r="HYB52" s="17"/>
      <c r="HYC52" s="17"/>
      <c r="HYD52" s="17"/>
      <c r="HYE52" s="17"/>
      <c r="HYF52" s="17"/>
      <c r="HYG52" s="17"/>
      <c r="HYH52" s="17"/>
      <c r="HYI52" s="17"/>
      <c r="HYJ52" s="17"/>
      <c r="HYK52" s="17"/>
      <c r="HYL52" s="17"/>
      <c r="HYM52" s="17"/>
      <c r="HYN52" s="17"/>
      <c r="HYO52" s="17"/>
      <c r="HYP52" s="17"/>
      <c r="HYQ52" s="17"/>
      <c r="HYR52" s="17"/>
      <c r="HYS52" s="17"/>
      <c r="HYT52" s="17"/>
      <c r="HYU52" s="17"/>
      <c r="HYV52" s="17"/>
      <c r="HYW52" s="17"/>
      <c r="HYX52" s="17"/>
      <c r="HYY52" s="17"/>
      <c r="HYZ52" s="17"/>
      <c r="HZA52" s="17"/>
      <c r="HZB52" s="17"/>
      <c r="HZC52" s="17"/>
      <c r="HZD52" s="17"/>
      <c r="HZE52" s="17"/>
      <c r="HZF52" s="17"/>
      <c r="HZG52" s="17"/>
      <c r="HZH52" s="17"/>
      <c r="HZI52" s="17"/>
      <c r="HZJ52" s="17"/>
      <c r="HZK52" s="17"/>
      <c r="HZL52" s="17"/>
      <c r="HZM52" s="17"/>
      <c r="HZN52" s="17"/>
      <c r="HZO52" s="17"/>
      <c r="HZP52" s="17"/>
      <c r="HZQ52" s="17"/>
      <c r="HZR52" s="17"/>
      <c r="HZS52" s="17"/>
      <c r="HZT52" s="17"/>
      <c r="HZU52" s="17"/>
      <c r="HZV52" s="17"/>
      <c r="HZW52" s="17"/>
      <c r="HZX52" s="17"/>
      <c r="HZY52" s="17"/>
      <c r="HZZ52" s="17"/>
      <c r="IAA52" s="17"/>
      <c r="IAB52" s="17"/>
      <c r="IAC52" s="17"/>
      <c r="IAD52" s="17"/>
      <c r="IAE52" s="17"/>
      <c r="IAF52" s="17"/>
      <c r="IAG52" s="17"/>
      <c r="IAH52" s="17"/>
      <c r="IAI52" s="17"/>
      <c r="IAJ52" s="17"/>
      <c r="IAK52" s="17"/>
      <c r="IAL52" s="17"/>
      <c r="IAM52" s="17"/>
      <c r="IAN52" s="17"/>
      <c r="IAO52" s="17"/>
      <c r="IAP52" s="17"/>
      <c r="IAQ52" s="17"/>
      <c r="IAR52" s="17"/>
      <c r="IAS52" s="17"/>
      <c r="IAT52" s="17"/>
      <c r="IAU52" s="17"/>
      <c r="IAV52" s="17"/>
      <c r="IAW52" s="17"/>
      <c r="IAX52" s="17"/>
      <c r="IAY52" s="17"/>
      <c r="IAZ52" s="17"/>
      <c r="IBA52" s="17"/>
      <c r="IBB52" s="17"/>
      <c r="IBC52" s="17"/>
      <c r="IBD52" s="17"/>
      <c r="IBE52" s="17"/>
      <c r="IBF52" s="17"/>
      <c r="IBG52" s="17"/>
      <c r="IBH52" s="17"/>
      <c r="IBI52" s="17"/>
      <c r="IBJ52" s="17"/>
      <c r="IBK52" s="17"/>
      <c r="IBL52" s="17"/>
      <c r="IBM52" s="17"/>
      <c r="IBN52" s="17"/>
      <c r="IBO52" s="17"/>
      <c r="IBP52" s="17"/>
      <c r="IBQ52" s="17"/>
      <c r="IBR52" s="17"/>
      <c r="IBS52" s="17"/>
      <c r="IBT52" s="17"/>
      <c r="IBU52" s="17"/>
      <c r="IBV52" s="17"/>
      <c r="IBW52" s="17"/>
      <c r="IBX52" s="17"/>
      <c r="IBY52" s="17"/>
      <c r="IBZ52" s="17"/>
      <c r="ICA52" s="17"/>
      <c r="ICB52" s="17"/>
      <c r="ICC52" s="17"/>
      <c r="ICD52" s="17"/>
      <c r="ICE52" s="17"/>
      <c r="ICF52" s="17"/>
      <c r="ICG52" s="17"/>
      <c r="ICH52" s="17"/>
      <c r="ICI52" s="17"/>
      <c r="ICJ52" s="17"/>
      <c r="ICK52" s="17"/>
      <c r="ICL52" s="17"/>
      <c r="ICM52" s="17"/>
      <c r="ICN52" s="17"/>
      <c r="ICO52" s="17"/>
      <c r="ICP52" s="17"/>
      <c r="ICQ52" s="17"/>
      <c r="ICR52" s="17"/>
      <c r="ICS52" s="17"/>
      <c r="ICT52" s="17"/>
      <c r="ICU52" s="17"/>
      <c r="ICV52" s="17"/>
      <c r="ICW52" s="17"/>
      <c r="ICX52" s="17"/>
      <c r="ICY52" s="17"/>
      <c r="ICZ52" s="17"/>
      <c r="IDA52" s="17"/>
      <c r="IDB52" s="17"/>
      <c r="IDC52" s="17"/>
      <c r="IDD52" s="17"/>
      <c r="IDE52" s="17"/>
      <c r="IDF52" s="17"/>
      <c r="IDG52" s="17"/>
      <c r="IDH52" s="17"/>
      <c r="IDI52" s="17"/>
      <c r="IDJ52" s="17"/>
      <c r="IDK52" s="17"/>
      <c r="IDL52" s="17"/>
      <c r="IDM52" s="17"/>
      <c r="IDN52" s="17"/>
      <c r="IDO52" s="17"/>
      <c r="IDP52" s="17"/>
      <c r="IDQ52" s="17"/>
      <c r="IDR52" s="17"/>
      <c r="IDS52" s="17"/>
      <c r="IDT52" s="17"/>
      <c r="IDU52" s="17"/>
      <c r="IDV52" s="17"/>
      <c r="IDW52" s="17"/>
      <c r="IDX52" s="17"/>
      <c r="IDY52" s="17"/>
      <c r="IDZ52" s="17"/>
      <c r="IEA52" s="17"/>
      <c r="IEB52" s="17"/>
      <c r="IEC52" s="17"/>
      <c r="IED52" s="17"/>
      <c r="IEE52" s="17"/>
      <c r="IEF52" s="17"/>
      <c r="IEG52" s="17"/>
      <c r="IEH52" s="17"/>
      <c r="IEI52" s="17"/>
      <c r="IEJ52" s="17"/>
      <c r="IEK52" s="17"/>
      <c r="IEL52" s="17"/>
      <c r="IEM52" s="17"/>
      <c r="IEN52" s="17"/>
      <c r="IEO52" s="17"/>
      <c r="IEP52" s="17"/>
      <c r="IEQ52" s="17"/>
      <c r="IER52" s="17"/>
      <c r="IES52" s="17"/>
      <c r="IET52" s="17"/>
      <c r="IEU52" s="17"/>
      <c r="IEV52" s="17"/>
      <c r="IEW52" s="17"/>
      <c r="IEX52" s="17"/>
      <c r="IEY52" s="17"/>
      <c r="IEZ52" s="17"/>
      <c r="IFA52" s="17"/>
      <c r="IFB52" s="17"/>
      <c r="IFC52" s="17"/>
      <c r="IFD52" s="17"/>
      <c r="IFE52" s="17"/>
      <c r="IFF52" s="17"/>
      <c r="IFG52" s="17"/>
      <c r="IFH52" s="17"/>
      <c r="IFI52" s="17"/>
      <c r="IFJ52" s="17"/>
      <c r="IFK52" s="17"/>
      <c r="IFL52" s="17"/>
      <c r="IFM52" s="17"/>
      <c r="IFN52" s="17"/>
      <c r="IFO52" s="17"/>
      <c r="IFP52" s="17"/>
      <c r="IFQ52" s="17"/>
      <c r="IFR52" s="17"/>
      <c r="IFS52" s="17"/>
      <c r="IFT52" s="17"/>
      <c r="IFU52" s="17"/>
      <c r="IFV52" s="17"/>
      <c r="IFW52" s="17"/>
      <c r="IFX52" s="17"/>
      <c r="IFY52" s="17"/>
      <c r="IFZ52" s="17"/>
      <c r="IGA52" s="17"/>
      <c r="IGB52" s="17"/>
      <c r="IGC52" s="17"/>
      <c r="IGD52" s="17"/>
      <c r="IGE52" s="17"/>
      <c r="IGF52" s="17"/>
      <c r="IGG52" s="17"/>
      <c r="IGH52" s="17"/>
      <c r="IGI52" s="17"/>
      <c r="IGJ52" s="17"/>
      <c r="IGK52" s="17"/>
      <c r="IGL52" s="17"/>
      <c r="IGM52" s="17"/>
      <c r="IGN52" s="17"/>
      <c r="IGO52" s="17"/>
      <c r="IGP52" s="17"/>
      <c r="IGQ52" s="17"/>
      <c r="IGR52" s="17"/>
      <c r="IGS52" s="17"/>
      <c r="IGT52" s="17"/>
      <c r="IGU52" s="17"/>
      <c r="IGV52" s="17"/>
      <c r="IGW52" s="17"/>
      <c r="IGX52" s="17"/>
      <c r="IGY52" s="17"/>
      <c r="IGZ52" s="17"/>
      <c r="IHA52" s="17"/>
      <c r="IHB52" s="17"/>
      <c r="IHC52" s="17"/>
      <c r="IHD52" s="17"/>
      <c r="IHE52" s="17"/>
      <c r="IHF52" s="17"/>
      <c r="IHG52" s="17"/>
      <c r="IHH52" s="17"/>
      <c r="IHI52" s="17"/>
      <c r="IHJ52" s="17"/>
      <c r="IHK52" s="17"/>
      <c r="IHL52" s="17"/>
      <c r="IHM52" s="17"/>
      <c r="IHN52" s="17"/>
      <c r="IHO52" s="17"/>
      <c r="IHP52" s="17"/>
      <c r="IHQ52" s="17"/>
      <c r="IHR52" s="17"/>
      <c r="IHS52" s="17"/>
      <c r="IHT52" s="17"/>
      <c r="IHU52" s="17"/>
      <c r="IHV52" s="17"/>
      <c r="IHW52" s="17"/>
      <c r="IHX52" s="17"/>
      <c r="IHY52" s="17"/>
      <c r="IHZ52" s="17"/>
      <c r="IIA52" s="17"/>
      <c r="IIB52" s="17"/>
      <c r="IIC52" s="17"/>
      <c r="IID52" s="17"/>
      <c r="IIE52" s="17"/>
      <c r="IIF52" s="17"/>
      <c r="IIG52" s="17"/>
      <c r="IIH52" s="17"/>
      <c r="III52" s="17"/>
      <c r="IIJ52" s="17"/>
      <c r="IIK52" s="17"/>
      <c r="IIL52" s="17"/>
      <c r="IIM52" s="17"/>
      <c r="IIN52" s="17"/>
      <c r="IIO52" s="17"/>
      <c r="IIP52" s="17"/>
      <c r="IIQ52" s="17"/>
      <c r="IIR52" s="17"/>
      <c r="IIS52" s="17"/>
      <c r="IIT52" s="17"/>
      <c r="IIU52" s="17"/>
      <c r="IIV52" s="17"/>
      <c r="IIW52" s="17"/>
      <c r="IIX52" s="17"/>
      <c r="IIY52" s="17"/>
      <c r="IIZ52" s="17"/>
      <c r="IJA52" s="17"/>
      <c r="IJB52" s="17"/>
      <c r="IJC52" s="17"/>
      <c r="IJD52" s="17"/>
      <c r="IJE52" s="17"/>
      <c r="IJF52" s="17"/>
      <c r="IJG52" s="17"/>
      <c r="IJH52" s="17"/>
      <c r="IJI52" s="17"/>
      <c r="IJJ52" s="17"/>
      <c r="IJK52" s="17"/>
      <c r="IJL52" s="17"/>
      <c r="IJM52" s="17"/>
      <c r="IJN52" s="17"/>
      <c r="IJO52" s="17"/>
      <c r="IJP52" s="17"/>
      <c r="IJQ52" s="17"/>
      <c r="IJR52" s="17"/>
      <c r="IJS52" s="17"/>
      <c r="IJT52" s="17"/>
      <c r="IJU52" s="17"/>
      <c r="IJV52" s="17"/>
      <c r="IJW52" s="17"/>
      <c r="IJX52" s="17"/>
      <c r="IJY52" s="17"/>
      <c r="IJZ52" s="17"/>
      <c r="IKA52" s="17"/>
      <c r="IKB52" s="17"/>
      <c r="IKC52" s="17"/>
      <c r="IKD52" s="17"/>
      <c r="IKE52" s="17"/>
      <c r="IKF52" s="17"/>
      <c r="IKG52" s="17"/>
      <c r="IKH52" s="17"/>
      <c r="IKI52" s="17"/>
      <c r="IKJ52" s="17"/>
      <c r="IKK52" s="17"/>
      <c r="IKL52" s="17"/>
      <c r="IKM52" s="17"/>
      <c r="IKN52" s="17"/>
      <c r="IKO52" s="17"/>
      <c r="IKP52" s="17"/>
      <c r="IKQ52" s="17"/>
      <c r="IKR52" s="17"/>
      <c r="IKS52" s="17"/>
      <c r="IKT52" s="17"/>
      <c r="IKU52" s="17"/>
      <c r="IKV52" s="17"/>
      <c r="IKW52" s="17"/>
      <c r="IKX52" s="17"/>
      <c r="IKY52" s="17"/>
      <c r="IKZ52" s="17"/>
      <c r="ILA52" s="17"/>
      <c r="ILB52" s="17"/>
      <c r="ILC52" s="17"/>
      <c r="ILD52" s="17"/>
      <c r="ILE52" s="17"/>
      <c r="ILF52" s="17"/>
      <c r="ILG52" s="17"/>
      <c r="ILH52" s="17"/>
      <c r="ILI52" s="17"/>
      <c r="ILJ52" s="17"/>
      <c r="ILK52" s="17"/>
      <c r="ILL52" s="17"/>
      <c r="ILM52" s="17"/>
      <c r="ILN52" s="17"/>
      <c r="ILO52" s="17"/>
      <c r="ILP52" s="17"/>
      <c r="ILQ52" s="17"/>
      <c r="ILR52" s="17"/>
      <c r="ILS52" s="17"/>
      <c r="ILT52" s="17"/>
      <c r="ILU52" s="17"/>
      <c r="ILV52" s="17"/>
      <c r="ILW52" s="17"/>
      <c r="ILX52" s="17"/>
      <c r="ILY52" s="17"/>
      <c r="ILZ52" s="17"/>
      <c r="IMA52" s="17"/>
      <c r="IMB52" s="17"/>
      <c r="IMC52" s="17"/>
      <c r="IMD52" s="17"/>
      <c r="IME52" s="17"/>
      <c r="IMF52" s="17"/>
      <c r="IMG52" s="17"/>
      <c r="IMH52" s="17"/>
      <c r="IMI52" s="17"/>
      <c r="IMJ52" s="17"/>
      <c r="IMK52" s="17"/>
      <c r="IML52" s="17"/>
      <c r="IMM52" s="17"/>
      <c r="IMN52" s="17"/>
      <c r="IMO52" s="17"/>
      <c r="IMP52" s="17"/>
      <c r="IMQ52" s="17"/>
      <c r="IMR52" s="17"/>
      <c r="IMS52" s="17"/>
      <c r="IMT52" s="17"/>
      <c r="IMU52" s="17"/>
      <c r="IMV52" s="17"/>
      <c r="IMW52" s="17"/>
      <c r="IMX52" s="17"/>
      <c r="IMY52" s="17"/>
      <c r="IMZ52" s="17"/>
      <c r="INA52" s="17"/>
      <c r="INB52" s="17"/>
      <c r="INC52" s="17"/>
      <c r="IND52" s="17"/>
      <c r="INE52" s="17"/>
      <c r="INF52" s="17"/>
      <c r="ING52" s="17"/>
      <c r="INH52" s="17"/>
      <c r="INI52" s="17"/>
      <c r="INJ52" s="17"/>
      <c r="INK52" s="17"/>
      <c r="INL52" s="17"/>
      <c r="INM52" s="17"/>
      <c r="INN52" s="17"/>
      <c r="INO52" s="17"/>
      <c r="INP52" s="17"/>
      <c r="INQ52" s="17"/>
      <c r="INR52" s="17"/>
      <c r="INS52" s="17"/>
      <c r="INT52" s="17"/>
      <c r="INU52" s="17"/>
      <c r="INV52" s="17"/>
      <c r="INW52" s="17"/>
      <c r="INX52" s="17"/>
      <c r="INY52" s="17"/>
      <c r="INZ52" s="17"/>
      <c r="IOA52" s="17"/>
      <c r="IOB52" s="17"/>
      <c r="IOC52" s="17"/>
      <c r="IOD52" s="17"/>
      <c r="IOE52" s="17"/>
      <c r="IOF52" s="17"/>
      <c r="IOG52" s="17"/>
      <c r="IOH52" s="17"/>
      <c r="IOI52" s="17"/>
      <c r="IOJ52" s="17"/>
      <c r="IOK52" s="17"/>
      <c r="IOL52" s="17"/>
      <c r="IOM52" s="17"/>
      <c r="ION52" s="17"/>
      <c r="IOO52" s="17"/>
      <c r="IOP52" s="17"/>
      <c r="IOQ52" s="17"/>
      <c r="IOR52" s="17"/>
      <c r="IOS52" s="17"/>
      <c r="IOT52" s="17"/>
      <c r="IOU52" s="17"/>
      <c r="IOV52" s="17"/>
      <c r="IOW52" s="17"/>
      <c r="IOX52" s="17"/>
      <c r="IOY52" s="17"/>
      <c r="IOZ52" s="17"/>
      <c r="IPA52" s="17"/>
      <c r="IPB52" s="17"/>
      <c r="IPC52" s="17"/>
      <c r="IPD52" s="17"/>
      <c r="IPE52" s="17"/>
      <c r="IPF52" s="17"/>
      <c r="IPG52" s="17"/>
      <c r="IPH52" s="17"/>
      <c r="IPI52" s="17"/>
      <c r="IPJ52" s="17"/>
      <c r="IPK52" s="17"/>
      <c r="IPL52" s="17"/>
      <c r="IPM52" s="17"/>
      <c r="IPN52" s="17"/>
      <c r="IPO52" s="17"/>
      <c r="IPP52" s="17"/>
      <c r="IPQ52" s="17"/>
      <c r="IPR52" s="17"/>
      <c r="IPS52" s="17"/>
      <c r="IPT52" s="17"/>
      <c r="IPU52" s="17"/>
      <c r="IPV52" s="17"/>
      <c r="IPW52" s="17"/>
      <c r="IPX52" s="17"/>
      <c r="IPY52" s="17"/>
      <c r="IPZ52" s="17"/>
      <c r="IQA52" s="17"/>
      <c r="IQB52" s="17"/>
      <c r="IQC52" s="17"/>
      <c r="IQD52" s="17"/>
      <c r="IQE52" s="17"/>
      <c r="IQF52" s="17"/>
      <c r="IQG52" s="17"/>
      <c r="IQH52" s="17"/>
      <c r="IQI52" s="17"/>
      <c r="IQJ52" s="17"/>
      <c r="IQK52" s="17"/>
      <c r="IQL52" s="17"/>
      <c r="IQM52" s="17"/>
      <c r="IQN52" s="17"/>
      <c r="IQO52" s="17"/>
      <c r="IQP52" s="17"/>
      <c r="IQQ52" s="17"/>
      <c r="IQR52" s="17"/>
      <c r="IQS52" s="17"/>
      <c r="IQT52" s="17"/>
      <c r="IQU52" s="17"/>
      <c r="IQV52" s="17"/>
      <c r="IQW52" s="17"/>
      <c r="IQX52" s="17"/>
      <c r="IQY52" s="17"/>
      <c r="IQZ52" s="17"/>
      <c r="IRA52" s="17"/>
      <c r="IRB52" s="17"/>
      <c r="IRC52" s="17"/>
      <c r="IRD52" s="17"/>
      <c r="IRE52" s="17"/>
      <c r="IRF52" s="17"/>
      <c r="IRG52" s="17"/>
      <c r="IRH52" s="17"/>
      <c r="IRI52" s="17"/>
      <c r="IRJ52" s="17"/>
      <c r="IRK52" s="17"/>
      <c r="IRL52" s="17"/>
      <c r="IRM52" s="17"/>
      <c r="IRN52" s="17"/>
      <c r="IRO52" s="17"/>
      <c r="IRP52" s="17"/>
      <c r="IRQ52" s="17"/>
      <c r="IRR52" s="17"/>
      <c r="IRS52" s="17"/>
      <c r="IRT52" s="17"/>
      <c r="IRU52" s="17"/>
      <c r="IRV52" s="17"/>
      <c r="IRW52" s="17"/>
      <c r="IRX52" s="17"/>
      <c r="IRY52" s="17"/>
      <c r="IRZ52" s="17"/>
      <c r="ISA52" s="17"/>
      <c r="ISB52" s="17"/>
      <c r="ISC52" s="17"/>
      <c r="ISD52" s="17"/>
      <c r="ISE52" s="17"/>
      <c r="ISF52" s="17"/>
      <c r="ISG52" s="17"/>
      <c r="ISH52" s="17"/>
      <c r="ISI52" s="17"/>
      <c r="ISJ52" s="17"/>
      <c r="ISK52" s="17"/>
      <c r="ISL52" s="17"/>
      <c r="ISM52" s="17"/>
      <c r="ISN52" s="17"/>
      <c r="ISO52" s="17"/>
      <c r="ISP52" s="17"/>
      <c r="ISQ52" s="17"/>
      <c r="ISR52" s="17"/>
      <c r="ISS52" s="17"/>
      <c r="IST52" s="17"/>
      <c r="ISU52" s="17"/>
      <c r="ISV52" s="17"/>
      <c r="ISW52" s="17"/>
      <c r="ISX52" s="17"/>
      <c r="ISY52" s="17"/>
      <c r="ISZ52" s="17"/>
      <c r="ITA52" s="17"/>
      <c r="ITB52" s="17"/>
      <c r="ITC52" s="17"/>
      <c r="ITD52" s="17"/>
      <c r="ITE52" s="17"/>
      <c r="ITF52" s="17"/>
      <c r="ITG52" s="17"/>
      <c r="ITH52" s="17"/>
      <c r="ITI52" s="17"/>
      <c r="ITJ52" s="17"/>
      <c r="ITK52" s="17"/>
      <c r="ITL52" s="17"/>
      <c r="ITM52" s="17"/>
      <c r="ITN52" s="17"/>
      <c r="ITO52" s="17"/>
      <c r="ITP52" s="17"/>
      <c r="ITQ52" s="17"/>
      <c r="ITR52" s="17"/>
      <c r="ITS52" s="17"/>
      <c r="ITT52" s="17"/>
      <c r="ITU52" s="17"/>
      <c r="ITV52" s="17"/>
      <c r="ITW52" s="17"/>
      <c r="ITX52" s="17"/>
      <c r="ITY52" s="17"/>
      <c r="ITZ52" s="17"/>
      <c r="IUA52" s="17"/>
      <c r="IUB52" s="17"/>
      <c r="IUC52" s="17"/>
      <c r="IUD52" s="17"/>
      <c r="IUE52" s="17"/>
      <c r="IUF52" s="17"/>
      <c r="IUG52" s="17"/>
      <c r="IUH52" s="17"/>
      <c r="IUI52" s="17"/>
      <c r="IUJ52" s="17"/>
      <c r="IUK52" s="17"/>
      <c r="IUL52" s="17"/>
      <c r="IUM52" s="17"/>
      <c r="IUN52" s="17"/>
      <c r="IUO52" s="17"/>
      <c r="IUP52" s="17"/>
      <c r="IUQ52" s="17"/>
      <c r="IUR52" s="17"/>
      <c r="IUS52" s="17"/>
      <c r="IUT52" s="17"/>
      <c r="IUU52" s="17"/>
      <c r="IUV52" s="17"/>
      <c r="IUW52" s="17"/>
      <c r="IUX52" s="17"/>
      <c r="IUY52" s="17"/>
      <c r="IUZ52" s="17"/>
      <c r="IVA52" s="17"/>
      <c r="IVB52" s="17"/>
      <c r="IVC52" s="17"/>
      <c r="IVD52" s="17"/>
      <c r="IVE52" s="17"/>
      <c r="IVF52" s="17"/>
      <c r="IVG52" s="17"/>
      <c r="IVH52" s="17"/>
      <c r="IVI52" s="17"/>
      <c r="IVJ52" s="17"/>
      <c r="IVK52" s="17"/>
      <c r="IVL52" s="17"/>
      <c r="IVM52" s="17"/>
      <c r="IVN52" s="17"/>
      <c r="IVO52" s="17"/>
      <c r="IVP52" s="17"/>
      <c r="IVQ52" s="17"/>
      <c r="IVR52" s="17"/>
      <c r="IVS52" s="17"/>
      <c r="IVT52" s="17"/>
      <c r="IVU52" s="17"/>
      <c r="IVV52" s="17"/>
      <c r="IVW52" s="17"/>
      <c r="IVX52" s="17"/>
      <c r="IVY52" s="17"/>
      <c r="IVZ52" s="17"/>
      <c r="IWA52" s="17"/>
      <c r="IWB52" s="17"/>
      <c r="IWC52" s="17"/>
      <c r="IWD52" s="17"/>
      <c r="IWE52" s="17"/>
      <c r="IWF52" s="17"/>
      <c r="IWG52" s="17"/>
      <c r="IWH52" s="17"/>
      <c r="IWI52" s="17"/>
      <c r="IWJ52" s="17"/>
      <c r="IWK52" s="17"/>
      <c r="IWL52" s="17"/>
      <c r="IWM52" s="17"/>
      <c r="IWN52" s="17"/>
      <c r="IWO52" s="17"/>
      <c r="IWP52" s="17"/>
      <c r="IWQ52" s="17"/>
      <c r="IWR52" s="17"/>
      <c r="IWS52" s="17"/>
      <c r="IWT52" s="17"/>
      <c r="IWU52" s="17"/>
      <c r="IWV52" s="17"/>
      <c r="IWW52" s="17"/>
      <c r="IWX52" s="17"/>
      <c r="IWY52" s="17"/>
      <c r="IWZ52" s="17"/>
      <c r="IXA52" s="17"/>
      <c r="IXB52" s="17"/>
      <c r="IXC52" s="17"/>
      <c r="IXD52" s="17"/>
      <c r="IXE52" s="17"/>
      <c r="IXF52" s="17"/>
      <c r="IXG52" s="17"/>
      <c r="IXH52" s="17"/>
      <c r="IXI52" s="17"/>
      <c r="IXJ52" s="17"/>
      <c r="IXK52" s="17"/>
      <c r="IXL52" s="17"/>
      <c r="IXM52" s="17"/>
      <c r="IXN52" s="17"/>
      <c r="IXO52" s="17"/>
      <c r="IXP52" s="17"/>
      <c r="IXQ52" s="17"/>
      <c r="IXR52" s="17"/>
      <c r="IXS52" s="17"/>
      <c r="IXT52" s="17"/>
      <c r="IXU52" s="17"/>
      <c r="IXV52" s="17"/>
      <c r="IXW52" s="17"/>
      <c r="IXX52" s="17"/>
      <c r="IXY52" s="17"/>
      <c r="IXZ52" s="17"/>
      <c r="IYA52" s="17"/>
      <c r="IYB52" s="17"/>
      <c r="IYC52" s="17"/>
      <c r="IYD52" s="17"/>
      <c r="IYE52" s="17"/>
      <c r="IYF52" s="17"/>
      <c r="IYG52" s="17"/>
      <c r="IYH52" s="17"/>
      <c r="IYI52" s="17"/>
      <c r="IYJ52" s="17"/>
      <c r="IYK52" s="17"/>
      <c r="IYL52" s="17"/>
      <c r="IYM52" s="17"/>
      <c r="IYN52" s="17"/>
      <c r="IYO52" s="17"/>
      <c r="IYP52" s="17"/>
      <c r="IYQ52" s="17"/>
      <c r="IYR52" s="17"/>
      <c r="IYS52" s="17"/>
      <c r="IYT52" s="17"/>
      <c r="IYU52" s="17"/>
      <c r="IYV52" s="17"/>
      <c r="IYW52" s="17"/>
      <c r="IYX52" s="17"/>
      <c r="IYY52" s="17"/>
      <c r="IYZ52" s="17"/>
      <c r="IZA52" s="17"/>
      <c r="IZB52" s="17"/>
      <c r="IZC52" s="17"/>
      <c r="IZD52" s="17"/>
      <c r="IZE52" s="17"/>
      <c r="IZF52" s="17"/>
      <c r="IZG52" s="17"/>
      <c r="IZH52" s="17"/>
      <c r="IZI52" s="17"/>
      <c r="IZJ52" s="17"/>
      <c r="IZK52" s="17"/>
      <c r="IZL52" s="17"/>
      <c r="IZM52" s="17"/>
      <c r="IZN52" s="17"/>
      <c r="IZO52" s="17"/>
      <c r="IZP52" s="17"/>
      <c r="IZQ52" s="17"/>
      <c r="IZR52" s="17"/>
      <c r="IZS52" s="17"/>
      <c r="IZT52" s="17"/>
      <c r="IZU52" s="17"/>
      <c r="IZV52" s="17"/>
      <c r="IZW52" s="17"/>
      <c r="IZX52" s="17"/>
      <c r="IZY52" s="17"/>
      <c r="IZZ52" s="17"/>
      <c r="JAA52" s="17"/>
      <c r="JAB52" s="17"/>
      <c r="JAC52" s="17"/>
      <c r="JAD52" s="17"/>
      <c r="JAE52" s="17"/>
      <c r="JAF52" s="17"/>
      <c r="JAG52" s="17"/>
      <c r="JAH52" s="17"/>
      <c r="JAI52" s="17"/>
      <c r="JAJ52" s="17"/>
      <c r="JAK52" s="17"/>
      <c r="JAL52" s="17"/>
      <c r="JAM52" s="17"/>
      <c r="JAN52" s="17"/>
      <c r="JAO52" s="17"/>
      <c r="JAP52" s="17"/>
      <c r="JAQ52" s="17"/>
      <c r="JAR52" s="17"/>
      <c r="JAS52" s="17"/>
      <c r="JAT52" s="17"/>
      <c r="JAU52" s="17"/>
      <c r="JAV52" s="17"/>
      <c r="JAW52" s="17"/>
      <c r="JAX52" s="17"/>
      <c r="JAY52" s="17"/>
      <c r="JAZ52" s="17"/>
      <c r="JBA52" s="17"/>
      <c r="JBB52" s="17"/>
      <c r="JBC52" s="17"/>
      <c r="JBD52" s="17"/>
      <c r="JBE52" s="17"/>
      <c r="JBF52" s="17"/>
      <c r="JBG52" s="17"/>
      <c r="JBH52" s="17"/>
      <c r="JBI52" s="17"/>
      <c r="JBJ52" s="17"/>
      <c r="JBK52" s="17"/>
      <c r="JBL52" s="17"/>
      <c r="JBM52" s="17"/>
      <c r="JBN52" s="17"/>
      <c r="JBO52" s="17"/>
      <c r="JBP52" s="17"/>
      <c r="JBQ52" s="17"/>
      <c r="JBR52" s="17"/>
      <c r="JBS52" s="17"/>
      <c r="JBT52" s="17"/>
      <c r="JBU52" s="17"/>
      <c r="JBV52" s="17"/>
      <c r="JBW52" s="17"/>
      <c r="JBX52" s="17"/>
      <c r="JBY52" s="17"/>
      <c r="JBZ52" s="17"/>
      <c r="JCA52" s="17"/>
      <c r="JCB52" s="17"/>
      <c r="JCC52" s="17"/>
      <c r="JCD52" s="17"/>
      <c r="JCE52" s="17"/>
      <c r="JCF52" s="17"/>
      <c r="JCG52" s="17"/>
      <c r="JCH52" s="17"/>
      <c r="JCI52" s="17"/>
      <c r="JCJ52" s="17"/>
      <c r="JCK52" s="17"/>
      <c r="JCL52" s="17"/>
      <c r="JCM52" s="17"/>
      <c r="JCN52" s="17"/>
      <c r="JCO52" s="17"/>
      <c r="JCP52" s="17"/>
      <c r="JCQ52" s="17"/>
      <c r="JCR52" s="17"/>
      <c r="JCS52" s="17"/>
      <c r="JCT52" s="17"/>
      <c r="JCU52" s="17"/>
      <c r="JCV52" s="17"/>
      <c r="JCW52" s="17"/>
      <c r="JCX52" s="17"/>
      <c r="JCY52" s="17"/>
      <c r="JCZ52" s="17"/>
      <c r="JDA52" s="17"/>
      <c r="JDB52" s="17"/>
      <c r="JDC52" s="17"/>
      <c r="JDD52" s="17"/>
      <c r="JDE52" s="17"/>
      <c r="JDF52" s="17"/>
      <c r="JDG52" s="17"/>
      <c r="JDH52" s="17"/>
      <c r="JDI52" s="17"/>
      <c r="JDJ52" s="17"/>
      <c r="JDK52" s="17"/>
      <c r="JDL52" s="17"/>
      <c r="JDM52" s="17"/>
      <c r="JDN52" s="17"/>
      <c r="JDO52" s="17"/>
      <c r="JDP52" s="17"/>
      <c r="JDQ52" s="17"/>
      <c r="JDR52" s="17"/>
      <c r="JDS52" s="17"/>
      <c r="JDT52" s="17"/>
      <c r="JDU52" s="17"/>
      <c r="JDV52" s="17"/>
      <c r="JDW52" s="17"/>
      <c r="JDX52" s="17"/>
      <c r="JDY52" s="17"/>
      <c r="JDZ52" s="17"/>
      <c r="JEA52" s="17"/>
      <c r="JEB52" s="17"/>
      <c r="JEC52" s="17"/>
      <c r="JED52" s="17"/>
      <c r="JEE52" s="17"/>
      <c r="JEF52" s="17"/>
      <c r="JEG52" s="17"/>
      <c r="JEH52" s="17"/>
      <c r="JEI52" s="17"/>
      <c r="JEJ52" s="17"/>
      <c r="JEK52" s="17"/>
      <c r="JEL52" s="17"/>
      <c r="JEM52" s="17"/>
      <c r="JEN52" s="17"/>
      <c r="JEO52" s="17"/>
      <c r="JEP52" s="17"/>
      <c r="JEQ52" s="17"/>
      <c r="JER52" s="17"/>
      <c r="JES52" s="17"/>
      <c r="JET52" s="17"/>
      <c r="JEU52" s="17"/>
      <c r="JEV52" s="17"/>
      <c r="JEW52" s="17"/>
      <c r="JEX52" s="17"/>
      <c r="JEY52" s="17"/>
      <c r="JEZ52" s="17"/>
      <c r="JFA52" s="17"/>
      <c r="JFB52" s="17"/>
      <c r="JFC52" s="17"/>
      <c r="JFD52" s="17"/>
      <c r="JFE52" s="17"/>
      <c r="JFF52" s="17"/>
      <c r="JFG52" s="17"/>
      <c r="JFH52" s="17"/>
      <c r="JFI52" s="17"/>
      <c r="JFJ52" s="17"/>
      <c r="JFK52" s="17"/>
      <c r="JFL52" s="17"/>
      <c r="JFM52" s="17"/>
      <c r="JFN52" s="17"/>
      <c r="JFO52" s="17"/>
      <c r="JFP52" s="17"/>
      <c r="JFQ52" s="17"/>
      <c r="JFR52" s="17"/>
      <c r="JFS52" s="17"/>
      <c r="JFT52" s="17"/>
      <c r="JFU52" s="17"/>
      <c r="JFV52" s="17"/>
      <c r="JFW52" s="17"/>
      <c r="JFX52" s="17"/>
      <c r="JFY52" s="17"/>
      <c r="JFZ52" s="17"/>
      <c r="JGA52" s="17"/>
      <c r="JGB52" s="17"/>
      <c r="JGC52" s="17"/>
      <c r="JGD52" s="17"/>
      <c r="JGE52" s="17"/>
      <c r="JGF52" s="17"/>
      <c r="JGG52" s="17"/>
      <c r="JGH52" s="17"/>
      <c r="JGI52" s="17"/>
      <c r="JGJ52" s="17"/>
      <c r="JGK52" s="17"/>
      <c r="JGL52" s="17"/>
      <c r="JGM52" s="17"/>
      <c r="JGN52" s="17"/>
      <c r="JGO52" s="17"/>
      <c r="JGP52" s="17"/>
      <c r="JGQ52" s="17"/>
      <c r="JGR52" s="17"/>
      <c r="JGS52" s="17"/>
      <c r="JGT52" s="17"/>
      <c r="JGU52" s="17"/>
      <c r="JGV52" s="17"/>
      <c r="JGW52" s="17"/>
      <c r="JGX52" s="17"/>
      <c r="JGY52" s="17"/>
      <c r="JGZ52" s="17"/>
      <c r="JHA52" s="17"/>
      <c r="JHB52" s="17"/>
      <c r="JHC52" s="17"/>
      <c r="JHD52" s="17"/>
      <c r="JHE52" s="17"/>
      <c r="JHF52" s="17"/>
      <c r="JHG52" s="17"/>
      <c r="JHH52" s="17"/>
      <c r="JHI52" s="17"/>
      <c r="JHJ52" s="17"/>
      <c r="JHK52" s="17"/>
      <c r="JHL52" s="17"/>
      <c r="JHM52" s="17"/>
      <c r="JHN52" s="17"/>
      <c r="JHO52" s="17"/>
      <c r="JHP52" s="17"/>
      <c r="JHQ52" s="17"/>
      <c r="JHR52" s="17"/>
      <c r="JHS52" s="17"/>
      <c r="JHT52" s="17"/>
      <c r="JHU52" s="17"/>
      <c r="JHV52" s="17"/>
      <c r="JHW52" s="17"/>
      <c r="JHX52" s="17"/>
      <c r="JHY52" s="17"/>
      <c r="JHZ52" s="17"/>
      <c r="JIA52" s="17"/>
      <c r="JIB52" s="17"/>
      <c r="JIC52" s="17"/>
      <c r="JID52" s="17"/>
      <c r="JIE52" s="17"/>
      <c r="JIF52" s="17"/>
      <c r="JIG52" s="17"/>
      <c r="JIH52" s="17"/>
      <c r="JII52" s="17"/>
      <c r="JIJ52" s="17"/>
      <c r="JIK52" s="17"/>
      <c r="JIL52" s="17"/>
      <c r="JIM52" s="17"/>
      <c r="JIN52" s="17"/>
      <c r="JIO52" s="17"/>
      <c r="JIP52" s="17"/>
      <c r="JIQ52" s="17"/>
      <c r="JIR52" s="17"/>
      <c r="JIS52" s="17"/>
      <c r="JIT52" s="17"/>
      <c r="JIU52" s="17"/>
      <c r="JIV52" s="17"/>
      <c r="JIW52" s="17"/>
      <c r="JIX52" s="17"/>
      <c r="JIY52" s="17"/>
      <c r="JIZ52" s="17"/>
      <c r="JJA52" s="17"/>
      <c r="JJB52" s="17"/>
      <c r="JJC52" s="17"/>
      <c r="JJD52" s="17"/>
      <c r="JJE52" s="17"/>
      <c r="JJF52" s="17"/>
      <c r="JJG52" s="17"/>
      <c r="JJH52" s="17"/>
      <c r="JJI52" s="17"/>
      <c r="JJJ52" s="17"/>
      <c r="JJK52" s="17"/>
      <c r="JJL52" s="17"/>
      <c r="JJM52" s="17"/>
      <c r="JJN52" s="17"/>
      <c r="JJO52" s="17"/>
      <c r="JJP52" s="17"/>
      <c r="JJQ52" s="17"/>
      <c r="JJR52" s="17"/>
      <c r="JJS52" s="17"/>
      <c r="JJT52" s="17"/>
      <c r="JJU52" s="17"/>
      <c r="JJV52" s="17"/>
      <c r="JJW52" s="17"/>
      <c r="JJX52" s="17"/>
      <c r="JJY52" s="17"/>
      <c r="JJZ52" s="17"/>
      <c r="JKA52" s="17"/>
      <c r="JKB52" s="17"/>
      <c r="JKC52" s="17"/>
      <c r="JKD52" s="17"/>
      <c r="JKE52" s="17"/>
      <c r="JKF52" s="17"/>
      <c r="JKG52" s="17"/>
      <c r="JKH52" s="17"/>
      <c r="JKI52" s="17"/>
      <c r="JKJ52" s="17"/>
      <c r="JKK52" s="17"/>
      <c r="JKL52" s="17"/>
      <c r="JKM52" s="17"/>
      <c r="JKN52" s="17"/>
      <c r="JKO52" s="17"/>
      <c r="JKP52" s="17"/>
      <c r="JKQ52" s="17"/>
      <c r="JKR52" s="17"/>
      <c r="JKS52" s="17"/>
      <c r="JKT52" s="17"/>
      <c r="JKU52" s="17"/>
      <c r="JKV52" s="17"/>
      <c r="JKW52" s="17"/>
      <c r="JKX52" s="17"/>
      <c r="JKY52" s="17"/>
      <c r="JKZ52" s="17"/>
      <c r="JLA52" s="17"/>
      <c r="JLB52" s="17"/>
      <c r="JLC52" s="17"/>
      <c r="JLD52" s="17"/>
      <c r="JLE52" s="17"/>
      <c r="JLF52" s="17"/>
      <c r="JLG52" s="17"/>
      <c r="JLH52" s="17"/>
      <c r="JLI52" s="17"/>
      <c r="JLJ52" s="17"/>
      <c r="JLK52" s="17"/>
      <c r="JLL52" s="17"/>
      <c r="JLM52" s="17"/>
      <c r="JLN52" s="17"/>
      <c r="JLO52" s="17"/>
      <c r="JLP52" s="17"/>
      <c r="JLQ52" s="17"/>
      <c r="JLR52" s="17"/>
      <c r="JLS52" s="17"/>
      <c r="JLT52" s="17"/>
      <c r="JLU52" s="17"/>
      <c r="JLV52" s="17"/>
      <c r="JLW52" s="17"/>
      <c r="JLX52" s="17"/>
      <c r="JLY52" s="17"/>
      <c r="JLZ52" s="17"/>
      <c r="JMA52" s="17"/>
      <c r="JMB52" s="17"/>
      <c r="JMC52" s="17"/>
      <c r="JMD52" s="17"/>
      <c r="JME52" s="17"/>
      <c r="JMF52" s="17"/>
      <c r="JMG52" s="17"/>
      <c r="JMH52" s="17"/>
      <c r="JMI52" s="17"/>
      <c r="JMJ52" s="17"/>
      <c r="JMK52" s="17"/>
      <c r="JML52" s="17"/>
      <c r="JMM52" s="17"/>
      <c r="JMN52" s="17"/>
      <c r="JMO52" s="17"/>
      <c r="JMP52" s="17"/>
      <c r="JMQ52" s="17"/>
      <c r="JMR52" s="17"/>
      <c r="JMS52" s="17"/>
      <c r="JMT52" s="17"/>
      <c r="JMU52" s="17"/>
      <c r="JMV52" s="17"/>
      <c r="JMW52" s="17"/>
      <c r="JMX52" s="17"/>
      <c r="JMY52" s="17"/>
      <c r="JMZ52" s="17"/>
      <c r="JNA52" s="17"/>
      <c r="JNB52" s="17"/>
      <c r="JNC52" s="17"/>
      <c r="JND52" s="17"/>
      <c r="JNE52" s="17"/>
      <c r="JNF52" s="17"/>
      <c r="JNG52" s="17"/>
      <c r="JNH52" s="17"/>
      <c r="JNI52" s="17"/>
      <c r="JNJ52" s="17"/>
      <c r="JNK52" s="17"/>
      <c r="JNL52" s="17"/>
      <c r="JNM52" s="17"/>
      <c r="JNN52" s="17"/>
      <c r="JNO52" s="17"/>
      <c r="JNP52" s="17"/>
      <c r="JNQ52" s="17"/>
      <c r="JNR52" s="17"/>
      <c r="JNS52" s="17"/>
      <c r="JNT52" s="17"/>
      <c r="JNU52" s="17"/>
      <c r="JNV52" s="17"/>
      <c r="JNW52" s="17"/>
      <c r="JNX52" s="17"/>
      <c r="JNY52" s="17"/>
      <c r="JNZ52" s="17"/>
      <c r="JOA52" s="17"/>
      <c r="JOB52" s="17"/>
      <c r="JOC52" s="17"/>
      <c r="JOD52" s="17"/>
      <c r="JOE52" s="17"/>
      <c r="JOF52" s="17"/>
      <c r="JOG52" s="17"/>
      <c r="JOH52" s="17"/>
      <c r="JOI52" s="17"/>
      <c r="JOJ52" s="17"/>
      <c r="JOK52" s="17"/>
      <c r="JOL52" s="17"/>
      <c r="JOM52" s="17"/>
      <c r="JON52" s="17"/>
      <c r="JOO52" s="17"/>
      <c r="JOP52" s="17"/>
      <c r="JOQ52" s="17"/>
      <c r="JOR52" s="17"/>
      <c r="JOS52" s="17"/>
      <c r="JOT52" s="17"/>
      <c r="JOU52" s="17"/>
      <c r="JOV52" s="17"/>
      <c r="JOW52" s="17"/>
      <c r="JOX52" s="17"/>
      <c r="JOY52" s="17"/>
      <c r="JOZ52" s="17"/>
      <c r="JPA52" s="17"/>
      <c r="JPB52" s="17"/>
      <c r="JPC52" s="17"/>
      <c r="JPD52" s="17"/>
      <c r="JPE52" s="17"/>
      <c r="JPF52" s="17"/>
      <c r="JPG52" s="17"/>
      <c r="JPH52" s="17"/>
      <c r="JPI52" s="17"/>
      <c r="JPJ52" s="17"/>
      <c r="JPK52" s="17"/>
      <c r="JPL52" s="17"/>
      <c r="JPM52" s="17"/>
      <c r="JPN52" s="17"/>
      <c r="JPO52" s="17"/>
      <c r="JPP52" s="17"/>
      <c r="JPQ52" s="17"/>
      <c r="JPR52" s="17"/>
      <c r="JPS52" s="17"/>
      <c r="JPT52" s="17"/>
      <c r="JPU52" s="17"/>
      <c r="JPV52" s="17"/>
      <c r="JPW52" s="17"/>
      <c r="JPX52" s="17"/>
      <c r="JPY52" s="17"/>
      <c r="JPZ52" s="17"/>
      <c r="JQA52" s="17"/>
      <c r="JQB52" s="17"/>
      <c r="JQC52" s="17"/>
      <c r="JQD52" s="17"/>
      <c r="JQE52" s="17"/>
      <c r="JQF52" s="17"/>
      <c r="JQG52" s="17"/>
      <c r="JQH52" s="17"/>
      <c r="JQI52" s="17"/>
      <c r="JQJ52" s="17"/>
      <c r="JQK52" s="17"/>
      <c r="JQL52" s="17"/>
      <c r="JQM52" s="17"/>
      <c r="JQN52" s="17"/>
      <c r="JQO52" s="17"/>
      <c r="JQP52" s="17"/>
      <c r="JQQ52" s="17"/>
      <c r="JQR52" s="17"/>
      <c r="JQS52" s="17"/>
      <c r="JQT52" s="17"/>
      <c r="JQU52" s="17"/>
      <c r="JQV52" s="17"/>
      <c r="JQW52" s="17"/>
      <c r="JQX52" s="17"/>
      <c r="JQY52" s="17"/>
      <c r="JQZ52" s="17"/>
      <c r="JRA52" s="17"/>
      <c r="JRB52" s="17"/>
      <c r="JRC52" s="17"/>
      <c r="JRD52" s="17"/>
      <c r="JRE52" s="17"/>
      <c r="JRF52" s="17"/>
      <c r="JRG52" s="17"/>
      <c r="JRH52" s="17"/>
      <c r="JRI52" s="17"/>
      <c r="JRJ52" s="17"/>
      <c r="JRK52" s="17"/>
      <c r="JRL52" s="17"/>
      <c r="JRM52" s="17"/>
      <c r="JRN52" s="17"/>
      <c r="JRO52" s="17"/>
      <c r="JRP52" s="17"/>
      <c r="JRQ52" s="17"/>
      <c r="JRR52" s="17"/>
      <c r="JRS52" s="17"/>
      <c r="JRT52" s="17"/>
      <c r="JRU52" s="17"/>
      <c r="JRV52" s="17"/>
      <c r="JRW52" s="17"/>
      <c r="JRX52" s="17"/>
      <c r="JRY52" s="17"/>
      <c r="JRZ52" s="17"/>
      <c r="JSA52" s="17"/>
      <c r="JSB52" s="17"/>
      <c r="JSC52" s="17"/>
      <c r="JSD52" s="17"/>
      <c r="JSE52" s="17"/>
      <c r="JSF52" s="17"/>
      <c r="JSG52" s="17"/>
      <c r="JSH52" s="17"/>
      <c r="JSI52" s="17"/>
      <c r="JSJ52" s="17"/>
      <c r="JSK52" s="17"/>
      <c r="JSL52" s="17"/>
      <c r="JSM52" s="17"/>
      <c r="JSN52" s="17"/>
      <c r="JSO52" s="17"/>
      <c r="JSP52" s="17"/>
      <c r="JSQ52" s="17"/>
      <c r="JSR52" s="17"/>
      <c r="JSS52" s="17"/>
      <c r="JST52" s="17"/>
      <c r="JSU52" s="17"/>
      <c r="JSV52" s="17"/>
      <c r="JSW52" s="17"/>
      <c r="JSX52" s="17"/>
      <c r="JSY52" s="17"/>
      <c r="JSZ52" s="17"/>
      <c r="JTA52" s="17"/>
      <c r="JTB52" s="17"/>
      <c r="JTC52" s="17"/>
      <c r="JTD52" s="17"/>
      <c r="JTE52" s="17"/>
      <c r="JTF52" s="17"/>
      <c r="JTG52" s="17"/>
      <c r="JTH52" s="17"/>
      <c r="JTI52" s="17"/>
      <c r="JTJ52" s="17"/>
      <c r="JTK52" s="17"/>
      <c r="JTL52" s="17"/>
      <c r="JTM52" s="17"/>
      <c r="JTN52" s="17"/>
      <c r="JTO52" s="17"/>
      <c r="JTP52" s="17"/>
      <c r="JTQ52" s="17"/>
      <c r="JTR52" s="17"/>
      <c r="JTS52" s="17"/>
      <c r="JTT52" s="17"/>
      <c r="JTU52" s="17"/>
      <c r="JTV52" s="17"/>
      <c r="JTW52" s="17"/>
      <c r="JTX52" s="17"/>
      <c r="JTY52" s="17"/>
      <c r="JTZ52" s="17"/>
      <c r="JUA52" s="17"/>
      <c r="JUB52" s="17"/>
      <c r="JUC52" s="17"/>
      <c r="JUD52" s="17"/>
      <c r="JUE52" s="17"/>
      <c r="JUF52" s="17"/>
      <c r="JUG52" s="17"/>
      <c r="JUH52" s="17"/>
      <c r="JUI52" s="17"/>
      <c r="JUJ52" s="17"/>
      <c r="JUK52" s="17"/>
      <c r="JUL52" s="17"/>
      <c r="JUM52" s="17"/>
      <c r="JUN52" s="17"/>
      <c r="JUO52" s="17"/>
      <c r="JUP52" s="17"/>
      <c r="JUQ52" s="17"/>
      <c r="JUR52" s="17"/>
      <c r="JUS52" s="17"/>
      <c r="JUT52" s="17"/>
      <c r="JUU52" s="17"/>
      <c r="JUV52" s="17"/>
      <c r="JUW52" s="17"/>
      <c r="JUX52" s="17"/>
      <c r="JUY52" s="17"/>
      <c r="JUZ52" s="17"/>
      <c r="JVA52" s="17"/>
      <c r="JVB52" s="17"/>
      <c r="JVC52" s="17"/>
      <c r="JVD52" s="17"/>
      <c r="JVE52" s="17"/>
      <c r="JVF52" s="17"/>
      <c r="JVG52" s="17"/>
      <c r="JVH52" s="17"/>
      <c r="JVI52" s="17"/>
      <c r="JVJ52" s="17"/>
      <c r="JVK52" s="17"/>
      <c r="JVL52" s="17"/>
      <c r="JVM52" s="17"/>
      <c r="JVN52" s="17"/>
      <c r="JVO52" s="17"/>
      <c r="JVP52" s="17"/>
      <c r="JVQ52" s="17"/>
      <c r="JVR52" s="17"/>
      <c r="JVS52" s="17"/>
      <c r="JVT52" s="17"/>
      <c r="JVU52" s="17"/>
      <c r="JVV52" s="17"/>
      <c r="JVW52" s="17"/>
      <c r="JVX52" s="17"/>
      <c r="JVY52" s="17"/>
      <c r="JVZ52" s="17"/>
      <c r="JWA52" s="17"/>
      <c r="JWB52" s="17"/>
      <c r="JWC52" s="17"/>
      <c r="JWD52" s="17"/>
      <c r="JWE52" s="17"/>
      <c r="JWF52" s="17"/>
      <c r="JWG52" s="17"/>
      <c r="JWH52" s="17"/>
      <c r="JWI52" s="17"/>
      <c r="JWJ52" s="17"/>
      <c r="JWK52" s="17"/>
      <c r="JWL52" s="17"/>
      <c r="JWM52" s="17"/>
      <c r="JWN52" s="17"/>
      <c r="JWO52" s="17"/>
      <c r="JWP52" s="17"/>
      <c r="JWQ52" s="17"/>
      <c r="JWR52" s="17"/>
      <c r="JWS52" s="17"/>
      <c r="JWT52" s="17"/>
      <c r="JWU52" s="17"/>
      <c r="JWV52" s="17"/>
      <c r="JWW52" s="17"/>
      <c r="JWX52" s="17"/>
      <c r="JWY52" s="17"/>
      <c r="JWZ52" s="17"/>
      <c r="JXA52" s="17"/>
      <c r="JXB52" s="17"/>
      <c r="JXC52" s="17"/>
      <c r="JXD52" s="17"/>
      <c r="JXE52" s="17"/>
      <c r="JXF52" s="17"/>
      <c r="JXG52" s="17"/>
      <c r="JXH52" s="17"/>
      <c r="JXI52" s="17"/>
      <c r="JXJ52" s="17"/>
      <c r="JXK52" s="17"/>
      <c r="JXL52" s="17"/>
      <c r="JXM52" s="17"/>
      <c r="JXN52" s="17"/>
      <c r="JXO52" s="17"/>
      <c r="JXP52" s="17"/>
      <c r="JXQ52" s="17"/>
      <c r="JXR52" s="17"/>
      <c r="JXS52" s="17"/>
      <c r="JXT52" s="17"/>
      <c r="JXU52" s="17"/>
      <c r="JXV52" s="17"/>
      <c r="JXW52" s="17"/>
      <c r="JXX52" s="17"/>
      <c r="JXY52" s="17"/>
      <c r="JXZ52" s="17"/>
      <c r="JYA52" s="17"/>
      <c r="JYB52" s="17"/>
      <c r="JYC52" s="17"/>
      <c r="JYD52" s="17"/>
      <c r="JYE52" s="17"/>
      <c r="JYF52" s="17"/>
      <c r="JYG52" s="17"/>
      <c r="JYH52" s="17"/>
      <c r="JYI52" s="17"/>
      <c r="JYJ52" s="17"/>
      <c r="JYK52" s="17"/>
      <c r="JYL52" s="17"/>
      <c r="JYM52" s="17"/>
      <c r="JYN52" s="17"/>
      <c r="JYO52" s="17"/>
      <c r="JYP52" s="17"/>
      <c r="JYQ52" s="17"/>
      <c r="JYR52" s="17"/>
      <c r="JYS52" s="17"/>
      <c r="JYT52" s="17"/>
      <c r="JYU52" s="17"/>
      <c r="JYV52" s="17"/>
      <c r="JYW52" s="17"/>
      <c r="JYX52" s="17"/>
      <c r="JYY52" s="17"/>
      <c r="JYZ52" s="17"/>
      <c r="JZA52" s="17"/>
      <c r="JZB52" s="17"/>
      <c r="JZC52" s="17"/>
      <c r="JZD52" s="17"/>
      <c r="JZE52" s="17"/>
      <c r="JZF52" s="17"/>
      <c r="JZG52" s="17"/>
      <c r="JZH52" s="17"/>
      <c r="JZI52" s="17"/>
      <c r="JZJ52" s="17"/>
      <c r="JZK52" s="17"/>
      <c r="JZL52" s="17"/>
      <c r="JZM52" s="17"/>
      <c r="JZN52" s="17"/>
      <c r="JZO52" s="17"/>
      <c r="JZP52" s="17"/>
      <c r="JZQ52" s="17"/>
      <c r="JZR52" s="17"/>
      <c r="JZS52" s="17"/>
      <c r="JZT52" s="17"/>
      <c r="JZU52" s="17"/>
      <c r="JZV52" s="17"/>
      <c r="JZW52" s="17"/>
      <c r="JZX52" s="17"/>
      <c r="JZY52" s="17"/>
      <c r="JZZ52" s="17"/>
      <c r="KAA52" s="17"/>
      <c r="KAB52" s="17"/>
      <c r="KAC52" s="17"/>
      <c r="KAD52" s="17"/>
      <c r="KAE52" s="17"/>
      <c r="KAF52" s="17"/>
      <c r="KAG52" s="17"/>
      <c r="KAH52" s="17"/>
      <c r="KAI52" s="17"/>
      <c r="KAJ52" s="17"/>
      <c r="KAK52" s="17"/>
      <c r="KAL52" s="17"/>
      <c r="KAM52" s="17"/>
      <c r="KAN52" s="17"/>
      <c r="KAO52" s="17"/>
      <c r="KAP52" s="17"/>
      <c r="KAQ52" s="17"/>
      <c r="KAR52" s="17"/>
      <c r="KAS52" s="17"/>
      <c r="KAT52" s="17"/>
      <c r="KAU52" s="17"/>
      <c r="KAV52" s="17"/>
      <c r="KAW52" s="17"/>
      <c r="KAX52" s="17"/>
      <c r="KAY52" s="17"/>
      <c r="KAZ52" s="17"/>
      <c r="KBA52" s="17"/>
      <c r="KBB52" s="17"/>
      <c r="KBC52" s="17"/>
      <c r="KBD52" s="17"/>
      <c r="KBE52" s="17"/>
      <c r="KBF52" s="17"/>
      <c r="KBG52" s="17"/>
      <c r="KBH52" s="17"/>
      <c r="KBI52" s="17"/>
      <c r="KBJ52" s="17"/>
      <c r="KBK52" s="17"/>
      <c r="KBL52" s="17"/>
      <c r="KBM52" s="17"/>
      <c r="KBN52" s="17"/>
      <c r="KBO52" s="17"/>
      <c r="KBP52" s="17"/>
      <c r="KBQ52" s="17"/>
      <c r="KBR52" s="17"/>
      <c r="KBS52" s="17"/>
      <c r="KBT52" s="17"/>
      <c r="KBU52" s="17"/>
      <c r="KBV52" s="17"/>
      <c r="KBW52" s="17"/>
      <c r="KBX52" s="17"/>
      <c r="KBY52" s="17"/>
      <c r="KBZ52" s="17"/>
      <c r="KCA52" s="17"/>
      <c r="KCB52" s="17"/>
      <c r="KCC52" s="17"/>
      <c r="KCD52" s="17"/>
      <c r="KCE52" s="17"/>
      <c r="KCF52" s="17"/>
      <c r="KCG52" s="17"/>
      <c r="KCH52" s="17"/>
      <c r="KCI52" s="17"/>
      <c r="KCJ52" s="17"/>
      <c r="KCK52" s="17"/>
      <c r="KCL52" s="17"/>
      <c r="KCM52" s="17"/>
      <c r="KCN52" s="17"/>
      <c r="KCO52" s="17"/>
      <c r="KCP52" s="17"/>
      <c r="KCQ52" s="17"/>
      <c r="KCR52" s="17"/>
      <c r="KCS52" s="17"/>
      <c r="KCT52" s="17"/>
      <c r="KCU52" s="17"/>
      <c r="KCV52" s="17"/>
      <c r="KCW52" s="17"/>
      <c r="KCX52" s="17"/>
      <c r="KCY52" s="17"/>
      <c r="KCZ52" s="17"/>
      <c r="KDA52" s="17"/>
      <c r="KDB52" s="17"/>
      <c r="KDC52" s="17"/>
      <c r="KDD52" s="17"/>
      <c r="KDE52" s="17"/>
      <c r="KDF52" s="17"/>
      <c r="KDG52" s="17"/>
      <c r="KDH52" s="17"/>
      <c r="KDI52" s="17"/>
      <c r="KDJ52" s="17"/>
      <c r="KDK52" s="17"/>
      <c r="KDL52" s="17"/>
      <c r="KDM52" s="17"/>
      <c r="KDN52" s="17"/>
      <c r="KDO52" s="17"/>
      <c r="KDP52" s="17"/>
      <c r="KDQ52" s="17"/>
      <c r="KDR52" s="17"/>
      <c r="KDS52" s="17"/>
      <c r="KDT52" s="17"/>
      <c r="KDU52" s="17"/>
      <c r="KDV52" s="17"/>
      <c r="KDW52" s="17"/>
      <c r="KDX52" s="17"/>
      <c r="KDY52" s="17"/>
      <c r="KDZ52" s="17"/>
      <c r="KEA52" s="17"/>
      <c r="KEB52" s="17"/>
      <c r="KEC52" s="17"/>
      <c r="KED52" s="17"/>
      <c r="KEE52" s="17"/>
      <c r="KEF52" s="17"/>
      <c r="KEG52" s="17"/>
      <c r="KEH52" s="17"/>
      <c r="KEI52" s="17"/>
      <c r="KEJ52" s="17"/>
      <c r="KEK52" s="17"/>
      <c r="KEL52" s="17"/>
      <c r="KEM52" s="17"/>
      <c r="KEN52" s="17"/>
      <c r="KEO52" s="17"/>
      <c r="KEP52" s="17"/>
      <c r="KEQ52" s="17"/>
      <c r="KER52" s="17"/>
      <c r="KES52" s="17"/>
      <c r="KET52" s="17"/>
      <c r="KEU52" s="17"/>
      <c r="KEV52" s="17"/>
      <c r="KEW52" s="17"/>
      <c r="KEX52" s="17"/>
      <c r="KEY52" s="17"/>
      <c r="KEZ52" s="17"/>
      <c r="KFA52" s="17"/>
      <c r="KFB52" s="17"/>
      <c r="KFC52" s="17"/>
      <c r="KFD52" s="17"/>
      <c r="KFE52" s="17"/>
      <c r="KFF52" s="17"/>
      <c r="KFG52" s="17"/>
      <c r="KFH52" s="17"/>
      <c r="KFI52" s="17"/>
      <c r="KFJ52" s="17"/>
      <c r="KFK52" s="17"/>
      <c r="KFL52" s="17"/>
      <c r="KFM52" s="17"/>
      <c r="KFN52" s="17"/>
      <c r="KFO52" s="17"/>
      <c r="KFP52" s="17"/>
      <c r="KFQ52" s="17"/>
      <c r="KFR52" s="17"/>
      <c r="KFS52" s="17"/>
      <c r="KFT52" s="17"/>
      <c r="KFU52" s="17"/>
      <c r="KFV52" s="17"/>
      <c r="KFW52" s="17"/>
      <c r="KFX52" s="17"/>
      <c r="KFY52" s="17"/>
      <c r="KFZ52" s="17"/>
      <c r="KGA52" s="17"/>
      <c r="KGB52" s="17"/>
      <c r="KGC52" s="17"/>
      <c r="KGD52" s="17"/>
      <c r="KGE52" s="17"/>
      <c r="KGF52" s="17"/>
      <c r="KGG52" s="17"/>
      <c r="KGH52" s="17"/>
      <c r="KGI52" s="17"/>
      <c r="KGJ52" s="17"/>
      <c r="KGK52" s="17"/>
      <c r="KGL52" s="17"/>
      <c r="KGM52" s="17"/>
      <c r="KGN52" s="17"/>
      <c r="KGO52" s="17"/>
      <c r="KGP52" s="17"/>
      <c r="KGQ52" s="17"/>
      <c r="KGR52" s="17"/>
      <c r="KGS52" s="17"/>
      <c r="KGT52" s="17"/>
      <c r="KGU52" s="17"/>
      <c r="KGV52" s="17"/>
      <c r="KGW52" s="17"/>
      <c r="KGX52" s="17"/>
      <c r="KGY52" s="17"/>
      <c r="KGZ52" s="17"/>
      <c r="KHA52" s="17"/>
      <c r="KHB52" s="17"/>
      <c r="KHC52" s="17"/>
      <c r="KHD52" s="17"/>
      <c r="KHE52" s="17"/>
      <c r="KHF52" s="17"/>
      <c r="KHG52" s="17"/>
      <c r="KHH52" s="17"/>
      <c r="KHI52" s="17"/>
      <c r="KHJ52" s="17"/>
      <c r="KHK52" s="17"/>
      <c r="KHL52" s="17"/>
      <c r="KHM52" s="17"/>
      <c r="KHN52" s="17"/>
      <c r="KHO52" s="17"/>
      <c r="KHP52" s="17"/>
      <c r="KHQ52" s="17"/>
      <c r="KHR52" s="17"/>
      <c r="KHS52" s="17"/>
      <c r="KHT52" s="17"/>
      <c r="KHU52" s="17"/>
      <c r="KHV52" s="17"/>
      <c r="KHW52" s="17"/>
      <c r="KHX52" s="17"/>
      <c r="KHY52" s="17"/>
      <c r="KHZ52" s="17"/>
      <c r="KIA52" s="17"/>
      <c r="KIB52" s="17"/>
      <c r="KIC52" s="17"/>
      <c r="KID52" s="17"/>
      <c r="KIE52" s="17"/>
      <c r="KIF52" s="17"/>
      <c r="KIG52" s="17"/>
      <c r="KIH52" s="17"/>
      <c r="KII52" s="17"/>
      <c r="KIJ52" s="17"/>
      <c r="KIK52" s="17"/>
      <c r="KIL52" s="17"/>
      <c r="KIM52" s="17"/>
      <c r="KIN52" s="17"/>
      <c r="KIO52" s="17"/>
      <c r="KIP52" s="17"/>
      <c r="KIQ52" s="17"/>
      <c r="KIR52" s="17"/>
      <c r="KIS52" s="17"/>
      <c r="KIT52" s="17"/>
      <c r="KIU52" s="17"/>
      <c r="KIV52" s="17"/>
      <c r="KIW52" s="17"/>
      <c r="KIX52" s="17"/>
      <c r="KIY52" s="17"/>
      <c r="KIZ52" s="17"/>
      <c r="KJA52" s="17"/>
      <c r="KJB52" s="17"/>
      <c r="KJC52" s="17"/>
      <c r="KJD52" s="17"/>
      <c r="KJE52" s="17"/>
      <c r="KJF52" s="17"/>
      <c r="KJG52" s="17"/>
      <c r="KJH52" s="17"/>
      <c r="KJI52" s="17"/>
      <c r="KJJ52" s="17"/>
      <c r="KJK52" s="17"/>
      <c r="KJL52" s="17"/>
      <c r="KJM52" s="17"/>
      <c r="KJN52" s="17"/>
      <c r="KJO52" s="17"/>
      <c r="KJP52" s="17"/>
      <c r="KJQ52" s="17"/>
      <c r="KJR52" s="17"/>
      <c r="KJS52" s="17"/>
      <c r="KJT52" s="17"/>
      <c r="KJU52" s="17"/>
      <c r="KJV52" s="17"/>
      <c r="KJW52" s="17"/>
      <c r="KJX52" s="17"/>
      <c r="KJY52" s="17"/>
      <c r="KJZ52" s="17"/>
      <c r="KKA52" s="17"/>
      <c r="KKB52" s="17"/>
      <c r="KKC52" s="17"/>
      <c r="KKD52" s="17"/>
      <c r="KKE52" s="17"/>
      <c r="KKF52" s="17"/>
      <c r="KKG52" s="17"/>
      <c r="KKH52" s="17"/>
      <c r="KKI52" s="17"/>
      <c r="KKJ52" s="17"/>
      <c r="KKK52" s="17"/>
      <c r="KKL52" s="17"/>
      <c r="KKM52" s="17"/>
      <c r="KKN52" s="17"/>
      <c r="KKO52" s="17"/>
      <c r="KKP52" s="17"/>
      <c r="KKQ52" s="17"/>
      <c r="KKR52" s="17"/>
      <c r="KKS52" s="17"/>
      <c r="KKT52" s="17"/>
      <c r="KKU52" s="17"/>
      <c r="KKV52" s="17"/>
      <c r="KKW52" s="17"/>
      <c r="KKX52" s="17"/>
      <c r="KKY52" s="17"/>
      <c r="KKZ52" s="17"/>
      <c r="KLA52" s="17"/>
      <c r="KLB52" s="17"/>
      <c r="KLC52" s="17"/>
      <c r="KLD52" s="17"/>
      <c r="KLE52" s="17"/>
      <c r="KLF52" s="17"/>
      <c r="KLG52" s="17"/>
      <c r="KLH52" s="17"/>
      <c r="KLI52" s="17"/>
      <c r="KLJ52" s="17"/>
      <c r="KLK52" s="17"/>
      <c r="KLL52" s="17"/>
      <c r="KLM52" s="17"/>
      <c r="KLN52" s="17"/>
      <c r="KLO52" s="17"/>
      <c r="KLP52" s="17"/>
      <c r="KLQ52" s="17"/>
      <c r="KLR52" s="17"/>
      <c r="KLS52" s="17"/>
      <c r="KLT52" s="17"/>
      <c r="KLU52" s="17"/>
      <c r="KLV52" s="17"/>
      <c r="KLW52" s="17"/>
      <c r="KLX52" s="17"/>
      <c r="KLY52" s="17"/>
      <c r="KLZ52" s="17"/>
      <c r="KMA52" s="17"/>
      <c r="KMB52" s="17"/>
      <c r="KMC52" s="17"/>
      <c r="KMD52" s="17"/>
      <c r="KME52" s="17"/>
      <c r="KMF52" s="17"/>
      <c r="KMG52" s="17"/>
      <c r="KMH52" s="17"/>
      <c r="KMI52" s="17"/>
      <c r="KMJ52" s="17"/>
      <c r="KMK52" s="17"/>
      <c r="KML52" s="17"/>
      <c r="KMM52" s="17"/>
      <c r="KMN52" s="17"/>
      <c r="KMO52" s="17"/>
      <c r="KMP52" s="17"/>
      <c r="KMQ52" s="17"/>
      <c r="KMR52" s="17"/>
      <c r="KMS52" s="17"/>
      <c r="KMT52" s="17"/>
      <c r="KMU52" s="17"/>
      <c r="KMV52" s="17"/>
      <c r="KMW52" s="17"/>
      <c r="KMX52" s="17"/>
      <c r="KMY52" s="17"/>
      <c r="KMZ52" s="17"/>
      <c r="KNA52" s="17"/>
      <c r="KNB52" s="17"/>
      <c r="KNC52" s="17"/>
      <c r="KND52" s="17"/>
      <c r="KNE52" s="17"/>
      <c r="KNF52" s="17"/>
      <c r="KNG52" s="17"/>
      <c r="KNH52" s="17"/>
      <c r="KNI52" s="17"/>
      <c r="KNJ52" s="17"/>
      <c r="KNK52" s="17"/>
      <c r="KNL52" s="17"/>
      <c r="KNM52" s="17"/>
      <c r="KNN52" s="17"/>
      <c r="KNO52" s="17"/>
      <c r="KNP52" s="17"/>
      <c r="KNQ52" s="17"/>
      <c r="KNR52" s="17"/>
      <c r="KNS52" s="17"/>
      <c r="KNT52" s="17"/>
      <c r="KNU52" s="17"/>
      <c r="KNV52" s="17"/>
      <c r="KNW52" s="17"/>
      <c r="KNX52" s="17"/>
      <c r="KNY52" s="17"/>
      <c r="KNZ52" s="17"/>
      <c r="KOA52" s="17"/>
      <c r="KOB52" s="17"/>
      <c r="KOC52" s="17"/>
      <c r="KOD52" s="17"/>
      <c r="KOE52" s="17"/>
      <c r="KOF52" s="17"/>
      <c r="KOG52" s="17"/>
      <c r="KOH52" s="17"/>
      <c r="KOI52" s="17"/>
      <c r="KOJ52" s="17"/>
      <c r="KOK52" s="17"/>
      <c r="KOL52" s="17"/>
      <c r="KOM52" s="17"/>
      <c r="KON52" s="17"/>
      <c r="KOO52" s="17"/>
      <c r="KOP52" s="17"/>
      <c r="KOQ52" s="17"/>
      <c r="KOR52" s="17"/>
      <c r="KOS52" s="17"/>
      <c r="KOT52" s="17"/>
      <c r="KOU52" s="17"/>
      <c r="KOV52" s="17"/>
      <c r="KOW52" s="17"/>
      <c r="KOX52" s="17"/>
      <c r="KOY52" s="17"/>
      <c r="KOZ52" s="17"/>
      <c r="KPA52" s="17"/>
      <c r="KPB52" s="17"/>
      <c r="KPC52" s="17"/>
      <c r="KPD52" s="17"/>
      <c r="KPE52" s="17"/>
      <c r="KPF52" s="17"/>
      <c r="KPG52" s="17"/>
      <c r="KPH52" s="17"/>
      <c r="KPI52" s="17"/>
      <c r="KPJ52" s="17"/>
      <c r="KPK52" s="17"/>
      <c r="KPL52" s="17"/>
      <c r="KPM52" s="17"/>
      <c r="KPN52" s="17"/>
      <c r="KPO52" s="17"/>
      <c r="KPP52" s="17"/>
      <c r="KPQ52" s="17"/>
      <c r="KPR52" s="17"/>
      <c r="KPS52" s="17"/>
      <c r="KPT52" s="17"/>
      <c r="KPU52" s="17"/>
      <c r="KPV52" s="17"/>
      <c r="KPW52" s="17"/>
      <c r="KPX52" s="17"/>
      <c r="KPY52" s="17"/>
      <c r="KPZ52" s="17"/>
      <c r="KQA52" s="17"/>
      <c r="KQB52" s="17"/>
      <c r="KQC52" s="17"/>
      <c r="KQD52" s="17"/>
      <c r="KQE52" s="17"/>
      <c r="KQF52" s="17"/>
      <c r="KQG52" s="17"/>
      <c r="KQH52" s="17"/>
      <c r="KQI52" s="17"/>
      <c r="KQJ52" s="17"/>
      <c r="KQK52" s="17"/>
      <c r="KQL52" s="17"/>
      <c r="KQM52" s="17"/>
      <c r="KQN52" s="17"/>
      <c r="KQO52" s="17"/>
      <c r="KQP52" s="17"/>
      <c r="KQQ52" s="17"/>
      <c r="KQR52" s="17"/>
      <c r="KQS52" s="17"/>
      <c r="KQT52" s="17"/>
      <c r="KQU52" s="17"/>
      <c r="KQV52" s="17"/>
      <c r="KQW52" s="17"/>
      <c r="KQX52" s="17"/>
      <c r="KQY52" s="17"/>
      <c r="KQZ52" s="17"/>
      <c r="KRA52" s="17"/>
      <c r="KRB52" s="17"/>
      <c r="KRC52" s="17"/>
      <c r="KRD52" s="17"/>
      <c r="KRE52" s="17"/>
      <c r="KRF52" s="17"/>
      <c r="KRG52" s="17"/>
      <c r="KRH52" s="17"/>
      <c r="KRI52" s="17"/>
      <c r="KRJ52" s="17"/>
      <c r="KRK52" s="17"/>
      <c r="KRL52" s="17"/>
      <c r="KRM52" s="17"/>
      <c r="KRN52" s="17"/>
      <c r="KRO52" s="17"/>
      <c r="KRP52" s="17"/>
      <c r="KRQ52" s="17"/>
      <c r="KRR52" s="17"/>
      <c r="KRS52" s="17"/>
      <c r="KRT52" s="17"/>
      <c r="KRU52" s="17"/>
      <c r="KRV52" s="17"/>
      <c r="KRW52" s="17"/>
      <c r="KRX52" s="17"/>
      <c r="KRY52" s="17"/>
      <c r="KRZ52" s="17"/>
      <c r="KSA52" s="17"/>
      <c r="KSB52" s="17"/>
      <c r="KSC52" s="17"/>
      <c r="KSD52" s="17"/>
      <c r="KSE52" s="17"/>
      <c r="KSF52" s="17"/>
      <c r="KSG52" s="17"/>
      <c r="KSH52" s="17"/>
      <c r="KSI52" s="17"/>
      <c r="KSJ52" s="17"/>
      <c r="KSK52" s="17"/>
      <c r="KSL52" s="17"/>
      <c r="KSM52" s="17"/>
      <c r="KSN52" s="17"/>
      <c r="KSO52" s="17"/>
      <c r="KSP52" s="17"/>
      <c r="KSQ52" s="17"/>
      <c r="KSR52" s="17"/>
      <c r="KSS52" s="17"/>
      <c r="KST52" s="17"/>
      <c r="KSU52" s="17"/>
      <c r="KSV52" s="17"/>
      <c r="KSW52" s="17"/>
      <c r="KSX52" s="17"/>
      <c r="KSY52" s="17"/>
      <c r="KSZ52" s="17"/>
      <c r="KTA52" s="17"/>
      <c r="KTB52" s="17"/>
      <c r="KTC52" s="17"/>
      <c r="KTD52" s="17"/>
      <c r="KTE52" s="17"/>
      <c r="KTF52" s="17"/>
      <c r="KTG52" s="17"/>
      <c r="KTH52" s="17"/>
      <c r="KTI52" s="17"/>
      <c r="KTJ52" s="17"/>
      <c r="KTK52" s="17"/>
      <c r="KTL52" s="17"/>
      <c r="KTM52" s="17"/>
      <c r="KTN52" s="17"/>
      <c r="KTO52" s="17"/>
      <c r="KTP52" s="17"/>
      <c r="KTQ52" s="17"/>
      <c r="KTR52" s="17"/>
      <c r="KTS52" s="17"/>
      <c r="KTT52" s="17"/>
      <c r="KTU52" s="17"/>
      <c r="KTV52" s="17"/>
      <c r="KTW52" s="17"/>
      <c r="KTX52" s="17"/>
      <c r="KTY52" s="17"/>
      <c r="KTZ52" s="17"/>
      <c r="KUA52" s="17"/>
      <c r="KUB52" s="17"/>
      <c r="KUC52" s="17"/>
      <c r="KUD52" s="17"/>
      <c r="KUE52" s="17"/>
      <c r="KUF52" s="17"/>
      <c r="KUG52" s="17"/>
      <c r="KUH52" s="17"/>
      <c r="KUI52" s="17"/>
      <c r="KUJ52" s="17"/>
      <c r="KUK52" s="17"/>
      <c r="KUL52" s="17"/>
      <c r="KUM52" s="17"/>
      <c r="KUN52" s="17"/>
      <c r="KUO52" s="17"/>
      <c r="KUP52" s="17"/>
      <c r="KUQ52" s="17"/>
      <c r="KUR52" s="17"/>
      <c r="KUS52" s="17"/>
      <c r="KUT52" s="17"/>
      <c r="KUU52" s="17"/>
      <c r="KUV52" s="17"/>
      <c r="KUW52" s="17"/>
      <c r="KUX52" s="17"/>
      <c r="KUY52" s="17"/>
      <c r="KUZ52" s="17"/>
      <c r="KVA52" s="17"/>
      <c r="KVB52" s="17"/>
      <c r="KVC52" s="17"/>
      <c r="KVD52" s="17"/>
      <c r="KVE52" s="17"/>
      <c r="KVF52" s="17"/>
      <c r="KVG52" s="17"/>
      <c r="KVH52" s="17"/>
      <c r="KVI52" s="17"/>
      <c r="KVJ52" s="17"/>
      <c r="KVK52" s="17"/>
      <c r="KVL52" s="17"/>
      <c r="KVM52" s="17"/>
      <c r="KVN52" s="17"/>
      <c r="KVO52" s="17"/>
      <c r="KVP52" s="17"/>
      <c r="KVQ52" s="17"/>
      <c r="KVR52" s="17"/>
      <c r="KVS52" s="17"/>
      <c r="KVT52" s="17"/>
      <c r="KVU52" s="17"/>
      <c r="KVV52" s="17"/>
      <c r="KVW52" s="17"/>
      <c r="KVX52" s="17"/>
      <c r="KVY52" s="17"/>
      <c r="KVZ52" s="17"/>
      <c r="KWA52" s="17"/>
      <c r="KWB52" s="17"/>
      <c r="KWC52" s="17"/>
      <c r="KWD52" s="17"/>
      <c r="KWE52" s="17"/>
      <c r="KWF52" s="17"/>
      <c r="KWG52" s="17"/>
      <c r="KWH52" s="17"/>
      <c r="KWI52" s="17"/>
      <c r="KWJ52" s="17"/>
      <c r="KWK52" s="17"/>
      <c r="KWL52" s="17"/>
      <c r="KWM52" s="17"/>
      <c r="KWN52" s="17"/>
      <c r="KWO52" s="17"/>
      <c r="KWP52" s="17"/>
      <c r="KWQ52" s="17"/>
      <c r="KWR52" s="17"/>
      <c r="KWS52" s="17"/>
      <c r="KWT52" s="17"/>
      <c r="KWU52" s="17"/>
      <c r="KWV52" s="17"/>
      <c r="KWW52" s="17"/>
      <c r="KWX52" s="17"/>
      <c r="KWY52" s="17"/>
      <c r="KWZ52" s="17"/>
      <c r="KXA52" s="17"/>
      <c r="KXB52" s="17"/>
      <c r="KXC52" s="17"/>
      <c r="KXD52" s="17"/>
      <c r="KXE52" s="17"/>
      <c r="KXF52" s="17"/>
      <c r="KXG52" s="17"/>
      <c r="KXH52" s="17"/>
      <c r="KXI52" s="17"/>
      <c r="KXJ52" s="17"/>
      <c r="KXK52" s="17"/>
      <c r="KXL52" s="17"/>
      <c r="KXM52" s="17"/>
      <c r="KXN52" s="17"/>
      <c r="KXO52" s="17"/>
      <c r="KXP52" s="17"/>
      <c r="KXQ52" s="17"/>
      <c r="KXR52" s="17"/>
      <c r="KXS52" s="17"/>
      <c r="KXT52" s="17"/>
      <c r="KXU52" s="17"/>
      <c r="KXV52" s="17"/>
      <c r="KXW52" s="17"/>
      <c r="KXX52" s="17"/>
      <c r="KXY52" s="17"/>
      <c r="KXZ52" s="17"/>
      <c r="KYA52" s="17"/>
      <c r="KYB52" s="17"/>
      <c r="KYC52" s="17"/>
      <c r="KYD52" s="17"/>
      <c r="KYE52" s="17"/>
      <c r="KYF52" s="17"/>
      <c r="KYG52" s="17"/>
      <c r="KYH52" s="17"/>
      <c r="KYI52" s="17"/>
      <c r="KYJ52" s="17"/>
      <c r="KYK52" s="17"/>
      <c r="KYL52" s="17"/>
      <c r="KYM52" s="17"/>
      <c r="KYN52" s="17"/>
      <c r="KYO52" s="17"/>
      <c r="KYP52" s="17"/>
      <c r="KYQ52" s="17"/>
      <c r="KYR52" s="17"/>
      <c r="KYS52" s="17"/>
      <c r="KYT52" s="17"/>
      <c r="KYU52" s="17"/>
      <c r="KYV52" s="17"/>
      <c r="KYW52" s="17"/>
      <c r="KYX52" s="17"/>
      <c r="KYY52" s="17"/>
      <c r="KYZ52" s="17"/>
      <c r="KZA52" s="17"/>
      <c r="KZB52" s="17"/>
      <c r="KZC52" s="17"/>
      <c r="KZD52" s="17"/>
      <c r="KZE52" s="17"/>
      <c r="KZF52" s="17"/>
      <c r="KZG52" s="17"/>
      <c r="KZH52" s="17"/>
      <c r="KZI52" s="17"/>
      <c r="KZJ52" s="17"/>
      <c r="KZK52" s="17"/>
      <c r="KZL52" s="17"/>
      <c r="KZM52" s="17"/>
      <c r="KZN52" s="17"/>
      <c r="KZO52" s="17"/>
      <c r="KZP52" s="17"/>
      <c r="KZQ52" s="17"/>
      <c r="KZR52" s="17"/>
      <c r="KZS52" s="17"/>
      <c r="KZT52" s="17"/>
      <c r="KZU52" s="17"/>
      <c r="KZV52" s="17"/>
      <c r="KZW52" s="17"/>
      <c r="KZX52" s="17"/>
      <c r="KZY52" s="17"/>
      <c r="KZZ52" s="17"/>
      <c r="LAA52" s="17"/>
      <c r="LAB52" s="17"/>
      <c r="LAC52" s="17"/>
      <c r="LAD52" s="17"/>
      <c r="LAE52" s="17"/>
      <c r="LAF52" s="17"/>
      <c r="LAG52" s="17"/>
      <c r="LAH52" s="17"/>
      <c r="LAI52" s="17"/>
      <c r="LAJ52" s="17"/>
      <c r="LAK52" s="17"/>
      <c r="LAL52" s="17"/>
      <c r="LAM52" s="17"/>
      <c r="LAN52" s="17"/>
      <c r="LAO52" s="17"/>
      <c r="LAP52" s="17"/>
      <c r="LAQ52" s="17"/>
      <c r="LAR52" s="17"/>
      <c r="LAS52" s="17"/>
      <c r="LAT52" s="17"/>
      <c r="LAU52" s="17"/>
      <c r="LAV52" s="17"/>
      <c r="LAW52" s="17"/>
      <c r="LAX52" s="17"/>
      <c r="LAY52" s="17"/>
      <c r="LAZ52" s="17"/>
      <c r="LBA52" s="17"/>
      <c r="LBB52" s="17"/>
      <c r="LBC52" s="17"/>
      <c r="LBD52" s="17"/>
      <c r="LBE52" s="17"/>
      <c r="LBF52" s="17"/>
      <c r="LBG52" s="17"/>
      <c r="LBH52" s="17"/>
      <c r="LBI52" s="17"/>
      <c r="LBJ52" s="17"/>
      <c r="LBK52" s="17"/>
      <c r="LBL52" s="17"/>
      <c r="LBM52" s="17"/>
      <c r="LBN52" s="17"/>
      <c r="LBO52" s="17"/>
      <c r="LBP52" s="17"/>
      <c r="LBQ52" s="17"/>
      <c r="LBR52" s="17"/>
      <c r="LBS52" s="17"/>
      <c r="LBT52" s="17"/>
      <c r="LBU52" s="17"/>
      <c r="LBV52" s="17"/>
      <c r="LBW52" s="17"/>
      <c r="LBX52" s="17"/>
      <c r="LBY52" s="17"/>
      <c r="LBZ52" s="17"/>
      <c r="LCA52" s="17"/>
      <c r="LCB52" s="17"/>
      <c r="LCC52" s="17"/>
      <c r="LCD52" s="17"/>
      <c r="LCE52" s="17"/>
      <c r="LCF52" s="17"/>
      <c r="LCG52" s="17"/>
      <c r="LCH52" s="17"/>
      <c r="LCI52" s="17"/>
      <c r="LCJ52" s="17"/>
      <c r="LCK52" s="17"/>
      <c r="LCL52" s="17"/>
      <c r="LCM52" s="17"/>
      <c r="LCN52" s="17"/>
      <c r="LCO52" s="17"/>
      <c r="LCP52" s="17"/>
      <c r="LCQ52" s="17"/>
      <c r="LCR52" s="17"/>
      <c r="LCS52" s="17"/>
      <c r="LCT52" s="17"/>
      <c r="LCU52" s="17"/>
      <c r="LCV52" s="17"/>
      <c r="LCW52" s="17"/>
      <c r="LCX52" s="17"/>
      <c r="LCY52" s="17"/>
      <c r="LCZ52" s="17"/>
      <c r="LDA52" s="17"/>
      <c r="LDB52" s="17"/>
      <c r="LDC52" s="17"/>
      <c r="LDD52" s="17"/>
      <c r="LDE52" s="17"/>
      <c r="LDF52" s="17"/>
      <c r="LDG52" s="17"/>
      <c r="LDH52" s="17"/>
      <c r="LDI52" s="17"/>
      <c r="LDJ52" s="17"/>
      <c r="LDK52" s="17"/>
      <c r="LDL52" s="17"/>
      <c r="LDM52" s="17"/>
      <c r="LDN52" s="17"/>
      <c r="LDO52" s="17"/>
      <c r="LDP52" s="17"/>
      <c r="LDQ52" s="17"/>
      <c r="LDR52" s="17"/>
      <c r="LDS52" s="17"/>
      <c r="LDT52" s="17"/>
      <c r="LDU52" s="17"/>
      <c r="LDV52" s="17"/>
      <c r="LDW52" s="17"/>
      <c r="LDX52" s="17"/>
      <c r="LDY52" s="17"/>
      <c r="LDZ52" s="17"/>
      <c r="LEA52" s="17"/>
      <c r="LEB52" s="17"/>
      <c r="LEC52" s="17"/>
      <c r="LED52" s="17"/>
      <c r="LEE52" s="17"/>
      <c r="LEF52" s="17"/>
      <c r="LEG52" s="17"/>
      <c r="LEH52" s="17"/>
      <c r="LEI52" s="17"/>
      <c r="LEJ52" s="17"/>
      <c r="LEK52" s="17"/>
      <c r="LEL52" s="17"/>
      <c r="LEM52" s="17"/>
      <c r="LEN52" s="17"/>
      <c r="LEO52" s="17"/>
      <c r="LEP52" s="17"/>
      <c r="LEQ52" s="17"/>
      <c r="LER52" s="17"/>
      <c r="LES52" s="17"/>
      <c r="LET52" s="17"/>
      <c r="LEU52" s="17"/>
      <c r="LEV52" s="17"/>
      <c r="LEW52" s="17"/>
      <c r="LEX52" s="17"/>
      <c r="LEY52" s="17"/>
      <c r="LEZ52" s="17"/>
      <c r="LFA52" s="17"/>
      <c r="LFB52" s="17"/>
      <c r="LFC52" s="17"/>
      <c r="LFD52" s="17"/>
      <c r="LFE52" s="17"/>
      <c r="LFF52" s="17"/>
      <c r="LFG52" s="17"/>
      <c r="LFH52" s="17"/>
      <c r="LFI52" s="17"/>
      <c r="LFJ52" s="17"/>
      <c r="LFK52" s="17"/>
      <c r="LFL52" s="17"/>
      <c r="LFM52" s="17"/>
      <c r="LFN52" s="17"/>
      <c r="LFO52" s="17"/>
      <c r="LFP52" s="17"/>
      <c r="LFQ52" s="17"/>
      <c r="LFR52" s="17"/>
      <c r="LFS52" s="17"/>
      <c r="LFT52" s="17"/>
      <c r="LFU52" s="17"/>
      <c r="LFV52" s="17"/>
      <c r="LFW52" s="17"/>
      <c r="LFX52" s="17"/>
      <c r="LFY52" s="17"/>
      <c r="LFZ52" s="17"/>
      <c r="LGA52" s="17"/>
      <c r="LGB52" s="17"/>
      <c r="LGC52" s="17"/>
      <c r="LGD52" s="17"/>
      <c r="LGE52" s="17"/>
      <c r="LGF52" s="17"/>
      <c r="LGG52" s="17"/>
      <c r="LGH52" s="17"/>
      <c r="LGI52" s="17"/>
      <c r="LGJ52" s="17"/>
      <c r="LGK52" s="17"/>
      <c r="LGL52" s="17"/>
      <c r="LGM52" s="17"/>
      <c r="LGN52" s="17"/>
      <c r="LGO52" s="17"/>
      <c r="LGP52" s="17"/>
      <c r="LGQ52" s="17"/>
      <c r="LGR52" s="17"/>
      <c r="LGS52" s="17"/>
      <c r="LGT52" s="17"/>
      <c r="LGU52" s="17"/>
      <c r="LGV52" s="17"/>
      <c r="LGW52" s="17"/>
      <c r="LGX52" s="17"/>
      <c r="LGY52" s="17"/>
      <c r="LGZ52" s="17"/>
      <c r="LHA52" s="17"/>
      <c r="LHB52" s="17"/>
      <c r="LHC52" s="17"/>
      <c r="LHD52" s="17"/>
      <c r="LHE52" s="17"/>
      <c r="LHF52" s="17"/>
      <c r="LHG52" s="17"/>
      <c r="LHH52" s="17"/>
      <c r="LHI52" s="17"/>
      <c r="LHJ52" s="17"/>
      <c r="LHK52" s="17"/>
      <c r="LHL52" s="17"/>
      <c r="LHM52" s="17"/>
      <c r="LHN52" s="17"/>
      <c r="LHO52" s="17"/>
      <c r="LHP52" s="17"/>
      <c r="LHQ52" s="17"/>
      <c r="LHR52" s="17"/>
      <c r="LHS52" s="17"/>
      <c r="LHT52" s="17"/>
      <c r="LHU52" s="17"/>
      <c r="LHV52" s="17"/>
      <c r="LHW52" s="17"/>
      <c r="LHX52" s="17"/>
      <c r="LHY52" s="17"/>
      <c r="LHZ52" s="17"/>
      <c r="LIA52" s="17"/>
      <c r="LIB52" s="17"/>
      <c r="LIC52" s="17"/>
      <c r="LID52" s="17"/>
      <c r="LIE52" s="17"/>
      <c r="LIF52" s="17"/>
      <c r="LIG52" s="17"/>
      <c r="LIH52" s="17"/>
      <c r="LII52" s="17"/>
      <c r="LIJ52" s="17"/>
      <c r="LIK52" s="17"/>
      <c r="LIL52" s="17"/>
      <c r="LIM52" s="17"/>
      <c r="LIN52" s="17"/>
      <c r="LIO52" s="17"/>
      <c r="LIP52" s="17"/>
      <c r="LIQ52" s="17"/>
      <c r="LIR52" s="17"/>
      <c r="LIS52" s="17"/>
      <c r="LIT52" s="17"/>
      <c r="LIU52" s="17"/>
      <c r="LIV52" s="17"/>
      <c r="LIW52" s="17"/>
      <c r="LIX52" s="17"/>
      <c r="LIY52" s="17"/>
      <c r="LIZ52" s="17"/>
      <c r="LJA52" s="17"/>
      <c r="LJB52" s="17"/>
      <c r="LJC52" s="17"/>
      <c r="LJD52" s="17"/>
      <c r="LJE52" s="17"/>
      <c r="LJF52" s="17"/>
      <c r="LJG52" s="17"/>
      <c r="LJH52" s="17"/>
      <c r="LJI52" s="17"/>
      <c r="LJJ52" s="17"/>
      <c r="LJK52" s="17"/>
      <c r="LJL52" s="17"/>
      <c r="LJM52" s="17"/>
      <c r="LJN52" s="17"/>
      <c r="LJO52" s="17"/>
      <c r="LJP52" s="17"/>
      <c r="LJQ52" s="17"/>
      <c r="LJR52" s="17"/>
      <c r="LJS52" s="17"/>
      <c r="LJT52" s="17"/>
      <c r="LJU52" s="17"/>
      <c r="LJV52" s="17"/>
      <c r="LJW52" s="17"/>
      <c r="LJX52" s="17"/>
      <c r="LJY52" s="17"/>
      <c r="LJZ52" s="17"/>
      <c r="LKA52" s="17"/>
      <c r="LKB52" s="17"/>
      <c r="LKC52" s="17"/>
      <c r="LKD52" s="17"/>
      <c r="LKE52" s="17"/>
      <c r="LKF52" s="17"/>
      <c r="LKG52" s="17"/>
      <c r="LKH52" s="17"/>
      <c r="LKI52" s="17"/>
      <c r="LKJ52" s="17"/>
      <c r="LKK52" s="17"/>
      <c r="LKL52" s="17"/>
      <c r="LKM52" s="17"/>
      <c r="LKN52" s="17"/>
      <c r="LKO52" s="17"/>
      <c r="LKP52" s="17"/>
      <c r="LKQ52" s="17"/>
      <c r="LKR52" s="17"/>
      <c r="LKS52" s="17"/>
      <c r="LKT52" s="17"/>
      <c r="LKU52" s="17"/>
      <c r="LKV52" s="17"/>
      <c r="LKW52" s="17"/>
      <c r="LKX52" s="17"/>
      <c r="LKY52" s="17"/>
      <c r="LKZ52" s="17"/>
      <c r="LLA52" s="17"/>
      <c r="LLB52" s="17"/>
      <c r="LLC52" s="17"/>
      <c r="LLD52" s="17"/>
      <c r="LLE52" s="17"/>
      <c r="LLF52" s="17"/>
      <c r="LLG52" s="17"/>
      <c r="LLH52" s="17"/>
      <c r="LLI52" s="17"/>
      <c r="LLJ52" s="17"/>
      <c r="LLK52" s="17"/>
      <c r="LLL52" s="17"/>
      <c r="LLM52" s="17"/>
      <c r="LLN52" s="17"/>
      <c r="LLO52" s="17"/>
      <c r="LLP52" s="17"/>
      <c r="LLQ52" s="17"/>
      <c r="LLR52" s="17"/>
      <c r="LLS52" s="17"/>
      <c r="LLT52" s="17"/>
      <c r="LLU52" s="17"/>
      <c r="LLV52" s="17"/>
      <c r="LLW52" s="17"/>
      <c r="LLX52" s="17"/>
      <c r="LLY52" s="17"/>
      <c r="LLZ52" s="17"/>
      <c r="LMA52" s="17"/>
      <c r="LMB52" s="17"/>
      <c r="LMC52" s="17"/>
      <c r="LMD52" s="17"/>
      <c r="LME52" s="17"/>
      <c r="LMF52" s="17"/>
      <c r="LMG52" s="17"/>
      <c r="LMH52" s="17"/>
      <c r="LMI52" s="17"/>
      <c r="LMJ52" s="17"/>
      <c r="LMK52" s="17"/>
      <c r="LML52" s="17"/>
      <c r="LMM52" s="17"/>
      <c r="LMN52" s="17"/>
      <c r="LMO52" s="17"/>
      <c r="LMP52" s="17"/>
      <c r="LMQ52" s="17"/>
      <c r="LMR52" s="17"/>
      <c r="LMS52" s="17"/>
      <c r="LMT52" s="17"/>
      <c r="LMU52" s="17"/>
      <c r="LMV52" s="17"/>
      <c r="LMW52" s="17"/>
      <c r="LMX52" s="17"/>
      <c r="LMY52" s="17"/>
      <c r="LMZ52" s="17"/>
      <c r="LNA52" s="17"/>
      <c r="LNB52" s="17"/>
      <c r="LNC52" s="17"/>
      <c r="LND52" s="17"/>
      <c r="LNE52" s="17"/>
      <c r="LNF52" s="17"/>
      <c r="LNG52" s="17"/>
      <c r="LNH52" s="17"/>
      <c r="LNI52" s="17"/>
      <c r="LNJ52" s="17"/>
      <c r="LNK52" s="17"/>
      <c r="LNL52" s="17"/>
      <c r="LNM52" s="17"/>
      <c r="LNN52" s="17"/>
      <c r="LNO52" s="17"/>
      <c r="LNP52" s="17"/>
      <c r="LNQ52" s="17"/>
      <c r="LNR52" s="17"/>
      <c r="LNS52" s="17"/>
      <c r="LNT52" s="17"/>
      <c r="LNU52" s="17"/>
      <c r="LNV52" s="17"/>
      <c r="LNW52" s="17"/>
      <c r="LNX52" s="17"/>
      <c r="LNY52" s="17"/>
      <c r="LNZ52" s="17"/>
      <c r="LOA52" s="17"/>
      <c r="LOB52" s="17"/>
      <c r="LOC52" s="17"/>
      <c r="LOD52" s="17"/>
      <c r="LOE52" s="17"/>
      <c r="LOF52" s="17"/>
      <c r="LOG52" s="17"/>
      <c r="LOH52" s="17"/>
      <c r="LOI52" s="17"/>
      <c r="LOJ52" s="17"/>
      <c r="LOK52" s="17"/>
      <c r="LOL52" s="17"/>
      <c r="LOM52" s="17"/>
      <c r="LON52" s="17"/>
      <c r="LOO52" s="17"/>
      <c r="LOP52" s="17"/>
      <c r="LOQ52" s="17"/>
      <c r="LOR52" s="17"/>
      <c r="LOS52" s="17"/>
      <c r="LOT52" s="17"/>
      <c r="LOU52" s="17"/>
      <c r="LOV52" s="17"/>
      <c r="LOW52" s="17"/>
      <c r="LOX52" s="17"/>
      <c r="LOY52" s="17"/>
      <c r="LOZ52" s="17"/>
      <c r="LPA52" s="17"/>
      <c r="LPB52" s="17"/>
      <c r="LPC52" s="17"/>
      <c r="LPD52" s="17"/>
      <c r="LPE52" s="17"/>
      <c r="LPF52" s="17"/>
      <c r="LPG52" s="17"/>
      <c r="LPH52" s="17"/>
      <c r="LPI52" s="17"/>
      <c r="LPJ52" s="17"/>
      <c r="LPK52" s="17"/>
      <c r="LPL52" s="17"/>
      <c r="LPM52" s="17"/>
      <c r="LPN52" s="17"/>
      <c r="LPO52" s="17"/>
      <c r="LPP52" s="17"/>
      <c r="LPQ52" s="17"/>
      <c r="LPR52" s="17"/>
      <c r="LPS52" s="17"/>
      <c r="LPT52" s="17"/>
      <c r="LPU52" s="17"/>
      <c r="LPV52" s="17"/>
      <c r="LPW52" s="17"/>
      <c r="LPX52" s="17"/>
      <c r="LPY52" s="17"/>
      <c r="LPZ52" s="17"/>
      <c r="LQA52" s="17"/>
      <c r="LQB52" s="17"/>
      <c r="LQC52" s="17"/>
      <c r="LQD52" s="17"/>
      <c r="LQE52" s="17"/>
      <c r="LQF52" s="17"/>
      <c r="LQG52" s="17"/>
      <c r="LQH52" s="17"/>
      <c r="LQI52" s="17"/>
      <c r="LQJ52" s="17"/>
      <c r="LQK52" s="17"/>
      <c r="LQL52" s="17"/>
      <c r="LQM52" s="17"/>
      <c r="LQN52" s="17"/>
      <c r="LQO52" s="17"/>
      <c r="LQP52" s="17"/>
      <c r="LQQ52" s="17"/>
      <c r="LQR52" s="17"/>
      <c r="LQS52" s="17"/>
      <c r="LQT52" s="17"/>
      <c r="LQU52" s="17"/>
      <c r="LQV52" s="17"/>
      <c r="LQW52" s="17"/>
      <c r="LQX52" s="17"/>
      <c r="LQY52" s="17"/>
      <c r="LQZ52" s="17"/>
      <c r="LRA52" s="17"/>
      <c r="LRB52" s="17"/>
      <c r="LRC52" s="17"/>
      <c r="LRD52" s="17"/>
      <c r="LRE52" s="17"/>
      <c r="LRF52" s="17"/>
      <c r="LRG52" s="17"/>
      <c r="LRH52" s="17"/>
      <c r="LRI52" s="17"/>
      <c r="LRJ52" s="17"/>
      <c r="LRK52" s="17"/>
      <c r="LRL52" s="17"/>
      <c r="LRM52" s="17"/>
      <c r="LRN52" s="17"/>
      <c r="LRO52" s="17"/>
      <c r="LRP52" s="17"/>
      <c r="LRQ52" s="17"/>
      <c r="LRR52" s="17"/>
      <c r="LRS52" s="17"/>
      <c r="LRT52" s="17"/>
      <c r="LRU52" s="17"/>
      <c r="LRV52" s="17"/>
      <c r="LRW52" s="17"/>
      <c r="LRX52" s="17"/>
      <c r="LRY52" s="17"/>
      <c r="LRZ52" s="17"/>
      <c r="LSA52" s="17"/>
      <c r="LSB52" s="17"/>
      <c r="LSC52" s="17"/>
      <c r="LSD52" s="17"/>
      <c r="LSE52" s="17"/>
      <c r="LSF52" s="17"/>
      <c r="LSG52" s="17"/>
      <c r="LSH52" s="17"/>
      <c r="LSI52" s="17"/>
      <c r="LSJ52" s="17"/>
      <c r="LSK52" s="17"/>
      <c r="LSL52" s="17"/>
      <c r="LSM52" s="17"/>
      <c r="LSN52" s="17"/>
      <c r="LSO52" s="17"/>
      <c r="LSP52" s="17"/>
      <c r="LSQ52" s="17"/>
      <c r="LSR52" s="17"/>
      <c r="LSS52" s="17"/>
      <c r="LST52" s="17"/>
      <c r="LSU52" s="17"/>
      <c r="LSV52" s="17"/>
      <c r="LSW52" s="17"/>
      <c r="LSX52" s="17"/>
      <c r="LSY52" s="17"/>
      <c r="LSZ52" s="17"/>
      <c r="LTA52" s="17"/>
      <c r="LTB52" s="17"/>
      <c r="LTC52" s="17"/>
      <c r="LTD52" s="17"/>
      <c r="LTE52" s="17"/>
      <c r="LTF52" s="17"/>
      <c r="LTG52" s="17"/>
      <c r="LTH52" s="17"/>
      <c r="LTI52" s="17"/>
      <c r="LTJ52" s="17"/>
      <c r="LTK52" s="17"/>
      <c r="LTL52" s="17"/>
      <c r="LTM52" s="17"/>
      <c r="LTN52" s="17"/>
      <c r="LTO52" s="17"/>
      <c r="LTP52" s="17"/>
      <c r="LTQ52" s="17"/>
      <c r="LTR52" s="17"/>
      <c r="LTS52" s="17"/>
      <c r="LTT52" s="17"/>
      <c r="LTU52" s="17"/>
      <c r="LTV52" s="17"/>
      <c r="LTW52" s="17"/>
      <c r="LTX52" s="17"/>
      <c r="LTY52" s="17"/>
      <c r="LTZ52" s="17"/>
      <c r="LUA52" s="17"/>
      <c r="LUB52" s="17"/>
      <c r="LUC52" s="17"/>
      <c r="LUD52" s="17"/>
      <c r="LUE52" s="17"/>
      <c r="LUF52" s="17"/>
      <c r="LUG52" s="17"/>
      <c r="LUH52" s="17"/>
      <c r="LUI52" s="17"/>
      <c r="LUJ52" s="17"/>
      <c r="LUK52" s="17"/>
      <c r="LUL52" s="17"/>
      <c r="LUM52" s="17"/>
      <c r="LUN52" s="17"/>
      <c r="LUO52" s="17"/>
      <c r="LUP52" s="17"/>
      <c r="LUQ52" s="17"/>
      <c r="LUR52" s="17"/>
      <c r="LUS52" s="17"/>
      <c r="LUT52" s="17"/>
      <c r="LUU52" s="17"/>
      <c r="LUV52" s="17"/>
      <c r="LUW52" s="17"/>
      <c r="LUX52" s="17"/>
      <c r="LUY52" s="17"/>
      <c r="LUZ52" s="17"/>
      <c r="LVA52" s="17"/>
      <c r="LVB52" s="17"/>
      <c r="LVC52" s="17"/>
      <c r="LVD52" s="17"/>
      <c r="LVE52" s="17"/>
      <c r="LVF52" s="17"/>
      <c r="LVG52" s="17"/>
      <c r="LVH52" s="17"/>
      <c r="LVI52" s="17"/>
      <c r="LVJ52" s="17"/>
      <c r="LVK52" s="17"/>
      <c r="LVL52" s="17"/>
      <c r="LVM52" s="17"/>
      <c r="LVN52" s="17"/>
      <c r="LVO52" s="17"/>
      <c r="LVP52" s="17"/>
      <c r="LVQ52" s="17"/>
      <c r="LVR52" s="17"/>
      <c r="LVS52" s="17"/>
      <c r="LVT52" s="17"/>
      <c r="LVU52" s="17"/>
      <c r="LVV52" s="17"/>
      <c r="LVW52" s="17"/>
      <c r="LVX52" s="17"/>
      <c r="LVY52" s="17"/>
      <c r="LVZ52" s="17"/>
      <c r="LWA52" s="17"/>
      <c r="LWB52" s="17"/>
      <c r="LWC52" s="17"/>
      <c r="LWD52" s="17"/>
      <c r="LWE52" s="17"/>
      <c r="LWF52" s="17"/>
      <c r="LWG52" s="17"/>
      <c r="LWH52" s="17"/>
      <c r="LWI52" s="17"/>
      <c r="LWJ52" s="17"/>
      <c r="LWK52" s="17"/>
      <c r="LWL52" s="17"/>
      <c r="LWM52" s="17"/>
      <c r="LWN52" s="17"/>
      <c r="LWO52" s="17"/>
      <c r="LWP52" s="17"/>
      <c r="LWQ52" s="17"/>
      <c r="LWR52" s="17"/>
      <c r="LWS52" s="17"/>
      <c r="LWT52" s="17"/>
      <c r="LWU52" s="17"/>
      <c r="LWV52" s="17"/>
      <c r="LWW52" s="17"/>
      <c r="LWX52" s="17"/>
      <c r="LWY52" s="17"/>
      <c r="LWZ52" s="17"/>
      <c r="LXA52" s="17"/>
      <c r="LXB52" s="17"/>
      <c r="LXC52" s="17"/>
      <c r="LXD52" s="17"/>
      <c r="LXE52" s="17"/>
      <c r="LXF52" s="17"/>
      <c r="LXG52" s="17"/>
      <c r="LXH52" s="17"/>
      <c r="LXI52" s="17"/>
      <c r="LXJ52" s="17"/>
      <c r="LXK52" s="17"/>
      <c r="LXL52" s="17"/>
      <c r="LXM52" s="17"/>
      <c r="LXN52" s="17"/>
      <c r="LXO52" s="17"/>
      <c r="LXP52" s="17"/>
      <c r="LXQ52" s="17"/>
      <c r="LXR52" s="17"/>
      <c r="LXS52" s="17"/>
      <c r="LXT52" s="17"/>
      <c r="LXU52" s="17"/>
      <c r="LXV52" s="17"/>
      <c r="LXW52" s="17"/>
      <c r="LXX52" s="17"/>
      <c r="LXY52" s="17"/>
      <c r="LXZ52" s="17"/>
      <c r="LYA52" s="17"/>
      <c r="LYB52" s="17"/>
      <c r="LYC52" s="17"/>
      <c r="LYD52" s="17"/>
      <c r="LYE52" s="17"/>
      <c r="LYF52" s="17"/>
      <c r="LYG52" s="17"/>
      <c r="LYH52" s="17"/>
      <c r="LYI52" s="17"/>
      <c r="LYJ52" s="17"/>
      <c r="LYK52" s="17"/>
      <c r="LYL52" s="17"/>
      <c r="LYM52" s="17"/>
      <c r="LYN52" s="17"/>
      <c r="LYO52" s="17"/>
      <c r="LYP52" s="17"/>
      <c r="LYQ52" s="17"/>
      <c r="LYR52" s="17"/>
      <c r="LYS52" s="17"/>
      <c r="LYT52" s="17"/>
      <c r="LYU52" s="17"/>
      <c r="LYV52" s="17"/>
      <c r="LYW52" s="17"/>
      <c r="LYX52" s="17"/>
      <c r="LYY52" s="17"/>
      <c r="LYZ52" s="17"/>
      <c r="LZA52" s="17"/>
      <c r="LZB52" s="17"/>
      <c r="LZC52" s="17"/>
      <c r="LZD52" s="17"/>
      <c r="LZE52" s="17"/>
      <c r="LZF52" s="17"/>
      <c r="LZG52" s="17"/>
      <c r="LZH52" s="17"/>
      <c r="LZI52" s="17"/>
      <c r="LZJ52" s="17"/>
      <c r="LZK52" s="17"/>
      <c r="LZL52" s="17"/>
      <c r="LZM52" s="17"/>
      <c r="LZN52" s="17"/>
      <c r="LZO52" s="17"/>
      <c r="LZP52" s="17"/>
      <c r="LZQ52" s="17"/>
      <c r="LZR52" s="17"/>
      <c r="LZS52" s="17"/>
      <c r="LZT52" s="17"/>
      <c r="LZU52" s="17"/>
      <c r="LZV52" s="17"/>
      <c r="LZW52" s="17"/>
      <c r="LZX52" s="17"/>
      <c r="LZY52" s="17"/>
      <c r="LZZ52" s="17"/>
      <c r="MAA52" s="17"/>
      <c r="MAB52" s="17"/>
      <c r="MAC52" s="17"/>
      <c r="MAD52" s="17"/>
      <c r="MAE52" s="17"/>
      <c r="MAF52" s="17"/>
      <c r="MAG52" s="17"/>
      <c r="MAH52" s="17"/>
      <c r="MAI52" s="17"/>
      <c r="MAJ52" s="17"/>
      <c r="MAK52" s="17"/>
      <c r="MAL52" s="17"/>
      <c r="MAM52" s="17"/>
      <c r="MAN52" s="17"/>
      <c r="MAO52" s="17"/>
      <c r="MAP52" s="17"/>
      <c r="MAQ52" s="17"/>
      <c r="MAR52" s="17"/>
      <c r="MAS52" s="17"/>
      <c r="MAT52" s="17"/>
      <c r="MAU52" s="17"/>
      <c r="MAV52" s="17"/>
      <c r="MAW52" s="17"/>
      <c r="MAX52" s="17"/>
      <c r="MAY52" s="17"/>
      <c r="MAZ52" s="17"/>
      <c r="MBA52" s="17"/>
      <c r="MBB52" s="17"/>
      <c r="MBC52" s="17"/>
      <c r="MBD52" s="17"/>
      <c r="MBE52" s="17"/>
      <c r="MBF52" s="17"/>
      <c r="MBG52" s="17"/>
      <c r="MBH52" s="17"/>
      <c r="MBI52" s="17"/>
      <c r="MBJ52" s="17"/>
      <c r="MBK52" s="17"/>
      <c r="MBL52" s="17"/>
      <c r="MBM52" s="17"/>
      <c r="MBN52" s="17"/>
      <c r="MBO52" s="17"/>
      <c r="MBP52" s="17"/>
      <c r="MBQ52" s="17"/>
      <c r="MBR52" s="17"/>
      <c r="MBS52" s="17"/>
      <c r="MBT52" s="17"/>
      <c r="MBU52" s="17"/>
      <c r="MBV52" s="17"/>
      <c r="MBW52" s="17"/>
      <c r="MBX52" s="17"/>
      <c r="MBY52" s="17"/>
      <c r="MBZ52" s="17"/>
      <c r="MCA52" s="17"/>
      <c r="MCB52" s="17"/>
      <c r="MCC52" s="17"/>
      <c r="MCD52" s="17"/>
      <c r="MCE52" s="17"/>
      <c r="MCF52" s="17"/>
      <c r="MCG52" s="17"/>
      <c r="MCH52" s="17"/>
      <c r="MCI52" s="17"/>
      <c r="MCJ52" s="17"/>
      <c r="MCK52" s="17"/>
      <c r="MCL52" s="17"/>
      <c r="MCM52" s="17"/>
      <c r="MCN52" s="17"/>
      <c r="MCO52" s="17"/>
      <c r="MCP52" s="17"/>
      <c r="MCQ52" s="17"/>
      <c r="MCR52" s="17"/>
      <c r="MCS52" s="17"/>
      <c r="MCT52" s="17"/>
      <c r="MCU52" s="17"/>
      <c r="MCV52" s="17"/>
      <c r="MCW52" s="17"/>
      <c r="MCX52" s="17"/>
      <c r="MCY52" s="17"/>
      <c r="MCZ52" s="17"/>
      <c r="MDA52" s="17"/>
      <c r="MDB52" s="17"/>
      <c r="MDC52" s="17"/>
      <c r="MDD52" s="17"/>
      <c r="MDE52" s="17"/>
      <c r="MDF52" s="17"/>
      <c r="MDG52" s="17"/>
      <c r="MDH52" s="17"/>
      <c r="MDI52" s="17"/>
      <c r="MDJ52" s="17"/>
      <c r="MDK52" s="17"/>
      <c r="MDL52" s="17"/>
      <c r="MDM52" s="17"/>
      <c r="MDN52" s="17"/>
      <c r="MDO52" s="17"/>
      <c r="MDP52" s="17"/>
      <c r="MDQ52" s="17"/>
      <c r="MDR52" s="17"/>
      <c r="MDS52" s="17"/>
      <c r="MDT52" s="17"/>
      <c r="MDU52" s="17"/>
      <c r="MDV52" s="17"/>
      <c r="MDW52" s="17"/>
      <c r="MDX52" s="17"/>
      <c r="MDY52" s="17"/>
      <c r="MDZ52" s="17"/>
      <c r="MEA52" s="17"/>
      <c r="MEB52" s="17"/>
      <c r="MEC52" s="17"/>
      <c r="MED52" s="17"/>
      <c r="MEE52" s="17"/>
      <c r="MEF52" s="17"/>
      <c r="MEG52" s="17"/>
      <c r="MEH52" s="17"/>
      <c r="MEI52" s="17"/>
      <c r="MEJ52" s="17"/>
      <c r="MEK52" s="17"/>
      <c r="MEL52" s="17"/>
      <c r="MEM52" s="17"/>
      <c r="MEN52" s="17"/>
      <c r="MEO52" s="17"/>
      <c r="MEP52" s="17"/>
      <c r="MEQ52" s="17"/>
      <c r="MER52" s="17"/>
      <c r="MES52" s="17"/>
      <c r="MET52" s="17"/>
      <c r="MEU52" s="17"/>
      <c r="MEV52" s="17"/>
      <c r="MEW52" s="17"/>
      <c r="MEX52" s="17"/>
      <c r="MEY52" s="17"/>
      <c r="MEZ52" s="17"/>
      <c r="MFA52" s="17"/>
      <c r="MFB52" s="17"/>
      <c r="MFC52" s="17"/>
      <c r="MFD52" s="17"/>
      <c r="MFE52" s="17"/>
      <c r="MFF52" s="17"/>
      <c r="MFG52" s="17"/>
      <c r="MFH52" s="17"/>
      <c r="MFI52" s="17"/>
      <c r="MFJ52" s="17"/>
      <c r="MFK52" s="17"/>
      <c r="MFL52" s="17"/>
      <c r="MFM52" s="17"/>
      <c r="MFN52" s="17"/>
      <c r="MFO52" s="17"/>
      <c r="MFP52" s="17"/>
      <c r="MFQ52" s="17"/>
      <c r="MFR52" s="17"/>
      <c r="MFS52" s="17"/>
      <c r="MFT52" s="17"/>
      <c r="MFU52" s="17"/>
      <c r="MFV52" s="17"/>
      <c r="MFW52" s="17"/>
      <c r="MFX52" s="17"/>
      <c r="MFY52" s="17"/>
      <c r="MFZ52" s="17"/>
      <c r="MGA52" s="17"/>
      <c r="MGB52" s="17"/>
      <c r="MGC52" s="17"/>
      <c r="MGD52" s="17"/>
      <c r="MGE52" s="17"/>
      <c r="MGF52" s="17"/>
      <c r="MGG52" s="17"/>
      <c r="MGH52" s="17"/>
      <c r="MGI52" s="17"/>
      <c r="MGJ52" s="17"/>
      <c r="MGK52" s="17"/>
      <c r="MGL52" s="17"/>
      <c r="MGM52" s="17"/>
      <c r="MGN52" s="17"/>
      <c r="MGO52" s="17"/>
      <c r="MGP52" s="17"/>
      <c r="MGQ52" s="17"/>
      <c r="MGR52" s="17"/>
      <c r="MGS52" s="17"/>
      <c r="MGT52" s="17"/>
      <c r="MGU52" s="17"/>
      <c r="MGV52" s="17"/>
      <c r="MGW52" s="17"/>
      <c r="MGX52" s="17"/>
      <c r="MGY52" s="17"/>
      <c r="MGZ52" s="17"/>
      <c r="MHA52" s="17"/>
      <c r="MHB52" s="17"/>
      <c r="MHC52" s="17"/>
      <c r="MHD52" s="17"/>
      <c r="MHE52" s="17"/>
      <c r="MHF52" s="17"/>
      <c r="MHG52" s="17"/>
      <c r="MHH52" s="17"/>
      <c r="MHI52" s="17"/>
      <c r="MHJ52" s="17"/>
      <c r="MHK52" s="17"/>
      <c r="MHL52" s="17"/>
      <c r="MHM52" s="17"/>
      <c r="MHN52" s="17"/>
      <c r="MHO52" s="17"/>
      <c r="MHP52" s="17"/>
      <c r="MHQ52" s="17"/>
      <c r="MHR52" s="17"/>
      <c r="MHS52" s="17"/>
      <c r="MHT52" s="17"/>
      <c r="MHU52" s="17"/>
      <c r="MHV52" s="17"/>
      <c r="MHW52" s="17"/>
      <c r="MHX52" s="17"/>
      <c r="MHY52" s="17"/>
      <c r="MHZ52" s="17"/>
      <c r="MIA52" s="17"/>
      <c r="MIB52" s="17"/>
      <c r="MIC52" s="17"/>
      <c r="MID52" s="17"/>
      <c r="MIE52" s="17"/>
      <c r="MIF52" s="17"/>
      <c r="MIG52" s="17"/>
      <c r="MIH52" s="17"/>
      <c r="MII52" s="17"/>
      <c r="MIJ52" s="17"/>
      <c r="MIK52" s="17"/>
      <c r="MIL52" s="17"/>
      <c r="MIM52" s="17"/>
      <c r="MIN52" s="17"/>
      <c r="MIO52" s="17"/>
      <c r="MIP52" s="17"/>
      <c r="MIQ52" s="17"/>
      <c r="MIR52" s="17"/>
      <c r="MIS52" s="17"/>
      <c r="MIT52" s="17"/>
      <c r="MIU52" s="17"/>
      <c r="MIV52" s="17"/>
      <c r="MIW52" s="17"/>
      <c r="MIX52" s="17"/>
      <c r="MIY52" s="17"/>
      <c r="MIZ52" s="17"/>
      <c r="MJA52" s="17"/>
      <c r="MJB52" s="17"/>
      <c r="MJC52" s="17"/>
      <c r="MJD52" s="17"/>
      <c r="MJE52" s="17"/>
      <c r="MJF52" s="17"/>
      <c r="MJG52" s="17"/>
      <c r="MJH52" s="17"/>
      <c r="MJI52" s="17"/>
      <c r="MJJ52" s="17"/>
      <c r="MJK52" s="17"/>
      <c r="MJL52" s="17"/>
      <c r="MJM52" s="17"/>
      <c r="MJN52" s="17"/>
      <c r="MJO52" s="17"/>
      <c r="MJP52" s="17"/>
      <c r="MJQ52" s="17"/>
      <c r="MJR52" s="17"/>
      <c r="MJS52" s="17"/>
      <c r="MJT52" s="17"/>
      <c r="MJU52" s="17"/>
      <c r="MJV52" s="17"/>
      <c r="MJW52" s="17"/>
      <c r="MJX52" s="17"/>
      <c r="MJY52" s="17"/>
      <c r="MJZ52" s="17"/>
      <c r="MKA52" s="17"/>
      <c r="MKB52" s="17"/>
      <c r="MKC52" s="17"/>
      <c r="MKD52" s="17"/>
      <c r="MKE52" s="17"/>
      <c r="MKF52" s="17"/>
      <c r="MKG52" s="17"/>
      <c r="MKH52" s="17"/>
      <c r="MKI52" s="17"/>
      <c r="MKJ52" s="17"/>
      <c r="MKK52" s="17"/>
      <c r="MKL52" s="17"/>
      <c r="MKM52" s="17"/>
      <c r="MKN52" s="17"/>
      <c r="MKO52" s="17"/>
      <c r="MKP52" s="17"/>
      <c r="MKQ52" s="17"/>
      <c r="MKR52" s="17"/>
      <c r="MKS52" s="17"/>
      <c r="MKT52" s="17"/>
      <c r="MKU52" s="17"/>
      <c r="MKV52" s="17"/>
      <c r="MKW52" s="17"/>
      <c r="MKX52" s="17"/>
      <c r="MKY52" s="17"/>
      <c r="MKZ52" s="17"/>
      <c r="MLA52" s="17"/>
      <c r="MLB52" s="17"/>
      <c r="MLC52" s="17"/>
      <c r="MLD52" s="17"/>
      <c r="MLE52" s="17"/>
      <c r="MLF52" s="17"/>
      <c r="MLG52" s="17"/>
      <c r="MLH52" s="17"/>
      <c r="MLI52" s="17"/>
      <c r="MLJ52" s="17"/>
      <c r="MLK52" s="17"/>
      <c r="MLL52" s="17"/>
      <c r="MLM52" s="17"/>
      <c r="MLN52" s="17"/>
      <c r="MLO52" s="17"/>
      <c r="MLP52" s="17"/>
      <c r="MLQ52" s="17"/>
      <c r="MLR52" s="17"/>
      <c r="MLS52" s="17"/>
      <c r="MLT52" s="17"/>
      <c r="MLU52" s="17"/>
      <c r="MLV52" s="17"/>
      <c r="MLW52" s="17"/>
      <c r="MLX52" s="17"/>
      <c r="MLY52" s="17"/>
      <c r="MLZ52" s="17"/>
      <c r="MMA52" s="17"/>
      <c r="MMB52" s="17"/>
      <c r="MMC52" s="17"/>
      <c r="MMD52" s="17"/>
      <c r="MME52" s="17"/>
      <c r="MMF52" s="17"/>
      <c r="MMG52" s="17"/>
      <c r="MMH52" s="17"/>
      <c r="MMI52" s="17"/>
      <c r="MMJ52" s="17"/>
      <c r="MMK52" s="17"/>
      <c r="MML52" s="17"/>
      <c r="MMM52" s="17"/>
      <c r="MMN52" s="17"/>
      <c r="MMO52" s="17"/>
      <c r="MMP52" s="17"/>
      <c r="MMQ52" s="17"/>
      <c r="MMR52" s="17"/>
      <c r="MMS52" s="17"/>
      <c r="MMT52" s="17"/>
      <c r="MMU52" s="17"/>
      <c r="MMV52" s="17"/>
      <c r="MMW52" s="17"/>
      <c r="MMX52" s="17"/>
      <c r="MMY52" s="17"/>
      <c r="MMZ52" s="17"/>
      <c r="MNA52" s="17"/>
      <c r="MNB52" s="17"/>
      <c r="MNC52" s="17"/>
      <c r="MND52" s="17"/>
      <c r="MNE52" s="17"/>
      <c r="MNF52" s="17"/>
      <c r="MNG52" s="17"/>
      <c r="MNH52" s="17"/>
      <c r="MNI52" s="17"/>
      <c r="MNJ52" s="17"/>
      <c r="MNK52" s="17"/>
      <c r="MNL52" s="17"/>
      <c r="MNM52" s="17"/>
      <c r="MNN52" s="17"/>
      <c r="MNO52" s="17"/>
      <c r="MNP52" s="17"/>
      <c r="MNQ52" s="17"/>
      <c r="MNR52" s="17"/>
      <c r="MNS52" s="17"/>
      <c r="MNT52" s="17"/>
      <c r="MNU52" s="17"/>
      <c r="MNV52" s="17"/>
      <c r="MNW52" s="17"/>
      <c r="MNX52" s="17"/>
      <c r="MNY52" s="17"/>
      <c r="MNZ52" s="17"/>
      <c r="MOA52" s="17"/>
      <c r="MOB52" s="17"/>
      <c r="MOC52" s="17"/>
      <c r="MOD52" s="17"/>
      <c r="MOE52" s="17"/>
      <c r="MOF52" s="17"/>
      <c r="MOG52" s="17"/>
      <c r="MOH52" s="17"/>
      <c r="MOI52" s="17"/>
      <c r="MOJ52" s="17"/>
      <c r="MOK52" s="17"/>
      <c r="MOL52" s="17"/>
      <c r="MOM52" s="17"/>
      <c r="MON52" s="17"/>
      <c r="MOO52" s="17"/>
      <c r="MOP52" s="17"/>
      <c r="MOQ52" s="17"/>
      <c r="MOR52" s="17"/>
      <c r="MOS52" s="17"/>
      <c r="MOT52" s="17"/>
      <c r="MOU52" s="17"/>
      <c r="MOV52" s="17"/>
      <c r="MOW52" s="17"/>
      <c r="MOX52" s="17"/>
      <c r="MOY52" s="17"/>
      <c r="MOZ52" s="17"/>
      <c r="MPA52" s="17"/>
      <c r="MPB52" s="17"/>
      <c r="MPC52" s="17"/>
      <c r="MPD52" s="17"/>
      <c r="MPE52" s="17"/>
      <c r="MPF52" s="17"/>
      <c r="MPG52" s="17"/>
      <c r="MPH52" s="17"/>
      <c r="MPI52" s="17"/>
      <c r="MPJ52" s="17"/>
      <c r="MPK52" s="17"/>
      <c r="MPL52" s="17"/>
      <c r="MPM52" s="17"/>
      <c r="MPN52" s="17"/>
      <c r="MPO52" s="17"/>
      <c r="MPP52" s="17"/>
      <c r="MPQ52" s="17"/>
      <c r="MPR52" s="17"/>
      <c r="MPS52" s="17"/>
      <c r="MPT52" s="17"/>
      <c r="MPU52" s="17"/>
      <c r="MPV52" s="17"/>
      <c r="MPW52" s="17"/>
      <c r="MPX52" s="17"/>
      <c r="MPY52" s="17"/>
      <c r="MPZ52" s="17"/>
      <c r="MQA52" s="17"/>
      <c r="MQB52" s="17"/>
      <c r="MQC52" s="17"/>
      <c r="MQD52" s="17"/>
      <c r="MQE52" s="17"/>
      <c r="MQF52" s="17"/>
      <c r="MQG52" s="17"/>
      <c r="MQH52" s="17"/>
      <c r="MQI52" s="17"/>
      <c r="MQJ52" s="17"/>
      <c r="MQK52" s="17"/>
      <c r="MQL52" s="17"/>
      <c r="MQM52" s="17"/>
      <c r="MQN52" s="17"/>
      <c r="MQO52" s="17"/>
      <c r="MQP52" s="17"/>
      <c r="MQQ52" s="17"/>
      <c r="MQR52" s="17"/>
      <c r="MQS52" s="17"/>
      <c r="MQT52" s="17"/>
      <c r="MQU52" s="17"/>
      <c r="MQV52" s="17"/>
      <c r="MQW52" s="17"/>
      <c r="MQX52" s="17"/>
      <c r="MQY52" s="17"/>
      <c r="MQZ52" s="17"/>
      <c r="MRA52" s="17"/>
      <c r="MRB52" s="17"/>
      <c r="MRC52" s="17"/>
      <c r="MRD52" s="17"/>
      <c r="MRE52" s="17"/>
      <c r="MRF52" s="17"/>
      <c r="MRG52" s="17"/>
      <c r="MRH52" s="17"/>
      <c r="MRI52" s="17"/>
      <c r="MRJ52" s="17"/>
      <c r="MRK52" s="17"/>
      <c r="MRL52" s="17"/>
      <c r="MRM52" s="17"/>
      <c r="MRN52" s="17"/>
      <c r="MRO52" s="17"/>
      <c r="MRP52" s="17"/>
      <c r="MRQ52" s="17"/>
      <c r="MRR52" s="17"/>
      <c r="MRS52" s="17"/>
      <c r="MRT52" s="17"/>
      <c r="MRU52" s="17"/>
      <c r="MRV52" s="17"/>
      <c r="MRW52" s="17"/>
      <c r="MRX52" s="17"/>
      <c r="MRY52" s="17"/>
      <c r="MRZ52" s="17"/>
      <c r="MSA52" s="17"/>
      <c r="MSB52" s="17"/>
      <c r="MSC52" s="17"/>
      <c r="MSD52" s="17"/>
      <c r="MSE52" s="17"/>
      <c r="MSF52" s="17"/>
      <c r="MSG52" s="17"/>
      <c r="MSH52" s="17"/>
      <c r="MSI52" s="17"/>
      <c r="MSJ52" s="17"/>
      <c r="MSK52" s="17"/>
      <c r="MSL52" s="17"/>
      <c r="MSM52" s="17"/>
      <c r="MSN52" s="17"/>
      <c r="MSO52" s="17"/>
      <c r="MSP52" s="17"/>
      <c r="MSQ52" s="17"/>
      <c r="MSR52" s="17"/>
      <c r="MSS52" s="17"/>
      <c r="MST52" s="17"/>
      <c r="MSU52" s="17"/>
      <c r="MSV52" s="17"/>
      <c r="MSW52" s="17"/>
      <c r="MSX52" s="17"/>
      <c r="MSY52" s="17"/>
      <c r="MSZ52" s="17"/>
      <c r="MTA52" s="17"/>
      <c r="MTB52" s="17"/>
      <c r="MTC52" s="17"/>
      <c r="MTD52" s="17"/>
      <c r="MTE52" s="17"/>
      <c r="MTF52" s="17"/>
      <c r="MTG52" s="17"/>
      <c r="MTH52" s="17"/>
      <c r="MTI52" s="17"/>
      <c r="MTJ52" s="17"/>
      <c r="MTK52" s="17"/>
      <c r="MTL52" s="17"/>
      <c r="MTM52" s="17"/>
      <c r="MTN52" s="17"/>
      <c r="MTO52" s="17"/>
      <c r="MTP52" s="17"/>
      <c r="MTQ52" s="17"/>
      <c r="MTR52" s="17"/>
      <c r="MTS52" s="17"/>
      <c r="MTT52" s="17"/>
      <c r="MTU52" s="17"/>
      <c r="MTV52" s="17"/>
      <c r="MTW52" s="17"/>
      <c r="MTX52" s="17"/>
      <c r="MTY52" s="17"/>
      <c r="MTZ52" s="17"/>
      <c r="MUA52" s="17"/>
      <c r="MUB52" s="17"/>
      <c r="MUC52" s="17"/>
      <c r="MUD52" s="17"/>
      <c r="MUE52" s="17"/>
      <c r="MUF52" s="17"/>
      <c r="MUG52" s="17"/>
      <c r="MUH52" s="17"/>
      <c r="MUI52" s="17"/>
      <c r="MUJ52" s="17"/>
      <c r="MUK52" s="17"/>
      <c r="MUL52" s="17"/>
      <c r="MUM52" s="17"/>
      <c r="MUN52" s="17"/>
      <c r="MUO52" s="17"/>
      <c r="MUP52" s="17"/>
      <c r="MUQ52" s="17"/>
      <c r="MUR52" s="17"/>
      <c r="MUS52" s="17"/>
      <c r="MUT52" s="17"/>
      <c r="MUU52" s="17"/>
      <c r="MUV52" s="17"/>
      <c r="MUW52" s="17"/>
      <c r="MUX52" s="17"/>
      <c r="MUY52" s="17"/>
      <c r="MUZ52" s="17"/>
      <c r="MVA52" s="17"/>
      <c r="MVB52" s="17"/>
      <c r="MVC52" s="17"/>
      <c r="MVD52" s="17"/>
      <c r="MVE52" s="17"/>
      <c r="MVF52" s="17"/>
      <c r="MVG52" s="17"/>
      <c r="MVH52" s="17"/>
      <c r="MVI52" s="17"/>
      <c r="MVJ52" s="17"/>
      <c r="MVK52" s="17"/>
      <c r="MVL52" s="17"/>
      <c r="MVM52" s="17"/>
      <c r="MVN52" s="17"/>
      <c r="MVO52" s="17"/>
      <c r="MVP52" s="17"/>
      <c r="MVQ52" s="17"/>
      <c r="MVR52" s="17"/>
      <c r="MVS52" s="17"/>
      <c r="MVT52" s="17"/>
      <c r="MVU52" s="17"/>
      <c r="MVV52" s="17"/>
      <c r="MVW52" s="17"/>
      <c r="MVX52" s="17"/>
      <c r="MVY52" s="17"/>
      <c r="MVZ52" s="17"/>
      <c r="MWA52" s="17"/>
      <c r="MWB52" s="17"/>
      <c r="MWC52" s="17"/>
      <c r="MWD52" s="17"/>
      <c r="MWE52" s="17"/>
      <c r="MWF52" s="17"/>
      <c r="MWG52" s="17"/>
      <c r="MWH52" s="17"/>
      <c r="MWI52" s="17"/>
      <c r="MWJ52" s="17"/>
      <c r="MWK52" s="17"/>
      <c r="MWL52" s="17"/>
      <c r="MWM52" s="17"/>
      <c r="MWN52" s="17"/>
      <c r="MWO52" s="17"/>
      <c r="MWP52" s="17"/>
      <c r="MWQ52" s="17"/>
      <c r="MWR52" s="17"/>
      <c r="MWS52" s="17"/>
      <c r="MWT52" s="17"/>
      <c r="MWU52" s="17"/>
      <c r="MWV52" s="17"/>
      <c r="MWW52" s="17"/>
      <c r="MWX52" s="17"/>
      <c r="MWY52" s="17"/>
      <c r="MWZ52" s="17"/>
      <c r="MXA52" s="17"/>
      <c r="MXB52" s="17"/>
      <c r="MXC52" s="17"/>
      <c r="MXD52" s="17"/>
      <c r="MXE52" s="17"/>
      <c r="MXF52" s="17"/>
      <c r="MXG52" s="17"/>
      <c r="MXH52" s="17"/>
      <c r="MXI52" s="17"/>
      <c r="MXJ52" s="17"/>
      <c r="MXK52" s="17"/>
      <c r="MXL52" s="17"/>
      <c r="MXM52" s="17"/>
      <c r="MXN52" s="17"/>
      <c r="MXO52" s="17"/>
      <c r="MXP52" s="17"/>
      <c r="MXQ52" s="17"/>
      <c r="MXR52" s="17"/>
      <c r="MXS52" s="17"/>
      <c r="MXT52" s="17"/>
      <c r="MXU52" s="17"/>
      <c r="MXV52" s="17"/>
      <c r="MXW52" s="17"/>
      <c r="MXX52" s="17"/>
      <c r="MXY52" s="17"/>
      <c r="MXZ52" s="17"/>
      <c r="MYA52" s="17"/>
      <c r="MYB52" s="17"/>
      <c r="MYC52" s="17"/>
      <c r="MYD52" s="17"/>
      <c r="MYE52" s="17"/>
      <c r="MYF52" s="17"/>
      <c r="MYG52" s="17"/>
      <c r="MYH52" s="17"/>
      <c r="MYI52" s="17"/>
      <c r="MYJ52" s="17"/>
      <c r="MYK52" s="17"/>
      <c r="MYL52" s="17"/>
      <c r="MYM52" s="17"/>
      <c r="MYN52" s="17"/>
      <c r="MYO52" s="17"/>
      <c r="MYP52" s="17"/>
      <c r="MYQ52" s="17"/>
      <c r="MYR52" s="17"/>
      <c r="MYS52" s="17"/>
      <c r="MYT52" s="17"/>
      <c r="MYU52" s="17"/>
      <c r="MYV52" s="17"/>
      <c r="MYW52" s="17"/>
      <c r="MYX52" s="17"/>
      <c r="MYY52" s="17"/>
      <c r="MYZ52" s="17"/>
      <c r="MZA52" s="17"/>
      <c r="MZB52" s="17"/>
      <c r="MZC52" s="17"/>
      <c r="MZD52" s="17"/>
      <c r="MZE52" s="17"/>
      <c r="MZF52" s="17"/>
      <c r="MZG52" s="17"/>
      <c r="MZH52" s="17"/>
      <c r="MZI52" s="17"/>
      <c r="MZJ52" s="17"/>
      <c r="MZK52" s="17"/>
      <c r="MZL52" s="17"/>
      <c r="MZM52" s="17"/>
      <c r="MZN52" s="17"/>
      <c r="MZO52" s="17"/>
      <c r="MZP52" s="17"/>
      <c r="MZQ52" s="17"/>
      <c r="MZR52" s="17"/>
      <c r="MZS52" s="17"/>
      <c r="MZT52" s="17"/>
      <c r="MZU52" s="17"/>
      <c r="MZV52" s="17"/>
      <c r="MZW52" s="17"/>
      <c r="MZX52" s="17"/>
      <c r="MZY52" s="17"/>
      <c r="MZZ52" s="17"/>
      <c r="NAA52" s="17"/>
      <c r="NAB52" s="17"/>
      <c r="NAC52" s="17"/>
      <c r="NAD52" s="17"/>
      <c r="NAE52" s="17"/>
      <c r="NAF52" s="17"/>
      <c r="NAG52" s="17"/>
      <c r="NAH52" s="17"/>
      <c r="NAI52" s="17"/>
      <c r="NAJ52" s="17"/>
      <c r="NAK52" s="17"/>
      <c r="NAL52" s="17"/>
      <c r="NAM52" s="17"/>
      <c r="NAN52" s="17"/>
      <c r="NAO52" s="17"/>
      <c r="NAP52" s="17"/>
      <c r="NAQ52" s="17"/>
      <c r="NAR52" s="17"/>
      <c r="NAS52" s="17"/>
      <c r="NAT52" s="17"/>
      <c r="NAU52" s="17"/>
      <c r="NAV52" s="17"/>
      <c r="NAW52" s="17"/>
      <c r="NAX52" s="17"/>
      <c r="NAY52" s="17"/>
      <c r="NAZ52" s="17"/>
      <c r="NBA52" s="17"/>
      <c r="NBB52" s="17"/>
      <c r="NBC52" s="17"/>
      <c r="NBD52" s="17"/>
      <c r="NBE52" s="17"/>
      <c r="NBF52" s="17"/>
      <c r="NBG52" s="17"/>
      <c r="NBH52" s="17"/>
      <c r="NBI52" s="17"/>
      <c r="NBJ52" s="17"/>
      <c r="NBK52" s="17"/>
      <c r="NBL52" s="17"/>
      <c r="NBM52" s="17"/>
      <c r="NBN52" s="17"/>
      <c r="NBO52" s="17"/>
      <c r="NBP52" s="17"/>
      <c r="NBQ52" s="17"/>
      <c r="NBR52" s="17"/>
      <c r="NBS52" s="17"/>
      <c r="NBT52" s="17"/>
      <c r="NBU52" s="17"/>
      <c r="NBV52" s="17"/>
      <c r="NBW52" s="17"/>
      <c r="NBX52" s="17"/>
      <c r="NBY52" s="17"/>
      <c r="NBZ52" s="17"/>
      <c r="NCA52" s="17"/>
      <c r="NCB52" s="17"/>
      <c r="NCC52" s="17"/>
      <c r="NCD52" s="17"/>
      <c r="NCE52" s="17"/>
      <c r="NCF52" s="17"/>
      <c r="NCG52" s="17"/>
      <c r="NCH52" s="17"/>
      <c r="NCI52" s="17"/>
      <c r="NCJ52" s="17"/>
      <c r="NCK52" s="17"/>
      <c r="NCL52" s="17"/>
      <c r="NCM52" s="17"/>
      <c r="NCN52" s="17"/>
      <c r="NCO52" s="17"/>
      <c r="NCP52" s="17"/>
      <c r="NCQ52" s="17"/>
      <c r="NCR52" s="17"/>
      <c r="NCS52" s="17"/>
      <c r="NCT52" s="17"/>
      <c r="NCU52" s="17"/>
      <c r="NCV52" s="17"/>
      <c r="NCW52" s="17"/>
      <c r="NCX52" s="17"/>
      <c r="NCY52" s="17"/>
      <c r="NCZ52" s="17"/>
      <c r="NDA52" s="17"/>
      <c r="NDB52" s="17"/>
      <c r="NDC52" s="17"/>
      <c r="NDD52" s="17"/>
      <c r="NDE52" s="17"/>
      <c r="NDF52" s="17"/>
      <c r="NDG52" s="17"/>
      <c r="NDH52" s="17"/>
      <c r="NDI52" s="17"/>
      <c r="NDJ52" s="17"/>
      <c r="NDK52" s="17"/>
      <c r="NDL52" s="17"/>
      <c r="NDM52" s="17"/>
      <c r="NDN52" s="17"/>
      <c r="NDO52" s="17"/>
      <c r="NDP52" s="17"/>
      <c r="NDQ52" s="17"/>
      <c r="NDR52" s="17"/>
      <c r="NDS52" s="17"/>
      <c r="NDT52" s="17"/>
      <c r="NDU52" s="17"/>
      <c r="NDV52" s="17"/>
      <c r="NDW52" s="17"/>
      <c r="NDX52" s="17"/>
      <c r="NDY52" s="17"/>
      <c r="NDZ52" s="17"/>
      <c r="NEA52" s="17"/>
      <c r="NEB52" s="17"/>
      <c r="NEC52" s="17"/>
      <c r="NED52" s="17"/>
      <c r="NEE52" s="17"/>
      <c r="NEF52" s="17"/>
      <c r="NEG52" s="17"/>
      <c r="NEH52" s="17"/>
      <c r="NEI52" s="17"/>
      <c r="NEJ52" s="17"/>
      <c r="NEK52" s="17"/>
      <c r="NEL52" s="17"/>
      <c r="NEM52" s="17"/>
      <c r="NEN52" s="17"/>
      <c r="NEO52" s="17"/>
      <c r="NEP52" s="17"/>
      <c r="NEQ52" s="17"/>
      <c r="NER52" s="17"/>
      <c r="NES52" s="17"/>
      <c r="NET52" s="17"/>
      <c r="NEU52" s="17"/>
      <c r="NEV52" s="17"/>
      <c r="NEW52" s="17"/>
      <c r="NEX52" s="17"/>
      <c r="NEY52" s="17"/>
      <c r="NEZ52" s="17"/>
      <c r="NFA52" s="17"/>
      <c r="NFB52" s="17"/>
      <c r="NFC52" s="17"/>
      <c r="NFD52" s="17"/>
      <c r="NFE52" s="17"/>
      <c r="NFF52" s="17"/>
      <c r="NFG52" s="17"/>
      <c r="NFH52" s="17"/>
      <c r="NFI52" s="17"/>
      <c r="NFJ52" s="17"/>
      <c r="NFK52" s="17"/>
      <c r="NFL52" s="17"/>
      <c r="NFM52" s="17"/>
      <c r="NFN52" s="17"/>
      <c r="NFO52" s="17"/>
      <c r="NFP52" s="17"/>
      <c r="NFQ52" s="17"/>
      <c r="NFR52" s="17"/>
      <c r="NFS52" s="17"/>
      <c r="NFT52" s="17"/>
      <c r="NFU52" s="17"/>
      <c r="NFV52" s="17"/>
      <c r="NFW52" s="17"/>
      <c r="NFX52" s="17"/>
      <c r="NFY52" s="17"/>
      <c r="NFZ52" s="17"/>
      <c r="NGA52" s="17"/>
      <c r="NGB52" s="17"/>
      <c r="NGC52" s="17"/>
      <c r="NGD52" s="17"/>
      <c r="NGE52" s="17"/>
      <c r="NGF52" s="17"/>
      <c r="NGG52" s="17"/>
      <c r="NGH52" s="17"/>
      <c r="NGI52" s="17"/>
      <c r="NGJ52" s="17"/>
      <c r="NGK52" s="17"/>
      <c r="NGL52" s="17"/>
      <c r="NGM52" s="17"/>
      <c r="NGN52" s="17"/>
      <c r="NGO52" s="17"/>
      <c r="NGP52" s="17"/>
      <c r="NGQ52" s="17"/>
      <c r="NGR52" s="17"/>
      <c r="NGS52" s="17"/>
      <c r="NGT52" s="17"/>
      <c r="NGU52" s="17"/>
      <c r="NGV52" s="17"/>
      <c r="NGW52" s="17"/>
      <c r="NGX52" s="17"/>
      <c r="NGY52" s="17"/>
      <c r="NGZ52" s="17"/>
      <c r="NHA52" s="17"/>
      <c r="NHB52" s="17"/>
      <c r="NHC52" s="17"/>
      <c r="NHD52" s="17"/>
      <c r="NHE52" s="17"/>
      <c r="NHF52" s="17"/>
      <c r="NHG52" s="17"/>
      <c r="NHH52" s="17"/>
      <c r="NHI52" s="17"/>
      <c r="NHJ52" s="17"/>
      <c r="NHK52" s="17"/>
      <c r="NHL52" s="17"/>
      <c r="NHM52" s="17"/>
      <c r="NHN52" s="17"/>
      <c r="NHO52" s="17"/>
      <c r="NHP52" s="17"/>
      <c r="NHQ52" s="17"/>
      <c r="NHR52" s="17"/>
      <c r="NHS52" s="17"/>
      <c r="NHT52" s="17"/>
      <c r="NHU52" s="17"/>
      <c r="NHV52" s="17"/>
      <c r="NHW52" s="17"/>
      <c r="NHX52" s="17"/>
      <c r="NHY52" s="17"/>
      <c r="NHZ52" s="17"/>
      <c r="NIA52" s="17"/>
      <c r="NIB52" s="17"/>
      <c r="NIC52" s="17"/>
      <c r="NID52" s="17"/>
      <c r="NIE52" s="17"/>
      <c r="NIF52" s="17"/>
      <c r="NIG52" s="17"/>
      <c r="NIH52" s="17"/>
      <c r="NII52" s="17"/>
      <c r="NIJ52" s="17"/>
      <c r="NIK52" s="17"/>
      <c r="NIL52" s="17"/>
      <c r="NIM52" s="17"/>
      <c r="NIN52" s="17"/>
      <c r="NIO52" s="17"/>
      <c r="NIP52" s="17"/>
      <c r="NIQ52" s="17"/>
      <c r="NIR52" s="17"/>
      <c r="NIS52" s="17"/>
      <c r="NIT52" s="17"/>
      <c r="NIU52" s="17"/>
      <c r="NIV52" s="17"/>
      <c r="NIW52" s="17"/>
      <c r="NIX52" s="17"/>
      <c r="NIY52" s="17"/>
      <c r="NIZ52" s="17"/>
      <c r="NJA52" s="17"/>
      <c r="NJB52" s="17"/>
      <c r="NJC52" s="17"/>
      <c r="NJD52" s="17"/>
      <c r="NJE52" s="17"/>
      <c r="NJF52" s="17"/>
      <c r="NJG52" s="17"/>
      <c r="NJH52" s="17"/>
      <c r="NJI52" s="17"/>
      <c r="NJJ52" s="17"/>
      <c r="NJK52" s="17"/>
      <c r="NJL52" s="17"/>
      <c r="NJM52" s="17"/>
      <c r="NJN52" s="17"/>
      <c r="NJO52" s="17"/>
      <c r="NJP52" s="17"/>
      <c r="NJQ52" s="17"/>
      <c r="NJR52" s="17"/>
      <c r="NJS52" s="17"/>
      <c r="NJT52" s="17"/>
      <c r="NJU52" s="17"/>
      <c r="NJV52" s="17"/>
      <c r="NJW52" s="17"/>
      <c r="NJX52" s="17"/>
      <c r="NJY52" s="17"/>
      <c r="NJZ52" s="17"/>
      <c r="NKA52" s="17"/>
      <c r="NKB52" s="17"/>
      <c r="NKC52" s="17"/>
      <c r="NKD52" s="17"/>
      <c r="NKE52" s="17"/>
      <c r="NKF52" s="17"/>
      <c r="NKG52" s="17"/>
      <c r="NKH52" s="17"/>
      <c r="NKI52" s="17"/>
      <c r="NKJ52" s="17"/>
      <c r="NKK52" s="17"/>
      <c r="NKL52" s="17"/>
      <c r="NKM52" s="17"/>
      <c r="NKN52" s="17"/>
      <c r="NKO52" s="17"/>
      <c r="NKP52" s="17"/>
      <c r="NKQ52" s="17"/>
      <c r="NKR52" s="17"/>
      <c r="NKS52" s="17"/>
      <c r="NKT52" s="17"/>
      <c r="NKU52" s="17"/>
      <c r="NKV52" s="17"/>
      <c r="NKW52" s="17"/>
      <c r="NKX52" s="17"/>
      <c r="NKY52" s="17"/>
      <c r="NKZ52" s="17"/>
      <c r="NLA52" s="17"/>
      <c r="NLB52" s="17"/>
      <c r="NLC52" s="17"/>
      <c r="NLD52" s="17"/>
      <c r="NLE52" s="17"/>
      <c r="NLF52" s="17"/>
      <c r="NLG52" s="17"/>
      <c r="NLH52" s="17"/>
      <c r="NLI52" s="17"/>
      <c r="NLJ52" s="17"/>
      <c r="NLK52" s="17"/>
      <c r="NLL52" s="17"/>
      <c r="NLM52" s="17"/>
      <c r="NLN52" s="17"/>
      <c r="NLO52" s="17"/>
      <c r="NLP52" s="17"/>
      <c r="NLQ52" s="17"/>
      <c r="NLR52" s="17"/>
      <c r="NLS52" s="17"/>
      <c r="NLT52" s="17"/>
      <c r="NLU52" s="17"/>
      <c r="NLV52" s="17"/>
      <c r="NLW52" s="17"/>
      <c r="NLX52" s="17"/>
      <c r="NLY52" s="17"/>
      <c r="NLZ52" s="17"/>
      <c r="NMA52" s="17"/>
      <c r="NMB52" s="17"/>
      <c r="NMC52" s="17"/>
      <c r="NMD52" s="17"/>
      <c r="NME52" s="17"/>
      <c r="NMF52" s="17"/>
      <c r="NMG52" s="17"/>
      <c r="NMH52" s="17"/>
      <c r="NMI52" s="17"/>
      <c r="NMJ52" s="17"/>
      <c r="NMK52" s="17"/>
      <c r="NML52" s="17"/>
      <c r="NMM52" s="17"/>
      <c r="NMN52" s="17"/>
      <c r="NMO52" s="17"/>
      <c r="NMP52" s="17"/>
      <c r="NMQ52" s="17"/>
      <c r="NMR52" s="17"/>
      <c r="NMS52" s="17"/>
      <c r="NMT52" s="17"/>
      <c r="NMU52" s="17"/>
      <c r="NMV52" s="17"/>
      <c r="NMW52" s="17"/>
      <c r="NMX52" s="17"/>
      <c r="NMY52" s="17"/>
      <c r="NMZ52" s="17"/>
      <c r="NNA52" s="17"/>
      <c r="NNB52" s="17"/>
      <c r="NNC52" s="17"/>
      <c r="NND52" s="17"/>
      <c r="NNE52" s="17"/>
      <c r="NNF52" s="17"/>
      <c r="NNG52" s="17"/>
      <c r="NNH52" s="17"/>
      <c r="NNI52" s="17"/>
      <c r="NNJ52" s="17"/>
      <c r="NNK52" s="17"/>
      <c r="NNL52" s="17"/>
      <c r="NNM52" s="17"/>
      <c r="NNN52" s="17"/>
      <c r="NNO52" s="17"/>
      <c r="NNP52" s="17"/>
      <c r="NNQ52" s="17"/>
      <c r="NNR52" s="17"/>
      <c r="NNS52" s="17"/>
      <c r="NNT52" s="17"/>
      <c r="NNU52" s="17"/>
      <c r="NNV52" s="17"/>
      <c r="NNW52" s="17"/>
      <c r="NNX52" s="17"/>
      <c r="NNY52" s="17"/>
      <c r="NNZ52" s="17"/>
      <c r="NOA52" s="17"/>
      <c r="NOB52" s="17"/>
      <c r="NOC52" s="17"/>
      <c r="NOD52" s="17"/>
      <c r="NOE52" s="17"/>
      <c r="NOF52" s="17"/>
      <c r="NOG52" s="17"/>
      <c r="NOH52" s="17"/>
      <c r="NOI52" s="17"/>
      <c r="NOJ52" s="17"/>
      <c r="NOK52" s="17"/>
      <c r="NOL52" s="17"/>
      <c r="NOM52" s="17"/>
      <c r="NON52" s="17"/>
      <c r="NOO52" s="17"/>
      <c r="NOP52" s="17"/>
      <c r="NOQ52" s="17"/>
      <c r="NOR52" s="17"/>
      <c r="NOS52" s="17"/>
      <c r="NOT52" s="17"/>
      <c r="NOU52" s="17"/>
      <c r="NOV52" s="17"/>
      <c r="NOW52" s="17"/>
      <c r="NOX52" s="17"/>
      <c r="NOY52" s="17"/>
      <c r="NOZ52" s="17"/>
      <c r="NPA52" s="17"/>
      <c r="NPB52" s="17"/>
      <c r="NPC52" s="17"/>
      <c r="NPD52" s="17"/>
      <c r="NPE52" s="17"/>
      <c r="NPF52" s="17"/>
      <c r="NPG52" s="17"/>
      <c r="NPH52" s="17"/>
      <c r="NPI52" s="17"/>
      <c r="NPJ52" s="17"/>
      <c r="NPK52" s="17"/>
      <c r="NPL52" s="17"/>
      <c r="NPM52" s="17"/>
      <c r="NPN52" s="17"/>
      <c r="NPO52" s="17"/>
      <c r="NPP52" s="17"/>
      <c r="NPQ52" s="17"/>
      <c r="NPR52" s="17"/>
      <c r="NPS52" s="17"/>
      <c r="NPT52" s="17"/>
      <c r="NPU52" s="17"/>
      <c r="NPV52" s="17"/>
      <c r="NPW52" s="17"/>
      <c r="NPX52" s="17"/>
      <c r="NPY52" s="17"/>
      <c r="NPZ52" s="17"/>
      <c r="NQA52" s="17"/>
      <c r="NQB52" s="17"/>
      <c r="NQC52" s="17"/>
      <c r="NQD52" s="17"/>
      <c r="NQE52" s="17"/>
      <c r="NQF52" s="17"/>
      <c r="NQG52" s="17"/>
      <c r="NQH52" s="17"/>
      <c r="NQI52" s="17"/>
      <c r="NQJ52" s="17"/>
      <c r="NQK52" s="17"/>
      <c r="NQL52" s="17"/>
      <c r="NQM52" s="17"/>
      <c r="NQN52" s="17"/>
      <c r="NQO52" s="17"/>
      <c r="NQP52" s="17"/>
      <c r="NQQ52" s="17"/>
      <c r="NQR52" s="17"/>
      <c r="NQS52" s="17"/>
      <c r="NQT52" s="17"/>
      <c r="NQU52" s="17"/>
      <c r="NQV52" s="17"/>
      <c r="NQW52" s="17"/>
      <c r="NQX52" s="17"/>
      <c r="NQY52" s="17"/>
      <c r="NQZ52" s="17"/>
      <c r="NRA52" s="17"/>
      <c r="NRB52" s="17"/>
      <c r="NRC52" s="17"/>
      <c r="NRD52" s="17"/>
      <c r="NRE52" s="17"/>
      <c r="NRF52" s="17"/>
      <c r="NRG52" s="17"/>
      <c r="NRH52" s="17"/>
      <c r="NRI52" s="17"/>
      <c r="NRJ52" s="17"/>
      <c r="NRK52" s="17"/>
      <c r="NRL52" s="17"/>
      <c r="NRM52" s="17"/>
      <c r="NRN52" s="17"/>
      <c r="NRO52" s="17"/>
      <c r="NRP52" s="17"/>
      <c r="NRQ52" s="17"/>
      <c r="NRR52" s="17"/>
      <c r="NRS52" s="17"/>
      <c r="NRT52" s="17"/>
      <c r="NRU52" s="17"/>
      <c r="NRV52" s="17"/>
      <c r="NRW52" s="17"/>
      <c r="NRX52" s="17"/>
      <c r="NRY52" s="17"/>
      <c r="NRZ52" s="17"/>
      <c r="NSA52" s="17"/>
      <c r="NSB52" s="17"/>
      <c r="NSC52" s="17"/>
      <c r="NSD52" s="17"/>
      <c r="NSE52" s="17"/>
      <c r="NSF52" s="17"/>
      <c r="NSG52" s="17"/>
      <c r="NSH52" s="17"/>
      <c r="NSI52" s="17"/>
      <c r="NSJ52" s="17"/>
      <c r="NSK52" s="17"/>
      <c r="NSL52" s="17"/>
      <c r="NSM52" s="17"/>
      <c r="NSN52" s="17"/>
      <c r="NSO52" s="17"/>
      <c r="NSP52" s="17"/>
      <c r="NSQ52" s="17"/>
      <c r="NSR52" s="17"/>
      <c r="NSS52" s="17"/>
      <c r="NST52" s="17"/>
      <c r="NSU52" s="17"/>
      <c r="NSV52" s="17"/>
      <c r="NSW52" s="17"/>
      <c r="NSX52" s="17"/>
      <c r="NSY52" s="17"/>
      <c r="NSZ52" s="17"/>
      <c r="NTA52" s="17"/>
      <c r="NTB52" s="17"/>
      <c r="NTC52" s="17"/>
      <c r="NTD52" s="17"/>
      <c r="NTE52" s="17"/>
      <c r="NTF52" s="17"/>
      <c r="NTG52" s="17"/>
      <c r="NTH52" s="17"/>
      <c r="NTI52" s="17"/>
      <c r="NTJ52" s="17"/>
      <c r="NTK52" s="17"/>
      <c r="NTL52" s="17"/>
      <c r="NTM52" s="17"/>
      <c r="NTN52" s="17"/>
      <c r="NTO52" s="17"/>
      <c r="NTP52" s="17"/>
      <c r="NTQ52" s="17"/>
      <c r="NTR52" s="17"/>
      <c r="NTS52" s="17"/>
      <c r="NTT52" s="17"/>
      <c r="NTU52" s="17"/>
      <c r="NTV52" s="17"/>
      <c r="NTW52" s="17"/>
      <c r="NTX52" s="17"/>
      <c r="NTY52" s="17"/>
      <c r="NTZ52" s="17"/>
      <c r="NUA52" s="17"/>
      <c r="NUB52" s="17"/>
      <c r="NUC52" s="17"/>
      <c r="NUD52" s="17"/>
      <c r="NUE52" s="17"/>
      <c r="NUF52" s="17"/>
      <c r="NUG52" s="17"/>
      <c r="NUH52" s="17"/>
      <c r="NUI52" s="17"/>
      <c r="NUJ52" s="17"/>
      <c r="NUK52" s="17"/>
      <c r="NUL52" s="17"/>
      <c r="NUM52" s="17"/>
      <c r="NUN52" s="17"/>
      <c r="NUO52" s="17"/>
      <c r="NUP52" s="17"/>
      <c r="NUQ52" s="17"/>
      <c r="NUR52" s="17"/>
      <c r="NUS52" s="17"/>
      <c r="NUT52" s="17"/>
      <c r="NUU52" s="17"/>
      <c r="NUV52" s="17"/>
      <c r="NUW52" s="17"/>
      <c r="NUX52" s="17"/>
      <c r="NUY52" s="17"/>
      <c r="NUZ52" s="17"/>
      <c r="NVA52" s="17"/>
      <c r="NVB52" s="17"/>
      <c r="NVC52" s="17"/>
      <c r="NVD52" s="17"/>
      <c r="NVE52" s="17"/>
      <c r="NVF52" s="17"/>
      <c r="NVG52" s="17"/>
      <c r="NVH52" s="17"/>
      <c r="NVI52" s="17"/>
      <c r="NVJ52" s="17"/>
      <c r="NVK52" s="17"/>
      <c r="NVL52" s="17"/>
      <c r="NVM52" s="17"/>
      <c r="NVN52" s="17"/>
      <c r="NVO52" s="17"/>
      <c r="NVP52" s="17"/>
      <c r="NVQ52" s="17"/>
      <c r="NVR52" s="17"/>
      <c r="NVS52" s="17"/>
      <c r="NVT52" s="17"/>
      <c r="NVU52" s="17"/>
      <c r="NVV52" s="17"/>
      <c r="NVW52" s="17"/>
      <c r="NVX52" s="17"/>
      <c r="NVY52" s="17"/>
      <c r="NVZ52" s="17"/>
      <c r="NWA52" s="17"/>
      <c r="NWB52" s="17"/>
      <c r="NWC52" s="17"/>
      <c r="NWD52" s="17"/>
      <c r="NWE52" s="17"/>
      <c r="NWF52" s="17"/>
      <c r="NWG52" s="17"/>
      <c r="NWH52" s="17"/>
      <c r="NWI52" s="17"/>
      <c r="NWJ52" s="17"/>
      <c r="NWK52" s="17"/>
      <c r="NWL52" s="17"/>
      <c r="NWM52" s="17"/>
      <c r="NWN52" s="17"/>
      <c r="NWO52" s="17"/>
      <c r="NWP52" s="17"/>
      <c r="NWQ52" s="17"/>
      <c r="NWR52" s="17"/>
      <c r="NWS52" s="17"/>
      <c r="NWT52" s="17"/>
      <c r="NWU52" s="17"/>
      <c r="NWV52" s="17"/>
      <c r="NWW52" s="17"/>
      <c r="NWX52" s="17"/>
      <c r="NWY52" s="17"/>
      <c r="NWZ52" s="17"/>
      <c r="NXA52" s="17"/>
      <c r="NXB52" s="17"/>
      <c r="NXC52" s="17"/>
      <c r="NXD52" s="17"/>
      <c r="NXE52" s="17"/>
      <c r="NXF52" s="17"/>
      <c r="NXG52" s="17"/>
      <c r="NXH52" s="17"/>
      <c r="NXI52" s="17"/>
      <c r="NXJ52" s="17"/>
      <c r="NXK52" s="17"/>
      <c r="NXL52" s="17"/>
      <c r="NXM52" s="17"/>
      <c r="NXN52" s="17"/>
      <c r="NXO52" s="17"/>
      <c r="NXP52" s="17"/>
      <c r="NXQ52" s="17"/>
      <c r="NXR52" s="17"/>
      <c r="NXS52" s="17"/>
      <c r="NXT52" s="17"/>
      <c r="NXU52" s="17"/>
      <c r="NXV52" s="17"/>
      <c r="NXW52" s="17"/>
      <c r="NXX52" s="17"/>
      <c r="NXY52" s="17"/>
      <c r="NXZ52" s="17"/>
      <c r="NYA52" s="17"/>
      <c r="NYB52" s="17"/>
      <c r="NYC52" s="17"/>
      <c r="NYD52" s="17"/>
      <c r="NYE52" s="17"/>
      <c r="NYF52" s="17"/>
      <c r="NYG52" s="17"/>
      <c r="NYH52" s="17"/>
      <c r="NYI52" s="17"/>
      <c r="NYJ52" s="17"/>
      <c r="NYK52" s="17"/>
      <c r="NYL52" s="17"/>
      <c r="NYM52" s="17"/>
      <c r="NYN52" s="17"/>
      <c r="NYO52" s="17"/>
      <c r="NYP52" s="17"/>
      <c r="NYQ52" s="17"/>
      <c r="NYR52" s="17"/>
      <c r="NYS52" s="17"/>
      <c r="NYT52" s="17"/>
      <c r="NYU52" s="17"/>
      <c r="NYV52" s="17"/>
      <c r="NYW52" s="17"/>
      <c r="NYX52" s="17"/>
      <c r="NYY52" s="17"/>
      <c r="NYZ52" s="17"/>
      <c r="NZA52" s="17"/>
      <c r="NZB52" s="17"/>
      <c r="NZC52" s="17"/>
      <c r="NZD52" s="17"/>
      <c r="NZE52" s="17"/>
      <c r="NZF52" s="17"/>
      <c r="NZG52" s="17"/>
      <c r="NZH52" s="17"/>
      <c r="NZI52" s="17"/>
      <c r="NZJ52" s="17"/>
      <c r="NZK52" s="17"/>
      <c r="NZL52" s="17"/>
      <c r="NZM52" s="17"/>
      <c r="NZN52" s="17"/>
      <c r="NZO52" s="17"/>
      <c r="NZP52" s="17"/>
      <c r="NZQ52" s="17"/>
      <c r="NZR52" s="17"/>
      <c r="NZS52" s="17"/>
      <c r="NZT52" s="17"/>
      <c r="NZU52" s="17"/>
      <c r="NZV52" s="17"/>
      <c r="NZW52" s="17"/>
      <c r="NZX52" s="17"/>
      <c r="NZY52" s="17"/>
      <c r="NZZ52" s="17"/>
      <c r="OAA52" s="17"/>
      <c r="OAB52" s="17"/>
      <c r="OAC52" s="17"/>
      <c r="OAD52" s="17"/>
      <c r="OAE52" s="17"/>
      <c r="OAF52" s="17"/>
      <c r="OAG52" s="17"/>
      <c r="OAH52" s="17"/>
      <c r="OAI52" s="17"/>
      <c r="OAJ52" s="17"/>
      <c r="OAK52" s="17"/>
      <c r="OAL52" s="17"/>
      <c r="OAM52" s="17"/>
      <c r="OAN52" s="17"/>
      <c r="OAO52" s="17"/>
      <c r="OAP52" s="17"/>
      <c r="OAQ52" s="17"/>
      <c r="OAR52" s="17"/>
      <c r="OAS52" s="17"/>
      <c r="OAT52" s="17"/>
      <c r="OAU52" s="17"/>
      <c r="OAV52" s="17"/>
      <c r="OAW52" s="17"/>
      <c r="OAX52" s="17"/>
      <c r="OAY52" s="17"/>
      <c r="OAZ52" s="17"/>
      <c r="OBA52" s="17"/>
      <c r="OBB52" s="17"/>
      <c r="OBC52" s="17"/>
      <c r="OBD52" s="17"/>
      <c r="OBE52" s="17"/>
      <c r="OBF52" s="17"/>
      <c r="OBG52" s="17"/>
      <c r="OBH52" s="17"/>
      <c r="OBI52" s="17"/>
      <c r="OBJ52" s="17"/>
      <c r="OBK52" s="17"/>
      <c r="OBL52" s="17"/>
      <c r="OBM52" s="17"/>
      <c r="OBN52" s="17"/>
      <c r="OBO52" s="17"/>
      <c r="OBP52" s="17"/>
      <c r="OBQ52" s="17"/>
      <c r="OBR52" s="17"/>
      <c r="OBS52" s="17"/>
      <c r="OBT52" s="17"/>
      <c r="OBU52" s="17"/>
      <c r="OBV52" s="17"/>
      <c r="OBW52" s="17"/>
      <c r="OBX52" s="17"/>
      <c r="OBY52" s="17"/>
      <c r="OBZ52" s="17"/>
      <c r="OCA52" s="17"/>
      <c r="OCB52" s="17"/>
      <c r="OCC52" s="17"/>
      <c r="OCD52" s="17"/>
      <c r="OCE52" s="17"/>
      <c r="OCF52" s="17"/>
      <c r="OCG52" s="17"/>
      <c r="OCH52" s="17"/>
      <c r="OCI52" s="17"/>
      <c r="OCJ52" s="17"/>
      <c r="OCK52" s="17"/>
      <c r="OCL52" s="17"/>
      <c r="OCM52" s="17"/>
      <c r="OCN52" s="17"/>
      <c r="OCO52" s="17"/>
      <c r="OCP52" s="17"/>
      <c r="OCQ52" s="17"/>
      <c r="OCR52" s="17"/>
      <c r="OCS52" s="17"/>
      <c r="OCT52" s="17"/>
      <c r="OCU52" s="17"/>
      <c r="OCV52" s="17"/>
      <c r="OCW52" s="17"/>
      <c r="OCX52" s="17"/>
      <c r="OCY52" s="17"/>
      <c r="OCZ52" s="17"/>
      <c r="ODA52" s="17"/>
      <c r="ODB52" s="17"/>
      <c r="ODC52" s="17"/>
      <c r="ODD52" s="17"/>
      <c r="ODE52" s="17"/>
      <c r="ODF52" s="17"/>
      <c r="ODG52" s="17"/>
      <c r="ODH52" s="17"/>
      <c r="ODI52" s="17"/>
      <c r="ODJ52" s="17"/>
      <c r="ODK52" s="17"/>
      <c r="ODL52" s="17"/>
      <c r="ODM52" s="17"/>
      <c r="ODN52" s="17"/>
      <c r="ODO52" s="17"/>
      <c r="ODP52" s="17"/>
      <c r="ODQ52" s="17"/>
      <c r="ODR52" s="17"/>
      <c r="ODS52" s="17"/>
      <c r="ODT52" s="17"/>
      <c r="ODU52" s="17"/>
      <c r="ODV52" s="17"/>
      <c r="ODW52" s="17"/>
      <c r="ODX52" s="17"/>
      <c r="ODY52" s="17"/>
      <c r="ODZ52" s="17"/>
      <c r="OEA52" s="17"/>
      <c r="OEB52" s="17"/>
      <c r="OEC52" s="17"/>
      <c r="OED52" s="17"/>
      <c r="OEE52" s="17"/>
      <c r="OEF52" s="17"/>
      <c r="OEG52" s="17"/>
      <c r="OEH52" s="17"/>
      <c r="OEI52" s="17"/>
      <c r="OEJ52" s="17"/>
      <c r="OEK52" s="17"/>
      <c r="OEL52" s="17"/>
      <c r="OEM52" s="17"/>
      <c r="OEN52" s="17"/>
      <c r="OEO52" s="17"/>
      <c r="OEP52" s="17"/>
      <c r="OEQ52" s="17"/>
      <c r="OER52" s="17"/>
      <c r="OES52" s="17"/>
      <c r="OET52" s="17"/>
      <c r="OEU52" s="17"/>
      <c r="OEV52" s="17"/>
      <c r="OEW52" s="17"/>
      <c r="OEX52" s="17"/>
      <c r="OEY52" s="17"/>
      <c r="OEZ52" s="17"/>
      <c r="OFA52" s="17"/>
      <c r="OFB52" s="17"/>
      <c r="OFC52" s="17"/>
      <c r="OFD52" s="17"/>
      <c r="OFE52" s="17"/>
      <c r="OFF52" s="17"/>
      <c r="OFG52" s="17"/>
      <c r="OFH52" s="17"/>
      <c r="OFI52" s="17"/>
      <c r="OFJ52" s="17"/>
      <c r="OFK52" s="17"/>
      <c r="OFL52" s="17"/>
      <c r="OFM52" s="17"/>
      <c r="OFN52" s="17"/>
      <c r="OFO52" s="17"/>
      <c r="OFP52" s="17"/>
      <c r="OFQ52" s="17"/>
      <c r="OFR52" s="17"/>
      <c r="OFS52" s="17"/>
      <c r="OFT52" s="17"/>
      <c r="OFU52" s="17"/>
      <c r="OFV52" s="17"/>
      <c r="OFW52" s="17"/>
      <c r="OFX52" s="17"/>
      <c r="OFY52" s="17"/>
      <c r="OFZ52" s="17"/>
      <c r="OGA52" s="17"/>
      <c r="OGB52" s="17"/>
      <c r="OGC52" s="17"/>
      <c r="OGD52" s="17"/>
      <c r="OGE52" s="17"/>
      <c r="OGF52" s="17"/>
      <c r="OGG52" s="17"/>
      <c r="OGH52" s="17"/>
      <c r="OGI52" s="17"/>
      <c r="OGJ52" s="17"/>
      <c r="OGK52" s="17"/>
      <c r="OGL52" s="17"/>
      <c r="OGM52" s="17"/>
      <c r="OGN52" s="17"/>
      <c r="OGO52" s="17"/>
      <c r="OGP52" s="17"/>
      <c r="OGQ52" s="17"/>
      <c r="OGR52" s="17"/>
      <c r="OGS52" s="17"/>
      <c r="OGT52" s="17"/>
      <c r="OGU52" s="17"/>
      <c r="OGV52" s="17"/>
      <c r="OGW52" s="17"/>
      <c r="OGX52" s="17"/>
      <c r="OGY52" s="17"/>
      <c r="OGZ52" s="17"/>
      <c r="OHA52" s="17"/>
      <c r="OHB52" s="17"/>
      <c r="OHC52" s="17"/>
      <c r="OHD52" s="17"/>
      <c r="OHE52" s="17"/>
      <c r="OHF52" s="17"/>
      <c r="OHG52" s="17"/>
      <c r="OHH52" s="17"/>
      <c r="OHI52" s="17"/>
      <c r="OHJ52" s="17"/>
      <c r="OHK52" s="17"/>
      <c r="OHL52" s="17"/>
      <c r="OHM52" s="17"/>
      <c r="OHN52" s="17"/>
      <c r="OHO52" s="17"/>
      <c r="OHP52" s="17"/>
      <c r="OHQ52" s="17"/>
      <c r="OHR52" s="17"/>
      <c r="OHS52" s="17"/>
      <c r="OHT52" s="17"/>
      <c r="OHU52" s="17"/>
      <c r="OHV52" s="17"/>
      <c r="OHW52" s="17"/>
      <c r="OHX52" s="17"/>
      <c r="OHY52" s="17"/>
      <c r="OHZ52" s="17"/>
      <c r="OIA52" s="17"/>
      <c r="OIB52" s="17"/>
      <c r="OIC52" s="17"/>
      <c r="OID52" s="17"/>
      <c r="OIE52" s="17"/>
      <c r="OIF52" s="17"/>
      <c r="OIG52" s="17"/>
      <c r="OIH52" s="17"/>
      <c r="OII52" s="17"/>
      <c r="OIJ52" s="17"/>
      <c r="OIK52" s="17"/>
      <c r="OIL52" s="17"/>
      <c r="OIM52" s="17"/>
      <c r="OIN52" s="17"/>
      <c r="OIO52" s="17"/>
      <c r="OIP52" s="17"/>
      <c r="OIQ52" s="17"/>
      <c r="OIR52" s="17"/>
      <c r="OIS52" s="17"/>
      <c r="OIT52" s="17"/>
      <c r="OIU52" s="17"/>
      <c r="OIV52" s="17"/>
      <c r="OIW52" s="17"/>
      <c r="OIX52" s="17"/>
      <c r="OIY52" s="17"/>
      <c r="OIZ52" s="17"/>
      <c r="OJA52" s="17"/>
      <c r="OJB52" s="17"/>
      <c r="OJC52" s="17"/>
      <c r="OJD52" s="17"/>
      <c r="OJE52" s="17"/>
      <c r="OJF52" s="17"/>
      <c r="OJG52" s="17"/>
      <c r="OJH52" s="17"/>
      <c r="OJI52" s="17"/>
      <c r="OJJ52" s="17"/>
      <c r="OJK52" s="17"/>
      <c r="OJL52" s="17"/>
      <c r="OJM52" s="17"/>
      <c r="OJN52" s="17"/>
      <c r="OJO52" s="17"/>
      <c r="OJP52" s="17"/>
      <c r="OJQ52" s="17"/>
      <c r="OJR52" s="17"/>
      <c r="OJS52" s="17"/>
      <c r="OJT52" s="17"/>
      <c r="OJU52" s="17"/>
      <c r="OJV52" s="17"/>
      <c r="OJW52" s="17"/>
      <c r="OJX52" s="17"/>
      <c r="OJY52" s="17"/>
      <c r="OJZ52" s="17"/>
      <c r="OKA52" s="17"/>
      <c r="OKB52" s="17"/>
      <c r="OKC52" s="17"/>
      <c r="OKD52" s="17"/>
      <c r="OKE52" s="17"/>
      <c r="OKF52" s="17"/>
      <c r="OKG52" s="17"/>
      <c r="OKH52" s="17"/>
      <c r="OKI52" s="17"/>
      <c r="OKJ52" s="17"/>
      <c r="OKK52" s="17"/>
      <c r="OKL52" s="17"/>
      <c r="OKM52" s="17"/>
      <c r="OKN52" s="17"/>
      <c r="OKO52" s="17"/>
      <c r="OKP52" s="17"/>
      <c r="OKQ52" s="17"/>
      <c r="OKR52" s="17"/>
      <c r="OKS52" s="17"/>
      <c r="OKT52" s="17"/>
      <c r="OKU52" s="17"/>
      <c r="OKV52" s="17"/>
      <c r="OKW52" s="17"/>
      <c r="OKX52" s="17"/>
      <c r="OKY52" s="17"/>
      <c r="OKZ52" s="17"/>
      <c r="OLA52" s="17"/>
      <c r="OLB52" s="17"/>
      <c r="OLC52" s="17"/>
      <c r="OLD52" s="17"/>
      <c r="OLE52" s="17"/>
      <c r="OLF52" s="17"/>
      <c r="OLG52" s="17"/>
      <c r="OLH52" s="17"/>
      <c r="OLI52" s="17"/>
      <c r="OLJ52" s="17"/>
      <c r="OLK52" s="17"/>
      <c r="OLL52" s="17"/>
      <c r="OLM52" s="17"/>
      <c r="OLN52" s="17"/>
      <c r="OLO52" s="17"/>
      <c r="OLP52" s="17"/>
      <c r="OLQ52" s="17"/>
      <c r="OLR52" s="17"/>
      <c r="OLS52" s="17"/>
      <c r="OLT52" s="17"/>
      <c r="OLU52" s="17"/>
      <c r="OLV52" s="17"/>
      <c r="OLW52" s="17"/>
      <c r="OLX52" s="17"/>
      <c r="OLY52" s="17"/>
      <c r="OLZ52" s="17"/>
      <c r="OMA52" s="17"/>
      <c r="OMB52" s="17"/>
      <c r="OMC52" s="17"/>
      <c r="OMD52" s="17"/>
      <c r="OME52" s="17"/>
      <c r="OMF52" s="17"/>
      <c r="OMG52" s="17"/>
      <c r="OMH52" s="17"/>
      <c r="OMI52" s="17"/>
      <c r="OMJ52" s="17"/>
      <c r="OMK52" s="17"/>
      <c r="OML52" s="17"/>
      <c r="OMM52" s="17"/>
      <c r="OMN52" s="17"/>
      <c r="OMO52" s="17"/>
      <c r="OMP52" s="17"/>
      <c r="OMQ52" s="17"/>
      <c r="OMR52" s="17"/>
      <c r="OMS52" s="17"/>
      <c r="OMT52" s="17"/>
      <c r="OMU52" s="17"/>
      <c r="OMV52" s="17"/>
      <c r="OMW52" s="17"/>
      <c r="OMX52" s="17"/>
      <c r="OMY52" s="17"/>
      <c r="OMZ52" s="17"/>
      <c r="ONA52" s="17"/>
      <c r="ONB52" s="17"/>
      <c r="ONC52" s="17"/>
      <c r="OND52" s="17"/>
      <c r="ONE52" s="17"/>
      <c r="ONF52" s="17"/>
      <c r="ONG52" s="17"/>
      <c r="ONH52" s="17"/>
      <c r="ONI52" s="17"/>
      <c r="ONJ52" s="17"/>
      <c r="ONK52" s="17"/>
      <c r="ONL52" s="17"/>
      <c r="ONM52" s="17"/>
      <c r="ONN52" s="17"/>
      <c r="ONO52" s="17"/>
      <c r="ONP52" s="17"/>
      <c r="ONQ52" s="17"/>
      <c r="ONR52" s="17"/>
      <c r="ONS52" s="17"/>
      <c r="ONT52" s="17"/>
      <c r="ONU52" s="17"/>
      <c r="ONV52" s="17"/>
      <c r="ONW52" s="17"/>
      <c r="ONX52" s="17"/>
      <c r="ONY52" s="17"/>
      <c r="ONZ52" s="17"/>
      <c r="OOA52" s="17"/>
      <c r="OOB52" s="17"/>
      <c r="OOC52" s="17"/>
      <c r="OOD52" s="17"/>
      <c r="OOE52" s="17"/>
      <c r="OOF52" s="17"/>
      <c r="OOG52" s="17"/>
      <c r="OOH52" s="17"/>
      <c r="OOI52" s="17"/>
      <c r="OOJ52" s="17"/>
      <c r="OOK52" s="17"/>
      <c r="OOL52" s="17"/>
      <c r="OOM52" s="17"/>
      <c r="OON52" s="17"/>
      <c r="OOO52" s="17"/>
      <c r="OOP52" s="17"/>
      <c r="OOQ52" s="17"/>
      <c r="OOR52" s="17"/>
      <c r="OOS52" s="17"/>
      <c r="OOT52" s="17"/>
      <c r="OOU52" s="17"/>
      <c r="OOV52" s="17"/>
      <c r="OOW52" s="17"/>
      <c r="OOX52" s="17"/>
      <c r="OOY52" s="17"/>
      <c r="OOZ52" s="17"/>
      <c r="OPA52" s="17"/>
      <c r="OPB52" s="17"/>
      <c r="OPC52" s="17"/>
      <c r="OPD52" s="17"/>
      <c r="OPE52" s="17"/>
      <c r="OPF52" s="17"/>
      <c r="OPG52" s="17"/>
      <c r="OPH52" s="17"/>
      <c r="OPI52" s="17"/>
      <c r="OPJ52" s="17"/>
      <c r="OPK52" s="17"/>
      <c r="OPL52" s="17"/>
      <c r="OPM52" s="17"/>
      <c r="OPN52" s="17"/>
      <c r="OPO52" s="17"/>
      <c r="OPP52" s="17"/>
      <c r="OPQ52" s="17"/>
      <c r="OPR52" s="17"/>
      <c r="OPS52" s="17"/>
      <c r="OPT52" s="17"/>
      <c r="OPU52" s="17"/>
      <c r="OPV52" s="17"/>
      <c r="OPW52" s="17"/>
      <c r="OPX52" s="17"/>
      <c r="OPY52" s="17"/>
      <c r="OPZ52" s="17"/>
      <c r="OQA52" s="17"/>
      <c r="OQB52" s="17"/>
      <c r="OQC52" s="17"/>
      <c r="OQD52" s="17"/>
      <c r="OQE52" s="17"/>
      <c r="OQF52" s="17"/>
      <c r="OQG52" s="17"/>
      <c r="OQH52" s="17"/>
      <c r="OQI52" s="17"/>
      <c r="OQJ52" s="17"/>
      <c r="OQK52" s="17"/>
      <c r="OQL52" s="17"/>
      <c r="OQM52" s="17"/>
      <c r="OQN52" s="17"/>
      <c r="OQO52" s="17"/>
      <c r="OQP52" s="17"/>
      <c r="OQQ52" s="17"/>
      <c r="OQR52" s="17"/>
      <c r="OQS52" s="17"/>
      <c r="OQT52" s="17"/>
      <c r="OQU52" s="17"/>
      <c r="OQV52" s="17"/>
      <c r="OQW52" s="17"/>
      <c r="OQX52" s="17"/>
      <c r="OQY52" s="17"/>
      <c r="OQZ52" s="17"/>
      <c r="ORA52" s="17"/>
      <c r="ORB52" s="17"/>
      <c r="ORC52" s="17"/>
      <c r="ORD52" s="17"/>
      <c r="ORE52" s="17"/>
      <c r="ORF52" s="17"/>
      <c r="ORG52" s="17"/>
      <c r="ORH52" s="17"/>
      <c r="ORI52" s="17"/>
      <c r="ORJ52" s="17"/>
      <c r="ORK52" s="17"/>
      <c r="ORL52" s="17"/>
      <c r="ORM52" s="17"/>
      <c r="ORN52" s="17"/>
      <c r="ORO52" s="17"/>
      <c r="ORP52" s="17"/>
      <c r="ORQ52" s="17"/>
      <c r="ORR52" s="17"/>
      <c r="ORS52" s="17"/>
      <c r="ORT52" s="17"/>
      <c r="ORU52" s="17"/>
      <c r="ORV52" s="17"/>
      <c r="ORW52" s="17"/>
      <c r="ORX52" s="17"/>
      <c r="ORY52" s="17"/>
      <c r="ORZ52" s="17"/>
      <c r="OSA52" s="17"/>
      <c r="OSB52" s="17"/>
      <c r="OSC52" s="17"/>
      <c r="OSD52" s="17"/>
      <c r="OSE52" s="17"/>
      <c r="OSF52" s="17"/>
      <c r="OSG52" s="17"/>
      <c r="OSH52" s="17"/>
      <c r="OSI52" s="17"/>
      <c r="OSJ52" s="17"/>
      <c r="OSK52" s="17"/>
      <c r="OSL52" s="17"/>
      <c r="OSM52" s="17"/>
      <c r="OSN52" s="17"/>
      <c r="OSO52" s="17"/>
      <c r="OSP52" s="17"/>
      <c r="OSQ52" s="17"/>
      <c r="OSR52" s="17"/>
      <c r="OSS52" s="17"/>
      <c r="OST52" s="17"/>
      <c r="OSU52" s="17"/>
      <c r="OSV52" s="17"/>
      <c r="OSW52" s="17"/>
      <c r="OSX52" s="17"/>
      <c r="OSY52" s="17"/>
      <c r="OSZ52" s="17"/>
      <c r="OTA52" s="17"/>
      <c r="OTB52" s="17"/>
      <c r="OTC52" s="17"/>
      <c r="OTD52" s="17"/>
      <c r="OTE52" s="17"/>
      <c r="OTF52" s="17"/>
      <c r="OTG52" s="17"/>
      <c r="OTH52" s="17"/>
      <c r="OTI52" s="17"/>
      <c r="OTJ52" s="17"/>
      <c r="OTK52" s="17"/>
      <c r="OTL52" s="17"/>
      <c r="OTM52" s="17"/>
      <c r="OTN52" s="17"/>
      <c r="OTO52" s="17"/>
      <c r="OTP52" s="17"/>
      <c r="OTQ52" s="17"/>
      <c r="OTR52" s="17"/>
      <c r="OTS52" s="17"/>
      <c r="OTT52" s="17"/>
      <c r="OTU52" s="17"/>
      <c r="OTV52" s="17"/>
      <c r="OTW52" s="17"/>
      <c r="OTX52" s="17"/>
      <c r="OTY52" s="17"/>
      <c r="OTZ52" s="17"/>
      <c r="OUA52" s="17"/>
      <c r="OUB52" s="17"/>
      <c r="OUC52" s="17"/>
      <c r="OUD52" s="17"/>
      <c r="OUE52" s="17"/>
      <c r="OUF52" s="17"/>
      <c r="OUG52" s="17"/>
      <c r="OUH52" s="17"/>
      <c r="OUI52" s="17"/>
      <c r="OUJ52" s="17"/>
      <c r="OUK52" s="17"/>
      <c r="OUL52" s="17"/>
      <c r="OUM52" s="17"/>
      <c r="OUN52" s="17"/>
      <c r="OUO52" s="17"/>
      <c r="OUP52" s="17"/>
      <c r="OUQ52" s="17"/>
      <c r="OUR52" s="17"/>
      <c r="OUS52" s="17"/>
      <c r="OUT52" s="17"/>
      <c r="OUU52" s="17"/>
      <c r="OUV52" s="17"/>
      <c r="OUW52" s="17"/>
      <c r="OUX52" s="17"/>
      <c r="OUY52" s="17"/>
      <c r="OUZ52" s="17"/>
      <c r="OVA52" s="17"/>
      <c r="OVB52" s="17"/>
      <c r="OVC52" s="17"/>
      <c r="OVD52" s="17"/>
      <c r="OVE52" s="17"/>
      <c r="OVF52" s="17"/>
      <c r="OVG52" s="17"/>
      <c r="OVH52" s="17"/>
      <c r="OVI52" s="17"/>
      <c r="OVJ52" s="17"/>
      <c r="OVK52" s="17"/>
      <c r="OVL52" s="17"/>
      <c r="OVM52" s="17"/>
      <c r="OVN52" s="17"/>
      <c r="OVO52" s="17"/>
      <c r="OVP52" s="17"/>
      <c r="OVQ52" s="17"/>
      <c r="OVR52" s="17"/>
      <c r="OVS52" s="17"/>
      <c r="OVT52" s="17"/>
      <c r="OVU52" s="17"/>
      <c r="OVV52" s="17"/>
      <c r="OVW52" s="17"/>
      <c r="OVX52" s="17"/>
      <c r="OVY52" s="17"/>
      <c r="OVZ52" s="17"/>
      <c r="OWA52" s="17"/>
      <c r="OWB52" s="17"/>
      <c r="OWC52" s="17"/>
      <c r="OWD52" s="17"/>
      <c r="OWE52" s="17"/>
      <c r="OWF52" s="17"/>
      <c r="OWG52" s="17"/>
      <c r="OWH52" s="17"/>
      <c r="OWI52" s="17"/>
      <c r="OWJ52" s="17"/>
      <c r="OWK52" s="17"/>
      <c r="OWL52" s="17"/>
      <c r="OWM52" s="17"/>
      <c r="OWN52" s="17"/>
      <c r="OWO52" s="17"/>
      <c r="OWP52" s="17"/>
      <c r="OWQ52" s="17"/>
      <c r="OWR52" s="17"/>
      <c r="OWS52" s="17"/>
      <c r="OWT52" s="17"/>
      <c r="OWU52" s="17"/>
      <c r="OWV52" s="17"/>
      <c r="OWW52" s="17"/>
      <c r="OWX52" s="17"/>
      <c r="OWY52" s="17"/>
      <c r="OWZ52" s="17"/>
      <c r="OXA52" s="17"/>
      <c r="OXB52" s="17"/>
      <c r="OXC52" s="17"/>
      <c r="OXD52" s="17"/>
      <c r="OXE52" s="17"/>
      <c r="OXF52" s="17"/>
      <c r="OXG52" s="17"/>
      <c r="OXH52" s="17"/>
      <c r="OXI52" s="17"/>
      <c r="OXJ52" s="17"/>
      <c r="OXK52" s="17"/>
      <c r="OXL52" s="17"/>
      <c r="OXM52" s="17"/>
      <c r="OXN52" s="17"/>
      <c r="OXO52" s="17"/>
      <c r="OXP52" s="17"/>
      <c r="OXQ52" s="17"/>
      <c r="OXR52" s="17"/>
      <c r="OXS52" s="17"/>
      <c r="OXT52" s="17"/>
      <c r="OXU52" s="17"/>
      <c r="OXV52" s="17"/>
      <c r="OXW52" s="17"/>
      <c r="OXX52" s="17"/>
      <c r="OXY52" s="17"/>
      <c r="OXZ52" s="17"/>
      <c r="OYA52" s="17"/>
      <c r="OYB52" s="17"/>
      <c r="OYC52" s="17"/>
      <c r="OYD52" s="17"/>
      <c r="OYE52" s="17"/>
      <c r="OYF52" s="17"/>
      <c r="OYG52" s="17"/>
      <c r="OYH52" s="17"/>
      <c r="OYI52" s="17"/>
      <c r="OYJ52" s="17"/>
      <c r="OYK52" s="17"/>
      <c r="OYL52" s="17"/>
      <c r="OYM52" s="17"/>
      <c r="OYN52" s="17"/>
      <c r="OYO52" s="17"/>
      <c r="OYP52" s="17"/>
      <c r="OYQ52" s="17"/>
      <c r="OYR52" s="17"/>
      <c r="OYS52" s="17"/>
      <c r="OYT52" s="17"/>
      <c r="OYU52" s="17"/>
      <c r="OYV52" s="17"/>
      <c r="OYW52" s="17"/>
      <c r="OYX52" s="17"/>
      <c r="OYY52" s="17"/>
      <c r="OYZ52" s="17"/>
      <c r="OZA52" s="17"/>
      <c r="OZB52" s="17"/>
      <c r="OZC52" s="17"/>
      <c r="OZD52" s="17"/>
      <c r="OZE52" s="17"/>
      <c r="OZF52" s="17"/>
      <c r="OZG52" s="17"/>
      <c r="OZH52" s="17"/>
      <c r="OZI52" s="17"/>
      <c r="OZJ52" s="17"/>
      <c r="OZK52" s="17"/>
      <c r="OZL52" s="17"/>
      <c r="OZM52" s="17"/>
      <c r="OZN52" s="17"/>
      <c r="OZO52" s="17"/>
      <c r="OZP52" s="17"/>
      <c r="OZQ52" s="17"/>
      <c r="OZR52" s="17"/>
      <c r="OZS52" s="17"/>
      <c r="OZT52" s="17"/>
      <c r="OZU52" s="17"/>
      <c r="OZV52" s="17"/>
      <c r="OZW52" s="17"/>
      <c r="OZX52" s="17"/>
      <c r="OZY52" s="17"/>
      <c r="OZZ52" s="17"/>
      <c r="PAA52" s="17"/>
      <c r="PAB52" s="17"/>
      <c r="PAC52" s="17"/>
      <c r="PAD52" s="17"/>
      <c r="PAE52" s="17"/>
      <c r="PAF52" s="17"/>
      <c r="PAG52" s="17"/>
      <c r="PAH52" s="17"/>
      <c r="PAI52" s="17"/>
      <c r="PAJ52" s="17"/>
      <c r="PAK52" s="17"/>
      <c r="PAL52" s="17"/>
      <c r="PAM52" s="17"/>
      <c r="PAN52" s="17"/>
      <c r="PAO52" s="17"/>
      <c r="PAP52" s="17"/>
      <c r="PAQ52" s="17"/>
      <c r="PAR52" s="17"/>
      <c r="PAS52" s="17"/>
      <c r="PAT52" s="17"/>
      <c r="PAU52" s="17"/>
      <c r="PAV52" s="17"/>
      <c r="PAW52" s="17"/>
      <c r="PAX52" s="17"/>
      <c r="PAY52" s="17"/>
      <c r="PAZ52" s="17"/>
      <c r="PBA52" s="17"/>
      <c r="PBB52" s="17"/>
      <c r="PBC52" s="17"/>
      <c r="PBD52" s="17"/>
      <c r="PBE52" s="17"/>
      <c r="PBF52" s="17"/>
      <c r="PBG52" s="17"/>
      <c r="PBH52" s="17"/>
      <c r="PBI52" s="17"/>
      <c r="PBJ52" s="17"/>
      <c r="PBK52" s="17"/>
      <c r="PBL52" s="17"/>
      <c r="PBM52" s="17"/>
      <c r="PBN52" s="17"/>
      <c r="PBO52" s="17"/>
      <c r="PBP52" s="17"/>
      <c r="PBQ52" s="17"/>
      <c r="PBR52" s="17"/>
      <c r="PBS52" s="17"/>
      <c r="PBT52" s="17"/>
      <c r="PBU52" s="17"/>
      <c r="PBV52" s="17"/>
      <c r="PBW52" s="17"/>
      <c r="PBX52" s="17"/>
      <c r="PBY52" s="17"/>
      <c r="PBZ52" s="17"/>
      <c r="PCA52" s="17"/>
      <c r="PCB52" s="17"/>
      <c r="PCC52" s="17"/>
      <c r="PCD52" s="17"/>
      <c r="PCE52" s="17"/>
      <c r="PCF52" s="17"/>
      <c r="PCG52" s="17"/>
      <c r="PCH52" s="17"/>
      <c r="PCI52" s="17"/>
      <c r="PCJ52" s="17"/>
      <c r="PCK52" s="17"/>
      <c r="PCL52" s="17"/>
      <c r="PCM52" s="17"/>
      <c r="PCN52" s="17"/>
      <c r="PCO52" s="17"/>
      <c r="PCP52" s="17"/>
      <c r="PCQ52" s="17"/>
      <c r="PCR52" s="17"/>
      <c r="PCS52" s="17"/>
      <c r="PCT52" s="17"/>
      <c r="PCU52" s="17"/>
      <c r="PCV52" s="17"/>
      <c r="PCW52" s="17"/>
      <c r="PCX52" s="17"/>
      <c r="PCY52" s="17"/>
      <c r="PCZ52" s="17"/>
      <c r="PDA52" s="17"/>
      <c r="PDB52" s="17"/>
      <c r="PDC52" s="17"/>
      <c r="PDD52" s="17"/>
      <c r="PDE52" s="17"/>
      <c r="PDF52" s="17"/>
      <c r="PDG52" s="17"/>
      <c r="PDH52" s="17"/>
      <c r="PDI52" s="17"/>
      <c r="PDJ52" s="17"/>
      <c r="PDK52" s="17"/>
      <c r="PDL52" s="17"/>
      <c r="PDM52" s="17"/>
      <c r="PDN52" s="17"/>
      <c r="PDO52" s="17"/>
      <c r="PDP52" s="17"/>
      <c r="PDQ52" s="17"/>
      <c r="PDR52" s="17"/>
      <c r="PDS52" s="17"/>
      <c r="PDT52" s="17"/>
      <c r="PDU52" s="17"/>
      <c r="PDV52" s="17"/>
      <c r="PDW52" s="17"/>
      <c r="PDX52" s="17"/>
      <c r="PDY52" s="17"/>
      <c r="PDZ52" s="17"/>
      <c r="PEA52" s="17"/>
      <c r="PEB52" s="17"/>
      <c r="PEC52" s="17"/>
      <c r="PED52" s="17"/>
      <c r="PEE52" s="17"/>
      <c r="PEF52" s="17"/>
      <c r="PEG52" s="17"/>
      <c r="PEH52" s="17"/>
      <c r="PEI52" s="17"/>
      <c r="PEJ52" s="17"/>
      <c r="PEK52" s="17"/>
      <c r="PEL52" s="17"/>
      <c r="PEM52" s="17"/>
      <c r="PEN52" s="17"/>
      <c r="PEO52" s="17"/>
      <c r="PEP52" s="17"/>
      <c r="PEQ52" s="17"/>
      <c r="PER52" s="17"/>
      <c r="PES52" s="17"/>
      <c r="PET52" s="17"/>
      <c r="PEU52" s="17"/>
      <c r="PEV52" s="17"/>
      <c r="PEW52" s="17"/>
      <c r="PEX52" s="17"/>
      <c r="PEY52" s="17"/>
      <c r="PEZ52" s="17"/>
      <c r="PFA52" s="17"/>
      <c r="PFB52" s="17"/>
      <c r="PFC52" s="17"/>
      <c r="PFD52" s="17"/>
      <c r="PFE52" s="17"/>
      <c r="PFF52" s="17"/>
      <c r="PFG52" s="17"/>
      <c r="PFH52" s="17"/>
      <c r="PFI52" s="17"/>
      <c r="PFJ52" s="17"/>
      <c r="PFK52" s="17"/>
      <c r="PFL52" s="17"/>
      <c r="PFM52" s="17"/>
      <c r="PFN52" s="17"/>
      <c r="PFO52" s="17"/>
      <c r="PFP52" s="17"/>
      <c r="PFQ52" s="17"/>
      <c r="PFR52" s="17"/>
      <c r="PFS52" s="17"/>
      <c r="PFT52" s="17"/>
      <c r="PFU52" s="17"/>
      <c r="PFV52" s="17"/>
      <c r="PFW52" s="17"/>
      <c r="PFX52" s="17"/>
      <c r="PFY52" s="17"/>
      <c r="PFZ52" s="17"/>
      <c r="PGA52" s="17"/>
      <c r="PGB52" s="17"/>
      <c r="PGC52" s="17"/>
      <c r="PGD52" s="17"/>
      <c r="PGE52" s="17"/>
      <c r="PGF52" s="17"/>
      <c r="PGG52" s="17"/>
      <c r="PGH52" s="17"/>
      <c r="PGI52" s="17"/>
      <c r="PGJ52" s="17"/>
      <c r="PGK52" s="17"/>
      <c r="PGL52" s="17"/>
      <c r="PGM52" s="17"/>
      <c r="PGN52" s="17"/>
      <c r="PGO52" s="17"/>
      <c r="PGP52" s="17"/>
      <c r="PGQ52" s="17"/>
      <c r="PGR52" s="17"/>
      <c r="PGS52" s="17"/>
      <c r="PGT52" s="17"/>
      <c r="PGU52" s="17"/>
      <c r="PGV52" s="17"/>
      <c r="PGW52" s="17"/>
      <c r="PGX52" s="17"/>
      <c r="PGY52" s="17"/>
      <c r="PGZ52" s="17"/>
      <c r="PHA52" s="17"/>
      <c r="PHB52" s="17"/>
      <c r="PHC52" s="17"/>
      <c r="PHD52" s="17"/>
      <c r="PHE52" s="17"/>
      <c r="PHF52" s="17"/>
      <c r="PHG52" s="17"/>
      <c r="PHH52" s="17"/>
      <c r="PHI52" s="17"/>
      <c r="PHJ52" s="17"/>
      <c r="PHK52" s="17"/>
      <c r="PHL52" s="17"/>
      <c r="PHM52" s="17"/>
      <c r="PHN52" s="17"/>
      <c r="PHO52" s="17"/>
      <c r="PHP52" s="17"/>
      <c r="PHQ52" s="17"/>
      <c r="PHR52" s="17"/>
      <c r="PHS52" s="17"/>
      <c r="PHT52" s="17"/>
      <c r="PHU52" s="17"/>
      <c r="PHV52" s="17"/>
      <c r="PHW52" s="17"/>
      <c r="PHX52" s="17"/>
      <c r="PHY52" s="17"/>
      <c r="PHZ52" s="17"/>
      <c r="PIA52" s="17"/>
      <c r="PIB52" s="17"/>
      <c r="PIC52" s="17"/>
      <c r="PID52" s="17"/>
      <c r="PIE52" s="17"/>
      <c r="PIF52" s="17"/>
      <c r="PIG52" s="17"/>
      <c r="PIH52" s="17"/>
      <c r="PII52" s="17"/>
      <c r="PIJ52" s="17"/>
      <c r="PIK52" s="17"/>
      <c r="PIL52" s="17"/>
      <c r="PIM52" s="17"/>
      <c r="PIN52" s="17"/>
      <c r="PIO52" s="17"/>
      <c r="PIP52" s="17"/>
      <c r="PIQ52" s="17"/>
      <c r="PIR52" s="17"/>
      <c r="PIS52" s="17"/>
      <c r="PIT52" s="17"/>
      <c r="PIU52" s="17"/>
      <c r="PIV52" s="17"/>
      <c r="PIW52" s="17"/>
      <c r="PIX52" s="17"/>
      <c r="PIY52" s="17"/>
      <c r="PIZ52" s="17"/>
      <c r="PJA52" s="17"/>
      <c r="PJB52" s="17"/>
      <c r="PJC52" s="17"/>
      <c r="PJD52" s="17"/>
      <c r="PJE52" s="17"/>
      <c r="PJF52" s="17"/>
      <c r="PJG52" s="17"/>
      <c r="PJH52" s="17"/>
      <c r="PJI52" s="17"/>
      <c r="PJJ52" s="17"/>
      <c r="PJK52" s="17"/>
      <c r="PJL52" s="17"/>
      <c r="PJM52" s="17"/>
      <c r="PJN52" s="17"/>
      <c r="PJO52" s="17"/>
      <c r="PJP52" s="17"/>
      <c r="PJQ52" s="17"/>
      <c r="PJR52" s="17"/>
      <c r="PJS52" s="17"/>
      <c r="PJT52" s="17"/>
      <c r="PJU52" s="17"/>
      <c r="PJV52" s="17"/>
      <c r="PJW52" s="17"/>
      <c r="PJX52" s="17"/>
      <c r="PJY52" s="17"/>
      <c r="PJZ52" s="17"/>
      <c r="PKA52" s="17"/>
      <c r="PKB52" s="17"/>
      <c r="PKC52" s="17"/>
      <c r="PKD52" s="17"/>
      <c r="PKE52" s="17"/>
      <c r="PKF52" s="17"/>
      <c r="PKG52" s="17"/>
      <c r="PKH52" s="17"/>
      <c r="PKI52" s="17"/>
      <c r="PKJ52" s="17"/>
      <c r="PKK52" s="17"/>
      <c r="PKL52" s="17"/>
      <c r="PKM52" s="17"/>
      <c r="PKN52" s="17"/>
      <c r="PKO52" s="17"/>
      <c r="PKP52" s="17"/>
      <c r="PKQ52" s="17"/>
      <c r="PKR52" s="17"/>
      <c r="PKS52" s="17"/>
      <c r="PKT52" s="17"/>
      <c r="PKU52" s="17"/>
      <c r="PKV52" s="17"/>
      <c r="PKW52" s="17"/>
      <c r="PKX52" s="17"/>
      <c r="PKY52" s="17"/>
      <c r="PKZ52" s="17"/>
      <c r="PLA52" s="17"/>
      <c r="PLB52" s="17"/>
      <c r="PLC52" s="17"/>
      <c r="PLD52" s="17"/>
      <c r="PLE52" s="17"/>
      <c r="PLF52" s="17"/>
      <c r="PLG52" s="17"/>
      <c r="PLH52" s="17"/>
      <c r="PLI52" s="17"/>
      <c r="PLJ52" s="17"/>
      <c r="PLK52" s="17"/>
      <c r="PLL52" s="17"/>
      <c r="PLM52" s="17"/>
      <c r="PLN52" s="17"/>
      <c r="PLO52" s="17"/>
      <c r="PLP52" s="17"/>
      <c r="PLQ52" s="17"/>
      <c r="PLR52" s="17"/>
      <c r="PLS52" s="17"/>
      <c r="PLT52" s="17"/>
      <c r="PLU52" s="17"/>
      <c r="PLV52" s="17"/>
      <c r="PLW52" s="17"/>
      <c r="PLX52" s="17"/>
      <c r="PLY52" s="17"/>
      <c r="PLZ52" s="17"/>
      <c r="PMA52" s="17"/>
      <c r="PMB52" s="17"/>
      <c r="PMC52" s="17"/>
      <c r="PMD52" s="17"/>
      <c r="PME52" s="17"/>
      <c r="PMF52" s="17"/>
      <c r="PMG52" s="17"/>
      <c r="PMH52" s="17"/>
      <c r="PMI52" s="17"/>
      <c r="PMJ52" s="17"/>
      <c r="PMK52" s="17"/>
      <c r="PML52" s="17"/>
      <c r="PMM52" s="17"/>
      <c r="PMN52" s="17"/>
      <c r="PMO52" s="17"/>
      <c r="PMP52" s="17"/>
      <c r="PMQ52" s="17"/>
      <c r="PMR52" s="17"/>
      <c r="PMS52" s="17"/>
      <c r="PMT52" s="17"/>
      <c r="PMU52" s="17"/>
      <c r="PMV52" s="17"/>
      <c r="PMW52" s="17"/>
      <c r="PMX52" s="17"/>
      <c r="PMY52" s="17"/>
      <c r="PMZ52" s="17"/>
      <c r="PNA52" s="17"/>
      <c r="PNB52" s="17"/>
      <c r="PNC52" s="17"/>
      <c r="PND52" s="17"/>
      <c r="PNE52" s="17"/>
      <c r="PNF52" s="17"/>
      <c r="PNG52" s="17"/>
      <c r="PNH52" s="17"/>
      <c r="PNI52" s="17"/>
      <c r="PNJ52" s="17"/>
      <c r="PNK52" s="17"/>
      <c r="PNL52" s="17"/>
      <c r="PNM52" s="17"/>
      <c r="PNN52" s="17"/>
      <c r="PNO52" s="17"/>
      <c r="PNP52" s="17"/>
      <c r="PNQ52" s="17"/>
      <c r="PNR52" s="17"/>
      <c r="PNS52" s="17"/>
      <c r="PNT52" s="17"/>
      <c r="PNU52" s="17"/>
      <c r="PNV52" s="17"/>
      <c r="PNW52" s="17"/>
      <c r="PNX52" s="17"/>
      <c r="PNY52" s="17"/>
      <c r="PNZ52" s="17"/>
      <c r="POA52" s="17"/>
      <c r="POB52" s="17"/>
      <c r="POC52" s="17"/>
      <c r="POD52" s="17"/>
      <c r="POE52" s="17"/>
      <c r="POF52" s="17"/>
      <c r="POG52" s="17"/>
      <c r="POH52" s="17"/>
      <c r="POI52" s="17"/>
      <c r="POJ52" s="17"/>
      <c r="POK52" s="17"/>
      <c r="POL52" s="17"/>
      <c r="POM52" s="17"/>
      <c r="PON52" s="17"/>
      <c r="POO52" s="17"/>
      <c r="POP52" s="17"/>
      <c r="POQ52" s="17"/>
      <c r="POR52" s="17"/>
      <c r="POS52" s="17"/>
      <c r="POT52" s="17"/>
      <c r="POU52" s="17"/>
      <c r="POV52" s="17"/>
      <c r="POW52" s="17"/>
      <c r="POX52" s="17"/>
      <c r="POY52" s="17"/>
      <c r="POZ52" s="17"/>
      <c r="PPA52" s="17"/>
      <c r="PPB52" s="17"/>
      <c r="PPC52" s="17"/>
      <c r="PPD52" s="17"/>
      <c r="PPE52" s="17"/>
      <c r="PPF52" s="17"/>
      <c r="PPG52" s="17"/>
      <c r="PPH52" s="17"/>
      <c r="PPI52" s="17"/>
      <c r="PPJ52" s="17"/>
      <c r="PPK52" s="17"/>
      <c r="PPL52" s="17"/>
      <c r="PPM52" s="17"/>
      <c r="PPN52" s="17"/>
      <c r="PPO52" s="17"/>
      <c r="PPP52" s="17"/>
      <c r="PPQ52" s="17"/>
      <c r="PPR52" s="17"/>
      <c r="PPS52" s="17"/>
      <c r="PPT52" s="17"/>
      <c r="PPU52" s="17"/>
      <c r="PPV52" s="17"/>
      <c r="PPW52" s="17"/>
      <c r="PPX52" s="17"/>
      <c r="PPY52" s="17"/>
      <c r="PPZ52" s="17"/>
      <c r="PQA52" s="17"/>
      <c r="PQB52" s="17"/>
      <c r="PQC52" s="17"/>
      <c r="PQD52" s="17"/>
      <c r="PQE52" s="17"/>
      <c r="PQF52" s="17"/>
      <c r="PQG52" s="17"/>
      <c r="PQH52" s="17"/>
      <c r="PQI52" s="17"/>
      <c r="PQJ52" s="17"/>
      <c r="PQK52" s="17"/>
      <c r="PQL52" s="17"/>
      <c r="PQM52" s="17"/>
      <c r="PQN52" s="17"/>
      <c r="PQO52" s="17"/>
      <c r="PQP52" s="17"/>
      <c r="PQQ52" s="17"/>
      <c r="PQR52" s="17"/>
      <c r="PQS52" s="17"/>
      <c r="PQT52" s="17"/>
      <c r="PQU52" s="17"/>
      <c r="PQV52" s="17"/>
      <c r="PQW52" s="17"/>
      <c r="PQX52" s="17"/>
      <c r="PQY52" s="17"/>
      <c r="PQZ52" s="17"/>
      <c r="PRA52" s="17"/>
      <c r="PRB52" s="17"/>
      <c r="PRC52" s="17"/>
      <c r="PRD52" s="17"/>
      <c r="PRE52" s="17"/>
      <c r="PRF52" s="17"/>
      <c r="PRG52" s="17"/>
      <c r="PRH52" s="17"/>
      <c r="PRI52" s="17"/>
      <c r="PRJ52" s="17"/>
      <c r="PRK52" s="17"/>
      <c r="PRL52" s="17"/>
      <c r="PRM52" s="17"/>
      <c r="PRN52" s="17"/>
      <c r="PRO52" s="17"/>
      <c r="PRP52" s="17"/>
      <c r="PRQ52" s="17"/>
      <c r="PRR52" s="17"/>
      <c r="PRS52" s="17"/>
      <c r="PRT52" s="17"/>
      <c r="PRU52" s="17"/>
      <c r="PRV52" s="17"/>
      <c r="PRW52" s="17"/>
      <c r="PRX52" s="17"/>
      <c r="PRY52" s="17"/>
      <c r="PRZ52" s="17"/>
      <c r="PSA52" s="17"/>
      <c r="PSB52" s="17"/>
      <c r="PSC52" s="17"/>
      <c r="PSD52" s="17"/>
      <c r="PSE52" s="17"/>
      <c r="PSF52" s="17"/>
      <c r="PSG52" s="17"/>
      <c r="PSH52" s="17"/>
      <c r="PSI52" s="17"/>
      <c r="PSJ52" s="17"/>
      <c r="PSK52" s="17"/>
      <c r="PSL52" s="17"/>
      <c r="PSM52" s="17"/>
      <c r="PSN52" s="17"/>
      <c r="PSO52" s="17"/>
      <c r="PSP52" s="17"/>
      <c r="PSQ52" s="17"/>
      <c r="PSR52" s="17"/>
      <c r="PSS52" s="17"/>
      <c r="PST52" s="17"/>
      <c r="PSU52" s="17"/>
      <c r="PSV52" s="17"/>
      <c r="PSW52" s="17"/>
      <c r="PSX52" s="17"/>
      <c r="PSY52" s="17"/>
      <c r="PSZ52" s="17"/>
      <c r="PTA52" s="17"/>
      <c r="PTB52" s="17"/>
      <c r="PTC52" s="17"/>
      <c r="PTD52" s="17"/>
      <c r="PTE52" s="17"/>
      <c r="PTF52" s="17"/>
      <c r="PTG52" s="17"/>
      <c r="PTH52" s="17"/>
      <c r="PTI52" s="17"/>
      <c r="PTJ52" s="17"/>
      <c r="PTK52" s="17"/>
      <c r="PTL52" s="17"/>
      <c r="PTM52" s="17"/>
      <c r="PTN52" s="17"/>
      <c r="PTO52" s="17"/>
      <c r="PTP52" s="17"/>
      <c r="PTQ52" s="17"/>
      <c r="PTR52" s="17"/>
      <c r="PTS52" s="17"/>
      <c r="PTT52" s="17"/>
      <c r="PTU52" s="17"/>
      <c r="PTV52" s="17"/>
      <c r="PTW52" s="17"/>
      <c r="PTX52" s="17"/>
      <c r="PTY52" s="17"/>
      <c r="PTZ52" s="17"/>
      <c r="PUA52" s="17"/>
      <c r="PUB52" s="17"/>
      <c r="PUC52" s="17"/>
      <c r="PUD52" s="17"/>
      <c r="PUE52" s="17"/>
      <c r="PUF52" s="17"/>
      <c r="PUG52" s="17"/>
      <c r="PUH52" s="17"/>
      <c r="PUI52" s="17"/>
      <c r="PUJ52" s="17"/>
      <c r="PUK52" s="17"/>
      <c r="PUL52" s="17"/>
      <c r="PUM52" s="17"/>
      <c r="PUN52" s="17"/>
      <c r="PUO52" s="17"/>
      <c r="PUP52" s="17"/>
      <c r="PUQ52" s="17"/>
      <c r="PUR52" s="17"/>
      <c r="PUS52" s="17"/>
      <c r="PUT52" s="17"/>
      <c r="PUU52" s="17"/>
      <c r="PUV52" s="17"/>
      <c r="PUW52" s="17"/>
      <c r="PUX52" s="17"/>
      <c r="PUY52" s="17"/>
      <c r="PUZ52" s="17"/>
      <c r="PVA52" s="17"/>
      <c r="PVB52" s="17"/>
      <c r="PVC52" s="17"/>
      <c r="PVD52" s="17"/>
      <c r="PVE52" s="17"/>
      <c r="PVF52" s="17"/>
      <c r="PVG52" s="17"/>
      <c r="PVH52" s="17"/>
      <c r="PVI52" s="17"/>
      <c r="PVJ52" s="17"/>
      <c r="PVK52" s="17"/>
      <c r="PVL52" s="17"/>
      <c r="PVM52" s="17"/>
      <c r="PVN52" s="17"/>
      <c r="PVO52" s="17"/>
      <c r="PVP52" s="17"/>
      <c r="PVQ52" s="17"/>
      <c r="PVR52" s="17"/>
      <c r="PVS52" s="17"/>
      <c r="PVT52" s="17"/>
      <c r="PVU52" s="17"/>
      <c r="PVV52" s="17"/>
      <c r="PVW52" s="17"/>
      <c r="PVX52" s="17"/>
      <c r="PVY52" s="17"/>
      <c r="PVZ52" s="17"/>
      <c r="PWA52" s="17"/>
      <c r="PWB52" s="17"/>
      <c r="PWC52" s="17"/>
      <c r="PWD52" s="17"/>
      <c r="PWE52" s="17"/>
      <c r="PWF52" s="17"/>
      <c r="PWG52" s="17"/>
      <c r="PWH52" s="17"/>
      <c r="PWI52" s="17"/>
      <c r="PWJ52" s="17"/>
      <c r="PWK52" s="17"/>
      <c r="PWL52" s="17"/>
      <c r="PWM52" s="17"/>
      <c r="PWN52" s="17"/>
      <c r="PWO52" s="17"/>
      <c r="PWP52" s="17"/>
      <c r="PWQ52" s="17"/>
      <c r="PWR52" s="17"/>
      <c r="PWS52" s="17"/>
      <c r="PWT52" s="17"/>
      <c r="PWU52" s="17"/>
      <c r="PWV52" s="17"/>
      <c r="PWW52" s="17"/>
      <c r="PWX52" s="17"/>
      <c r="PWY52" s="17"/>
      <c r="PWZ52" s="17"/>
      <c r="PXA52" s="17"/>
      <c r="PXB52" s="17"/>
      <c r="PXC52" s="17"/>
      <c r="PXD52" s="17"/>
      <c r="PXE52" s="17"/>
      <c r="PXF52" s="17"/>
      <c r="PXG52" s="17"/>
      <c r="PXH52" s="17"/>
      <c r="PXI52" s="17"/>
      <c r="PXJ52" s="17"/>
      <c r="PXK52" s="17"/>
      <c r="PXL52" s="17"/>
      <c r="PXM52" s="17"/>
      <c r="PXN52" s="17"/>
      <c r="PXO52" s="17"/>
      <c r="PXP52" s="17"/>
      <c r="PXQ52" s="17"/>
      <c r="PXR52" s="17"/>
      <c r="PXS52" s="17"/>
      <c r="PXT52" s="17"/>
      <c r="PXU52" s="17"/>
      <c r="PXV52" s="17"/>
      <c r="PXW52" s="17"/>
      <c r="PXX52" s="17"/>
      <c r="PXY52" s="17"/>
      <c r="PXZ52" s="17"/>
      <c r="PYA52" s="17"/>
      <c r="PYB52" s="17"/>
      <c r="PYC52" s="17"/>
      <c r="PYD52" s="17"/>
      <c r="PYE52" s="17"/>
      <c r="PYF52" s="17"/>
      <c r="PYG52" s="17"/>
      <c r="PYH52" s="17"/>
      <c r="PYI52" s="17"/>
      <c r="PYJ52" s="17"/>
      <c r="PYK52" s="17"/>
      <c r="PYL52" s="17"/>
      <c r="PYM52" s="17"/>
      <c r="PYN52" s="17"/>
      <c r="PYO52" s="17"/>
      <c r="PYP52" s="17"/>
      <c r="PYQ52" s="17"/>
      <c r="PYR52" s="17"/>
      <c r="PYS52" s="17"/>
      <c r="PYT52" s="17"/>
      <c r="PYU52" s="17"/>
      <c r="PYV52" s="17"/>
      <c r="PYW52" s="17"/>
      <c r="PYX52" s="17"/>
      <c r="PYY52" s="17"/>
      <c r="PYZ52" s="17"/>
      <c r="PZA52" s="17"/>
      <c r="PZB52" s="17"/>
      <c r="PZC52" s="17"/>
      <c r="PZD52" s="17"/>
      <c r="PZE52" s="17"/>
      <c r="PZF52" s="17"/>
      <c r="PZG52" s="17"/>
      <c r="PZH52" s="17"/>
      <c r="PZI52" s="17"/>
      <c r="PZJ52" s="17"/>
      <c r="PZK52" s="17"/>
      <c r="PZL52" s="17"/>
      <c r="PZM52" s="17"/>
      <c r="PZN52" s="17"/>
      <c r="PZO52" s="17"/>
      <c r="PZP52" s="17"/>
      <c r="PZQ52" s="17"/>
      <c r="PZR52" s="17"/>
      <c r="PZS52" s="17"/>
      <c r="PZT52" s="17"/>
      <c r="PZU52" s="17"/>
      <c r="PZV52" s="17"/>
      <c r="PZW52" s="17"/>
      <c r="PZX52" s="17"/>
      <c r="PZY52" s="17"/>
      <c r="PZZ52" s="17"/>
      <c r="QAA52" s="17"/>
      <c r="QAB52" s="17"/>
      <c r="QAC52" s="17"/>
      <c r="QAD52" s="17"/>
      <c r="QAE52" s="17"/>
      <c r="QAF52" s="17"/>
      <c r="QAG52" s="17"/>
      <c r="QAH52" s="17"/>
      <c r="QAI52" s="17"/>
      <c r="QAJ52" s="17"/>
      <c r="QAK52" s="17"/>
      <c r="QAL52" s="17"/>
      <c r="QAM52" s="17"/>
      <c r="QAN52" s="17"/>
      <c r="QAO52" s="17"/>
      <c r="QAP52" s="17"/>
      <c r="QAQ52" s="17"/>
      <c r="QAR52" s="17"/>
      <c r="QAS52" s="17"/>
      <c r="QAT52" s="17"/>
      <c r="QAU52" s="17"/>
      <c r="QAV52" s="17"/>
      <c r="QAW52" s="17"/>
      <c r="QAX52" s="17"/>
      <c r="QAY52" s="17"/>
      <c r="QAZ52" s="17"/>
      <c r="QBA52" s="17"/>
      <c r="QBB52" s="17"/>
      <c r="QBC52" s="17"/>
      <c r="QBD52" s="17"/>
      <c r="QBE52" s="17"/>
      <c r="QBF52" s="17"/>
      <c r="QBG52" s="17"/>
      <c r="QBH52" s="17"/>
      <c r="QBI52" s="17"/>
      <c r="QBJ52" s="17"/>
      <c r="QBK52" s="17"/>
      <c r="QBL52" s="17"/>
      <c r="QBM52" s="17"/>
      <c r="QBN52" s="17"/>
      <c r="QBO52" s="17"/>
      <c r="QBP52" s="17"/>
      <c r="QBQ52" s="17"/>
      <c r="QBR52" s="17"/>
      <c r="QBS52" s="17"/>
      <c r="QBT52" s="17"/>
      <c r="QBU52" s="17"/>
      <c r="QBV52" s="17"/>
      <c r="QBW52" s="17"/>
      <c r="QBX52" s="17"/>
      <c r="QBY52" s="17"/>
      <c r="QBZ52" s="17"/>
      <c r="QCA52" s="17"/>
      <c r="QCB52" s="17"/>
      <c r="QCC52" s="17"/>
      <c r="QCD52" s="17"/>
      <c r="QCE52" s="17"/>
      <c r="QCF52" s="17"/>
      <c r="QCG52" s="17"/>
      <c r="QCH52" s="17"/>
      <c r="QCI52" s="17"/>
      <c r="QCJ52" s="17"/>
      <c r="QCK52" s="17"/>
      <c r="QCL52" s="17"/>
      <c r="QCM52" s="17"/>
      <c r="QCN52" s="17"/>
      <c r="QCO52" s="17"/>
      <c r="QCP52" s="17"/>
      <c r="QCQ52" s="17"/>
      <c r="QCR52" s="17"/>
      <c r="QCS52" s="17"/>
      <c r="QCT52" s="17"/>
      <c r="QCU52" s="17"/>
      <c r="QCV52" s="17"/>
      <c r="QCW52" s="17"/>
      <c r="QCX52" s="17"/>
      <c r="QCY52" s="17"/>
      <c r="QCZ52" s="17"/>
      <c r="QDA52" s="17"/>
      <c r="QDB52" s="17"/>
      <c r="QDC52" s="17"/>
      <c r="QDD52" s="17"/>
      <c r="QDE52" s="17"/>
      <c r="QDF52" s="17"/>
      <c r="QDG52" s="17"/>
      <c r="QDH52" s="17"/>
      <c r="QDI52" s="17"/>
      <c r="QDJ52" s="17"/>
      <c r="QDK52" s="17"/>
      <c r="QDL52" s="17"/>
      <c r="QDM52" s="17"/>
      <c r="QDN52" s="17"/>
      <c r="QDO52" s="17"/>
      <c r="QDP52" s="17"/>
      <c r="QDQ52" s="17"/>
      <c r="QDR52" s="17"/>
      <c r="QDS52" s="17"/>
      <c r="QDT52" s="17"/>
      <c r="QDU52" s="17"/>
      <c r="QDV52" s="17"/>
      <c r="QDW52" s="17"/>
      <c r="QDX52" s="17"/>
      <c r="QDY52" s="17"/>
      <c r="QDZ52" s="17"/>
      <c r="QEA52" s="17"/>
      <c r="QEB52" s="17"/>
      <c r="QEC52" s="17"/>
      <c r="QED52" s="17"/>
      <c r="QEE52" s="17"/>
      <c r="QEF52" s="17"/>
      <c r="QEG52" s="17"/>
      <c r="QEH52" s="17"/>
      <c r="QEI52" s="17"/>
      <c r="QEJ52" s="17"/>
      <c r="QEK52" s="17"/>
      <c r="QEL52" s="17"/>
      <c r="QEM52" s="17"/>
      <c r="QEN52" s="17"/>
      <c r="QEO52" s="17"/>
      <c r="QEP52" s="17"/>
      <c r="QEQ52" s="17"/>
      <c r="QER52" s="17"/>
      <c r="QES52" s="17"/>
      <c r="QET52" s="17"/>
      <c r="QEU52" s="17"/>
      <c r="QEV52" s="17"/>
      <c r="QEW52" s="17"/>
      <c r="QEX52" s="17"/>
      <c r="QEY52" s="17"/>
      <c r="QEZ52" s="17"/>
      <c r="QFA52" s="17"/>
      <c r="QFB52" s="17"/>
      <c r="QFC52" s="17"/>
      <c r="QFD52" s="17"/>
      <c r="QFE52" s="17"/>
      <c r="QFF52" s="17"/>
      <c r="QFG52" s="17"/>
      <c r="QFH52" s="17"/>
      <c r="QFI52" s="17"/>
      <c r="QFJ52" s="17"/>
      <c r="QFK52" s="17"/>
      <c r="QFL52" s="17"/>
      <c r="QFM52" s="17"/>
      <c r="QFN52" s="17"/>
      <c r="QFO52" s="17"/>
      <c r="QFP52" s="17"/>
      <c r="QFQ52" s="17"/>
      <c r="QFR52" s="17"/>
      <c r="QFS52" s="17"/>
      <c r="QFT52" s="17"/>
      <c r="QFU52" s="17"/>
      <c r="QFV52" s="17"/>
      <c r="QFW52" s="17"/>
      <c r="QFX52" s="17"/>
      <c r="QFY52" s="17"/>
      <c r="QFZ52" s="17"/>
      <c r="QGA52" s="17"/>
      <c r="QGB52" s="17"/>
      <c r="QGC52" s="17"/>
      <c r="QGD52" s="17"/>
      <c r="QGE52" s="17"/>
      <c r="QGF52" s="17"/>
      <c r="QGG52" s="17"/>
      <c r="QGH52" s="17"/>
      <c r="QGI52" s="17"/>
      <c r="QGJ52" s="17"/>
      <c r="QGK52" s="17"/>
      <c r="QGL52" s="17"/>
      <c r="QGM52" s="17"/>
      <c r="QGN52" s="17"/>
      <c r="QGO52" s="17"/>
      <c r="QGP52" s="17"/>
      <c r="QGQ52" s="17"/>
      <c r="QGR52" s="17"/>
      <c r="QGS52" s="17"/>
      <c r="QGT52" s="17"/>
      <c r="QGU52" s="17"/>
      <c r="QGV52" s="17"/>
      <c r="QGW52" s="17"/>
      <c r="QGX52" s="17"/>
      <c r="QGY52" s="17"/>
      <c r="QGZ52" s="17"/>
      <c r="QHA52" s="17"/>
      <c r="QHB52" s="17"/>
      <c r="QHC52" s="17"/>
      <c r="QHD52" s="17"/>
      <c r="QHE52" s="17"/>
      <c r="QHF52" s="17"/>
      <c r="QHG52" s="17"/>
      <c r="QHH52" s="17"/>
      <c r="QHI52" s="17"/>
      <c r="QHJ52" s="17"/>
      <c r="QHK52" s="17"/>
      <c r="QHL52" s="17"/>
      <c r="QHM52" s="17"/>
      <c r="QHN52" s="17"/>
      <c r="QHO52" s="17"/>
      <c r="QHP52" s="17"/>
      <c r="QHQ52" s="17"/>
      <c r="QHR52" s="17"/>
      <c r="QHS52" s="17"/>
      <c r="QHT52" s="17"/>
      <c r="QHU52" s="17"/>
      <c r="QHV52" s="17"/>
      <c r="QHW52" s="17"/>
      <c r="QHX52" s="17"/>
      <c r="QHY52" s="17"/>
      <c r="QHZ52" s="17"/>
      <c r="QIA52" s="17"/>
      <c r="QIB52" s="17"/>
      <c r="QIC52" s="17"/>
      <c r="QID52" s="17"/>
      <c r="QIE52" s="17"/>
      <c r="QIF52" s="17"/>
      <c r="QIG52" s="17"/>
      <c r="QIH52" s="17"/>
      <c r="QII52" s="17"/>
      <c r="QIJ52" s="17"/>
      <c r="QIK52" s="17"/>
      <c r="QIL52" s="17"/>
      <c r="QIM52" s="17"/>
      <c r="QIN52" s="17"/>
      <c r="QIO52" s="17"/>
      <c r="QIP52" s="17"/>
      <c r="QIQ52" s="17"/>
      <c r="QIR52" s="17"/>
      <c r="QIS52" s="17"/>
      <c r="QIT52" s="17"/>
      <c r="QIU52" s="17"/>
      <c r="QIV52" s="17"/>
      <c r="QIW52" s="17"/>
      <c r="QIX52" s="17"/>
      <c r="QIY52" s="17"/>
      <c r="QIZ52" s="17"/>
      <c r="QJA52" s="17"/>
      <c r="QJB52" s="17"/>
      <c r="QJC52" s="17"/>
      <c r="QJD52" s="17"/>
      <c r="QJE52" s="17"/>
      <c r="QJF52" s="17"/>
      <c r="QJG52" s="17"/>
      <c r="QJH52" s="17"/>
      <c r="QJI52" s="17"/>
      <c r="QJJ52" s="17"/>
      <c r="QJK52" s="17"/>
      <c r="QJL52" s="17"/>
      <c r="QJM52" s="17"/>
      <c r="QJN52" s="17"/>
      <c r="QJO52" s="17"/>
      <c r="QJP52" s="17"/>
      <c r="QJQ52" s="17"/>
      <c r="QJR52" s="17"/>
      <c r="QJS52" s="17"/>
      <c r="QJT52" s="17"/>
      <c r="QJU52" s="17"/>
      <c r="QJV52" s="17"/>
      <c r="QJW52" s="17"/>
      <c r="QJX52" s="17"/>
      <c r="QJY52" s="17"/>
      <c r="QJZ52" s="17"/>
      <c r="QKA52" s="17"/>
      <c r="QKB52" s="17"/>
      <c r="QKC52" s="17"/>
      <c r="QKD52" s="17"/>
      <c r="QKE52" s="17"/>
      <c r="QKF52" s="17"/>
      <c r="QKG52" s="17"/>
      <c r="QKH52" s="17"/>
      <c r="QKI52" s="17"/>
      <c r="QKJ52" s="17"/>
      <c r="QKK52" s="17"/>
      <c r="QKL52" s="17"/>
      <c r="QKM52" s="17"/>
      <c r="QKN52" s="17"/>
      <c r="QKO52" s="17"/>
      <c r="QKP52" s="17"/>
      <c r="QKQ52" s="17"/>
      <c r="QKR52" s="17"/>
      <c r="QKS52" s="17"/>
      <c r="QKT52" s="17"/>
      <c r="QKU52" s="17"/>
      <c r="QKV52" s="17"/>
      <c r="QKW52" s="17"/>
      <c r="QKX52" s="17"/>
      <c r="QKY52" s="17"/>
      <c r="QKZ52" s="17"/>
      <c r="QLA52" s="17"/>
      <c r="QLB52" s="17"/>
      <c r="QLC52" s="17"/>
      <c r="QLD52" s="17"/>
      <c r="QLE52" s="17"/>
      <c r="QLF52" s="17"/>
      <c r="QLG52" s="17"/>
      <c r="QLH52" s="17"/>
      <c r="QLI52" s="17"/>
      <c r="QLJ52" s="17"/>
      <c r="QLK52" s="17"/>
      <c r="QLL52" s="17"/>
      <c r="QLM52" s="17"/>
      <c r="QLN52" s="17"/>
      <c r="QLO52" s="17"/>
      <c r="QLP52" s="17"/>
      <c r="QLQ52" s="17"/>
      <c r="QLR52" s="17"/>
      <c r="QLS52" s="17"/>
      <c r="QLT52" s="17"/>
      <c r="QLU52" s="17"/>
      <c r="QLV52" s="17"/>
      <c r="QLW52" s="17"/>
      <c r="QLX52" s="17"/>
      <c r="QLY52" s="17"/>
      <c r="QLZ52" s="17"/>
      <c r="QMA52" s="17"/>
      <c r="QMB52" s="17"/>
      <c r="QMC52" s="17"/>
      <c r="QMD52" s="17"/>
      <c r="QME52" s="17"/>
      <c r="QMF52" s="17"/>
      <c r="QMG52" s="17"/>
      <c r="QMH52" s="17"/>
      <c r="QMI52" s="17"/>
      <c r="QMJ52" s="17"/>
      <c r="QMK52" s="17"/>
      <c r="QML52" s="17"/>
      <c r="QMM52" s="17"/>
      <c r="QMN52" s="17"/>
      <c r="QMO52" s="17"/>
      <c r="QMP52" s="17"/>
      <c r="QMQ52" s="17"/>
      <c r="QMR52" s="17"/>
      <c r="QMS52" s="17"/>
      <c r="QMT52" s="17"/>
      <c r="QMU52" s="17"/>
      <c r="QMV52" s="17"/>
      <c r="QMW52" s="17"/>
      <c r="QMX52" s="17"/>
      <c r="QMY52" s="17"/>
      <c r="QMZ52" s="17"/>
      <c r="QNA52" s="17"/>
      <c r="QNB52" s="17"/>
      <c r="QNC52" s="17"/>
      <c r="QND52" s="17"/>
      <c r="QNE52" s="17"/>
      <c r="QNF52" s="17"/>
      <c r="QNG52" s="17"/>
      <c r="QNH52" s="17"/>
      <c r="QNI52" s="17"/>
      <c r="QNJ52" s="17"/>
      <c r="QNK52" s="17"/>
      <c r="QNL52" s="17"/>
      <c r="QNM52" s="17"/>
      <c r="QNN52" s="17"/>
      <c r="QNO52" s="17"/>
      <c r="QNP52" s="17"/>
      <c r="QNQ52" s="17"/>
      <c r="QNR52" s="17"/>
      <c r="QNS52" s="17"/>
      <c r="QNT52" s="17"/>
      <c r="QNU52" s="17"/>
      <c r="QNV52" s="17"/>
      <c r="QNW52" s="17"/>
      <c r="QNX52" s="17"/>
      <c r="QNY52" s="17"/>
      <c r="QNZ52" s="17"/>
      <c r="QOA52" s="17"/>
      <c r="QOB52" s="17"/>
      <c r="QOC52" s="17"/>
      <c r="QOD52" s="17"/>
      <c r="QOE52" s="17"/>
      <c r="QOF52" s="17"/>
      <c r="QOG52" s="17"/>
      <c r="QOH52" s="17"/>
      <c r="QOI52" s="17"/>
      <c r="QOJ52" s="17"/>
      <c r="QOK52" s="17"/>
      <c r="QOL52" s="17"/>
      <c r="QOM52" s="17"/>
      <c r="QON52" s="17"/>
      <c r="QOO52" s="17"/>
      <c r="QOP52" s="17"/>
      <c r="QOQ52" s="17"/>
      <c r="QOR52" s="17"/>
      <c r="QOS52" s="17"/>
      <c r="QOT52" s="17"/>
      <c r="QOU52" s="17"/>
      <c r="QOV52" s="17"/>
      <c r="QOW52" s="17"/>
      <c r="QOX52" s="17"/>
      <c r="QOY52" s="17"/>
      <c r="QOZ52" s="17"/>
      <c r="QPA52" s="17"/>
      <c r="QPB52" s="17"/>
      <c r="QPC52" s="17"/>
      <c r="QPD52" s="17"/>
      <c r="QPE52" s="17"/>
      <c r="QPF52" s="17"/>
      <c r="QPG52" s="17"/>
      <c r="QPH52" s="17"/>
      <c r="QPI52" s="17"/>
      <c r="QPJ52" s="17"/>
      <c r="QPK52" s="17"/>
      <c r="QPL52" s="17"/>
      <c r="QPM52" s="17"/>
      <c r="QPN52" s="17"/>
      <c r="QPO52" s="17"/>
      <c r="QPP52" s="17"/>
      <c r="QPQ52" s="17"/>
      <c r="QPR52" s="17"/>
      <c r="QPS52" s="17"/>
      <c r="QPT52" s="17"/>
      <c r="QPU52" s="17"/>
      <c r="QPV52" s="17"/>
      <c r="QPW52" s="17"/>
      <c r="QPX52" s="17"/>
      <c r="QPY52" s="17"/>
      <c r="QPZ52" s="17"/>
      <c r="QQA52" s="17"/>
      <c r="QQB52" s="17"/>
      <c r="QQC52" s="17"/>
      <c r="QQD52" s="17"/>
      <c r="QQE52" s="17"/>
      <c r="QQF52" s="17"/>
      <c r="QQG52" s="17"/>
      <c r="QQH52" s="17"/>
      <c r="QQI52" s="17"/>
      <c r="QQJ52" s="17"/>
      <c r="QQK52" s="17"/>
      <c r="QQL52" s="17"/>
      <c r="QQM52" s="17"/>
      <c r="QQN52" s="17"/>
      <c r="QQO52" s="17"/>
      <c r="QQP52" s="17"/>
      <c r="QQQ52" s="17"/>
      <c r="QQR52" s="17"/>
      <c r="QQS52" s="17"/>
      <c r="QQT52" s="17"/>
      <c r="QQU52" s="17"/>
      <c r="QQV52" s="17"/>
      <c r="QQW52" s="17"/>
      <c r="QQX52" s="17"/>
      <c r="QQY52" s="17"/>
      <c r="QQZ52" s="17"/>
      <c r="QRA52" s="17"/>
      <c r="QRB52" s="17"/>
      <c r="QRC52" s="17"/>
      <c r="QRD52" s="17"/>
      <c r="QRE52" s="17"/>
      <c r="QRF52" s="17"/>
      <c r="QRG52" s="17"/>
      <c r="QRH52" s="17"/>
      <c r="QRI52" s="17"/>
      <c r="QRJ52" s="17"/>
      <c r="QRK52" s="17"/>
      <c r="QRL52" s="17"/>
      <c r="QRM52" s="17"/>
      <c r="QRN52" s="17"/>
      <c r="QRO52" s="17"/>
      <c r="QRP52" s="17"/>
      <c r="QRQ52" s="17"/>
      <c r="QRR52" s="17"/>
      <c r="QRS52" s="17"/>
      <c r="QRT52" s="17"/>
      <c r="QRU52" s="17"/>
      <c r="QRV52" s="17"/>
      <c r="QRW52" s="17"/>
      <c r="QRX52" s="17"/>
      <c r="QRY52" s="17"/>
      <c r="QRZ52" s="17"/>
      <c r="QSA52" s="17"/>
      <c r="QSB52" s="17"/>
      <c r="QSC52" s="17"/>
      <c r="QSD52" s="17"/>
      <c r="QSE52" s="17"/>
      <c r="QSF52" s="17"/>
      <c r="QSG52" s="17"/>
      <c r="QSH52" s="17"/>
      <c r="QSI52" s="17"/>
      <c r="QSJ52" s="17"/>
      <c r="QSK52" s="17"/>
      <c r="QSL52" s="17"/>
      <c r="QSM52" s="17"/>
      <c r="QSN52" s="17"/>
      <c r="QSO52" s="17"/>
      <c r="QSP52" s="17"/>
      <c r="QSQ52" s="17"/>
      <c r="QSR52" s="17"/>
      <c r="QSS52" s="17"/>
      <c r="QST52" s="17"/>
      <c r="QSU52" s="17"/>
      <c r="QSV52" s="17"/>
      <c r="QSW52" s="17"/>
      <c r="QSX52" s="17"/>
      <c r="QSY52" s="17"/>
      <c r="QSZ52" s="17"/>
      <c r="QTA52" s="17"/>
      <c r="QTB52" s="17"/>
      <c r="QTC52" s="17"/>
      <c r="QTD52" s="17"/>
      <c r="QTE52" s="17"/>
      <c r="QTF52" s="17"/>
      <c r="QTG52" s="17"/>
      <c r="QTH52" s="17"/>
      <c r="QTI52" s="17"/>
      <c r="QTJ52" s="17"/>
      <c r="QTK52" s="17"/>
      <c r="QTL52" s="17"/>
      <c r="QTM52" s="17"/>
      <c r="QTN52" s="17"/>
      <c r="QTO52" s="17"/>
      <c r="QTP52" s="17"/>
      <c r="QTQ52" s="17"/>
      <c r="QTR52" s="17"/>
      <c r="QTS52" s="17"/>
      <c r="QTT52" s="17"/>
      <c r="QTU52" s="17"/>
      <c r="QTV52" s="17"/>
      <c r="QTW52" s="17"/>
      <c r="QTX52" s="17"/>
      <c r="QTY52" s="17"/>
      <c r="QTZ52" s="17"/>
      <c r="QUA52" s="17"/>
      <c r="QUB52" s="17"/>
      <c r="QUC52" s="17"/>
      <c r="QUD52" s="17"/>
      <c r="QUE52" s="17"/>
      <c r="QUF52" s="17"/>
      <c r="QUG52" s="17"/>
      <c r="QUH52" s="17"/>
      <c r="QUI52" s="17"/>
      <c r="QUJ52" s="17"/>
      <c r="QUK52" s="17"/>
      <c r="QUL52" s="17"/>
      <c r="QUM52" s="17"/>
      <c r="QUN52" s="17"/>
      <c r="QUO52" s="17"/>
      <c r="QUP52" s="17"/>
      <c r="QUQ52" s="17"/>
      <c r="QUR52" s="17"/>
      <c r="QUS52" s="17"/>
      <c r="QUT52" s="17"/>
      <c r="QUU52" s="17"/>
      <c r="QUV52" s="17"/>
      <c r="QUW52" s="17"/>
      <c r="QUX52" s="17"/>
      <c r="QUY52" s="17"/>
      <c r="QUZ52" s="17"/>
      <c r="QVA52" s="17"/>
      <c r="QVB52" s="17"/>
      <c r="QVC52" s="17"/>
      <c r="QVD52" s="17"/>
      <c r="QVE52" s="17"/>
      <c r="QVF52" s="17"/>
      <c r="QVG52" s="17"/>
      <c r="QVH52" s="17"/>
      <c r="QVI52" s="17"/>
      <c r="QVJ52" s="17"/>
      <c r="QVK52" s="17"/>
      <c r="QVL52" s="17"/>
      <c r="QVM52" s="17"/>
      <c r="QVN52" s="17"/>
      <c r="QVO52" s="17"/>
      <c r="QVP52" s="17"/>
      <c r="QVQ52" s="17"/>
      <c r="QVR52" s="17"/>
      <c r="QVS52" s="17"/>
      <c r="QVT52" s="17"/>
      <c r="QVU52" s="17"/>
      <c r="QVV52" s="17"/>
      <c r="QVW52" s="17"/>
      <c r="QVX52" s="17"/>
      <c r="QVY52" s="17"/>
      <c r="QVZ52" s="17"/>
      <c r="QWA52" s="17"/>
      <c r="QWB52" s="17"/>
      <c r="QWC52" s="17"/>
      <c r="QWD52" s="17"/>
      <c r="QWE52" s="17"/>
      <c r="QWF52" s="17"/>
      <c r="QWG52" s="17"/>
      <c r="QWH52" s="17"/>
      <c r="QWI52" s="17"/>
      <c r="QWJ52" s="17"/>
      <c r="QWK52" s="17"/>
      <c r="QWL52" s="17"/>
      <c r="QWM52" s="17"/>
      <c r="QWN52" s="17"/>
      <c r="QWO52" s="17"/>
      <c r="QWP52" s="17"/>
      <c r="QWQ52" s="17"/>
      <c r="QWR52" s="17"/>
      <c r="QWS52" s="17"/>
      <c r="QWT52" s="17"/>
      <c r="QWU52" s="17"/>
      <c r="QWV52" s="17"/>
      <c r="QWW52" s="17"/>
      <c r="QWX52" s="17"/>
      <c r="QWY52" s="17"/>
      <c r="QWZ52" s="17"/>
      <c r="QXA52" s="17"/>
      <c r="QXB52" s="17"/>
      <c r="QXC52" s="17"/>
      <c r="QXD52" s="17"/>
      <c r="QXE52" s="17"/>
      <c r="QXF52" s="17"/>
      <c r="QXG52" s="17"/>
      <c r="QXH52" s="17"/>
      <c r="QXI52" s="17"/>
      <c r="QXJ52" s="17"/>
      <c r="QXK52" s="17"/>
      <c r="QXL52" s="17"/>
      <c r="QXM52" s="17"/>
      <c r="QXN52" s="17"/>
      <c r="QXO52" s="17"/>
      <c r="QXP52" s="17"/>
      <c r="QXQ52" s="17"/>
      <c r="QXR52" s="17"/>
      <c r="QXS52" s="17"/>
      <c r="QXT52" s="17"/>
      <c r="QXU52" s="17"/>
      <c r="QXV52" s="17"/>
      <c r="QXW52" s="17"/>
      <c r="QXX52" s="17"/>
      <c r="QXY52" s="17"/>
      <c r="QXZ52" s="17"/>
      <c r="QYA52" s="17"/>
      <c r="QYB52" s="17"/>
      <c r="QYC52" s="17"/>
      <c r="QYD52" s="17"/>
      <c r="QYE52" s="17"/>
      <c r="QYF52" s="17"/>
      <c r="QYG52" s="17"/>
      <c r="QYH52" s="17"/>
      <c r="QYI52" s="17"/>
      <c r="QYJ52" s="17"/>
      <c r="QYK52" s="17"/>
      <c r="QYL52" s="17"/>
      <c r="QYM52" s="17"/>
      <c r="QYN52" s="17"/>
      <c r="QYO52" s="17"/>
      <c r="QYP52" s="17"/>
      <c r="QYQ52" s="17"/>
      <c r="QYR52" s="17"/>
      <c r="QYS52" s="17"/>
      <c r="QYT52" s="17"/>
      <c r="QYU52" s="17"/>
      <c r="QYV52" s="17"/>
      <c r="QYW52" s="17"/>
      <c r="QYX52" s="17"/>
      <c r="QYY52" s="17"/>
      <c r="QYZ52" s="17"/>
      <c r="QZA52" s="17"/>
      <c r="QZB52" s="17"/>
      <c r="QZC52" s="17"/>
      <c r="QZD52" s="17"/>
      <c r="QZE52" s="17"/>
      <c r="QZF52" s="17"/>
      <c r="QZG52" s="17"/>
      <c r="QZH52" s="17"/>
      <c r="QZI52" s="17"/>
      <c r="QZJ52" s="17"/>
      <c r="QZK52" s="17"/>
      <c r="QZL52" s="17"/>
      <c r="QZM52" s="17"/>
      <c r="QZN52" s="17"/>
      <c r="QZO52" s="17"/>
      <c r="QZP52" s="17"/>
      <c r="QZQ52" s="17"/>
      <c r="QZR52" s="17"/>
      <c r="QZS52" s="17"/>
      <c r="QZT52" s="17"/>
      <c r="QZU52" s="17"/>
      <c r="QZV52" s="17"/>
      <c r="QZW52" s="17"/>
      <c r="QZX52" s="17"/>
      <c r="QZY52" s="17"/>
      <c r="QZZ52" s="17"/>
      <c r="RAA52" s="17"/>
      <c r="RAB52" s="17"/>
      <c r="RAC52" s="17"/>
      <c r="RAD52" s="17"/>
      <c r="RAE52" s="17"/>
      <c r="RAF52" s="17"/>
      <c r="RAG52" s="17"/>
      <c r="RAH52" s="17"/>
      <c r="RAI52" s="17"/>
      <c r="RAJ52" s="17"/>
      <c r="RAK52" s="17"/>
      <c r="RAL52" s="17"/>
      <c r="RAM52" s="17"/>
      <c r="RAN52" s="17"/>
      <c r="RAO52" s="17"/>
      <c r="RAP52" s="17"/>
      <c r="RAQ52" s="17"/>
      <c r="RAR52" s="17"/>
      <c r="RAS52" s="17"/>
      <c r="RAT52" s="17"/>
      <c r="RAU52" s="17"/>
      <c r="RAV52" s="17"/>
      <c r="RAW52" s="17"/>
      <c r="RAX52" s="17"/>
      <c r="RAY52" s="17"/>
      <c r="RAZ52" s="17"/>
      <c r="RBA52" s="17"/>
      <c r="RBB52" s="17"/>
      <c r="RBC52" s="17"/>
      <c r="RBD52" s="17"/>
      <c r="RBE52" s="17"/>
      <c r="RBF52" s="17"/>
      <c r="RBG52" s="17"/>
      <c r="RBH52" s="17"/>
      <c r="RBI52" s="17"/>
      <c r="RBJ52" s="17"/>
      <c r="RBK52" s="17"/>
      <c r="RBL52" s="17"/>
      <c r="RBM52" s="17"/>
      <c r="RBN52" s="17"/>
      <c r="RBO52" s="17"/>
      <c r="RBP52" s="17"/>
      <c r="RBQ52" s="17"/>
      <c r="RBR52" s="17"/>
      <c r="RBS52" s="17"/>
      <c r="RBT52" s="17"/>
      <c r="RBU52" s="17"/>
      <c r="RBV52" s="17"/>
      <c r="RBW52" s="17"/>
      <c r="RBX52" s="17"/>
      <c r="RBY52" s="17"/>
      <c r="RBZ52" s="17"/>
      <c r="RCA52" s="17"/>
      <c r="RCB52" s="17"/>
      <c r="RCC52" s="17"/>
      <c r="RCD52" s="17"/>
      <c r="RCE52" s="17"/>
      <c r="RCF52" s="17"/>
      <c r="RCG52" s="17"/>
      <c r="RCH52" s="17"/>
      <c r="RCI52" s="17"/>
      <c r="RCJ52" s="17"/>
      <c r="RCK52" s="17"/>
      <c r="RCL52" s="17"/>
      <c r="RCM52" s="17"/>
      <c r="RCN52" s="17"/>
      <c r="RCO52" s="17"/>
      <c r="RCP52" s="17"/>
      <c r="RCQ52" s="17"/>
      <c r="RCR52" s="17"/>
      <c r="RCS52" s="17"/>
      <c r="RCT52" s="17"/>
      <c r="RCU52" s="17"/>
      <c r="RCV52" s="17"/>
      <c r="RCW52" s="17"/>
      <c r="RCX52" s="17"/>
      <c r="RCY52" s="17"/>
      <c r="RCZ52" s="17"/>
      <c r="RDA52" s="17"/>
      <c r="RDB52" s="17"/>
      <c r="RDC52" s="17"/>
      <c r="RDD52" s="17"/>
      <c r="RDE52" s="17"/>
      <c r="RDF52" s="17"/>
      <c r="RDG52" s="17"/>
      <c r="RDH52" s="17"/>
      <c r="RDI52" s="17"/>
      <c r="RDJ52" s="17"/>
      <c r="RDK52" s="17"/>
      <c r="RDL52" s="17"/>
      <c r="RDM52" s="17"/>
      <c r="RDN52" s="17"/>
      <c r="RDO52" s="17"/>
      <c r="RDP52" s="17"/>
      <c r="RDQ52" s="17"/>
      <c r="RDR52" s="17"/>
      <c r="RDS52" s="17"/>
      <c r="RDT52" s="17"/>
      <c r="RDU52" s="17"/>
      <c r="RDV52" s="17"/>
      <c r="RDW52" s="17"/>
      <c r="RDX52" s="17"/>
      <c r="RDY52" s="17"/>
      <c r="RDZ52" s="17"/>
      <c r="REA52" s="17"/>
      <c r="REB52" s="17"/>
      <c r="REC52" s="17"/>
      <c r="RED52" s="17"/>
      <c r="REE52" s="17"/>
      <c r="REF52" s="17"/>
      <c r="REG52" s="17"/>
      <c r="REH52" s="17"/>
      <c r="REI52" s="17"/>
      <c r="REJ52" s="17"/>
      <c r="REK52" s="17"/>
      <c r="REL52" s="17"/>
      <c r="REM52" s="17"/>
      <c r="REN52" s="17"/>
      <c r="REO52" s="17"/>
      <c r="REP52" s="17"/>
      <c r="REQ52" s="17"/>
      <c r="RER52" s="17"/>
      <c r="RES52" s="17"/>
      <c r="RET52" s="17"/>
      <c r="REU52" s="17"/>
      <c r="REV52" s="17"/>
      <c r="REW52" s="17"/>
      <c r="REX52" s="17"/>
      <c r="REY52" s="17"/>
      <c r="REZ52" s="17"/>
      <c r="RFA52" s="17"/>
      <c r="RFB52" s="17"/>
      <c r="RFC52" s="17"/>
      <c r="RFD52" s="17"/>
      <c r="RFE52" s="17"/>
      <c r="RFF52" s="17"/>
      <c r="RFG52" s="17"/>
      <c r="RFH52" s="17"/>
      <c r="RFI52" s="17"/>
      <c r="RFJ52" s="17"/>
      <c r="RFK52" s="17"/>
      <c r="RFL52" s="17"/>
      <c r="RFM52" s="17"/>
      <c r="RFN52" s="17"/>
      <c r="RFO52" s="17"/>
      <c r="RFP52" s="17"/>
      <c r="RFQ52" s="17"/>
      <c r="RFR52" s="17"/>
      <c r="RFS52" s="17"/>
      <c r="RFT52" s="17"/>
      <c r="RFU52" s="17"/>
      <c r="RFV52" s="17"/>
      <c r="RFW52" s="17"/>
      <c r="RFX52" s="17"/>
      <c r="RFY52" s="17"/>
      <c r="RFZ52" s="17"/>
      <c r="RGA52" s="17"/>
      <c r="RGB52" s="17"/>
      <c r="RGC52" s="17"/>
      <c r="RGD52" s="17"/>
      <c r="RGE52" s="17"/>
      <c r="RGF52" s="17"/>
      <c r="RGG52" s="17"/>
      <c r="RGH52" s="17"/>
      <c r="RGI52" s="17"/>
      <c r="RGJ52" s="17"/>
      <c r="RGK52" s="17"/>
      <c r="RGL52" s="17"/>
      <c r="RGM52" s="17"/>
      <c r="RGN52" s="17"/>
      <c r="RGO52" s="17"/>
      <c r="RGP52" s="17"/>
      <c r="RGQ52" s="17"/>
      <c r="RGR52" s="17"/>
      <c r="RGS52" s="17"/>
      <c r="RGT52" s="17"/>
      <c r="RGU52" s="17"/>
      <c r="RGV52" s="17"/>
      <c r="RGW52" s="17"/>
      <c r="RGX52" s="17"/>
      <c r="RGY52" s="17"/>
      <c r="RGZ52" s="17"/>
      <c r="RHA52" s="17"/>
      <c r="RHB52" s="17"/>
      <c r="RHC52" s="17"/>
      <c r="RHD52" s="17"/>
      <c r="RHE52" s="17"/>
      <c r="RHF52" s="17"/>
      <c r="RHG52" s="17"/>
      <c r="RHH52" s="17"/>
      <c r="RHI52" s="17"/>
      <c r="RHJ52" s="17"/>
      <c r="RHK52" s="17"/>
      <c r="RHL52" s="17"/>
      <c r="RHM52" s="17"/>
      <c r="RHN52" s="17"/>
      <c r="RHO52" s="17"/>
      <c r="RHP52" s="17"/>
      <c r="RHQ52" s="17"/>
      <c r="RHR52" s="17"/>
      <c r="RHS52" s="17"/>
      <c r="RHT52" s="17"/>
      <c r="RHU52" s="17"/>
      <c r="RHV52" s="17"/>
      <c r="RHW52" s="17"/>
      <c r="RHX52" s="17"/>
      <c r="RHY52" s="17"/>
      <c r="RHZ52" s="17"/>
      <c r="RIA52" s="17"/>
      <c r="RIB52" s="17"/>
      <c r="RIC52" s="17"/>
      <c r="RID52" s="17"/>
      <c r="RIE52" s="17"/>
      <c r="RIF52" s="17"/>
      <c r="RIG52" s="17"/>
      <c r="RIH52" s="17"/>
      <c r="RII52" s="17"/>
      <c r="RIJ52" s="17"/>
      <c r="RIK52" s="17"/>
      <c r="RIL52" s="17"/>
      <c r="RIM52" s="17"/>
      <c r="RIN52" s="17"/>
      <c r="RIO52" s="17"/>
      <c r="RIP52" s="17"/>
      <c r="RIQ52" s="17"/>
      <c r="RIR52" s="17"/>
      <c r="RIS52" s="17"/>
      <c r="RIT52" s="17"/>
      <c r="RIU52" s="17"/>
      <c r="RIV52" s="17"/>
      <c r="RIW52" s="17"/>
      <c r="RIX52" s="17"/>
      <c r="RIY52" s="17"/>
      <c r="RIZ52" s="17"/>
      <c r="RJA52" s="17"/>
      <c r="RJB52" s="17"/>
      <c r="RJC52" s="17"/>
      <c r="RJD52" s="17"/>
      <c r="RJE52" s="17"/>
      <c r="RJF52" s="17"/>
      <c r="RJG52" s="17"/>
      <c r="RJH52" s="17"/>
      <c r="RJI52" s="17"/>
      <c r="RJJ52" s="17"/>
      <c r="RJK52" s="17"/>
      <c r="RJL52" s="17"/>
      <c r="RJM52" s="17"/>
      <c r="RJN52" s="17"/>
      <c r="RJO52" s="17"/>
      <c r="RJP52" s="17"/>
      <c r="RJQ52" s="17"/>
      <c r="RJR52" s="17"/>
      <c r="RJS52" s="17"/>
      <c r="RJT52" s="17"/>
      <c r="RJU52" s="17"/>
      <c r="RJV52" s="17"/>
      <c r="RJW52" s="17"/>
      <c r="RJX52" s="17"/>
      <c r="RJY52" s="17"/>
      <c r="RJZ52" s="17"/>
      <c r="RKA52" s="17"/>
      <c r="RKB52" s="17"/>
      <c r="RKC52" s="17"/>
      <c r="RKD52" s="17"/>
      <c r="RKE52" s="17"/>
      <c r="RKF52" s="17"/>
      <c r="RKG52" s="17"/>
      <c r="RKH52" s="17"/>
      <c r="RKI52" s="17"/>
      <c r="RKJ52" s="17"/>
      <c r="RKK52" s="17"/>
      <c r="RKL52" s="17"/>
      <c r="RKM52" s="17"/>
      <c r="RKN52" s="17"/>
      <c r="RKO52" s="17"/>
      <c r="RKP52" s="17"/>
      <c r="RKQ52" s="17"/>
      <c r="RKR52" s="17"/>
      <c r="RKS52" s="17"/>
      <c r="RKT52" s="17"/>
      <c r="RKU52" s="17"/>
      <c r="RKV52" s="17"/>
      <c r="RKW52" s="17"/>
      <c r="RKX52" s="17"/>
      <c r="RKY52" s="17"/>
      <c r="RKZ52" s="17"/>
      <c r="RLA52" s="17"/>
      <c r="RLB52" s="17"/>
      <c r="RLC52" s="17"/>
      <c r="RLD52" s="17"/>
      <c r="RLE52" s="17"/>
      <c r="RLF52" s="17"/>
      <c r="RLG52" s="17"/>
      <c r="RLH52" s="17"/>
      <c r="RLI52" s="17"/>
      <c r="RLJ52" s="17"/>
      <c r="RLK52" s="17"/>
      <c r="RLL52" s="17"/>
      <c r="RLM52" s="17"/>
      <c r="RLN52" s="17"/>
      <c r="RLO52" s="17"/>
      <c r="RLP52" s="17"/>
      <c r="RLQ52" s="17"/>
      <c r="RLR52" s="17"/>
      <c r="RLS52" s="17"/>
      <c r="RLT52" s="17"/>
      <c r="RLU52" s="17"/>
      <c r="RLV52" s="17"/>
      <c r="RLW52" s="17"/>
      <c r="RLX52" s="17"/>
      <c r="RLY52" s="17"/>
      <c r="RLZ52" s="17"/>
      <c r="RMA52" s="17"/>
      <c r="RMB52" s="17"/>
      <c r="RMC52" s="17"/>
      <c r="RMD52" s="17"/>
      <c r="RME52" s="17"/>
      <c r="RMF52" s="17"/>
      <c r="RMG52" s="17"/>
      <c r="RMH52" s="17"/>
      <c r="RMI52" s="17"/>
      <c r="RMJ52" s="17"/>
      <c r="RMK52" s="17"/>
      <c r="RML52" s="17"/>
      <c r="RMM52" s="17"/>
      <c r="RMN52" s="17"/>
      <c r="RMO52" s="17"/>
      <c r="RMP52" s="17"/>
      <c r="RMQ52" s="17"/>
      <c r="RMR52" s="17"/>
      <c r="RMS52" s="17"/>
      <c r="RMT52" s="17"/>
      <c r="RMU52" s="17"/>
      <c r="RMV52" s="17"/>
      <c r="RMW52" s="17"/>
      <c r="RMX52" s="17"/>
      <c r="RMY52" s="17"/>
      <c r="RMZ52" s="17"/>
      <c r="RNA52" s="17"/>
      <c r="RNB52" s="17"/>
      <c r="RNC52" s="17"/>
      <c r="RND52" s="17"/>
      <c r="RNE52" s="17"/>
      <c r="RNF52" s="17"/>
      <c r="RNG52" s="17"/>
      <c r="RNH52" s="17"/>
      <c r="RNI52" s="17"/>
      <c r="RNJ52" s="17"/>
      <c r="RNK52" s="17"/>
      <c r="RNL52" s="17"/>
      <c r="RNM52" s="17"/>
      <c r="RNN52" s="17"/>
      <c r="RNO52" s="17"/>
      <c r="RNP52" s="17"/>
      <c r="RNQ52" s="17"/>
      <c r="RNR52" s="17"/>
      <c r="RNS52" s="17"/>
      <c r="RNT52" s="17"/>
      <c r="RNU52" s="17"/>
      <c r="RNV52" s="17"/>
      <c r="RNW52" s="17"/>
      <c r="RNX52" s="17"/>
      <c r="RNY52" s="17"/>
      <c r="RNZ52" s="17"/>
      <c r="ROA52" s="17"/>
      <c r="ROB52" s="17"/>
      <c r="ROC52" s="17"/>
      <c r="ROD52" s="17"/>
      <c r="ROE52" s="17"/>
      <c r="ROF52" s="17"/>
      <c r="ROG52" s="17"/>
      <c r="ROH52" s="17"/>
      <c r="ROI52" s="17"/>
      <c r="ROJ52" s="17"/>
      <c r="ROK52" s="17"/>
      <c r="ROL52" s="17"/>
      <c r="ROM52" s="17"/>
      <c r="RON52" s="17"/>
      <c r="ROO52" s="17"/>
      <c r="ROP52" s="17"/>
      <c r="ROQ52" s="17"/>
      <c r="ROR52" s="17"/>
      <c r="ROS52" s="17"/>
      <c r="ROT52" s="17"/>
      <c r="ROU52" s="17"/>
      <c r="ROV52" s="17"/>
      <c r="ROW52" s="17"/>
      <c r="ROX52" s="17"/>
      <c r="ROY52" s="17"/>
      <c r="ROZ52" s="17"/>
      <c r="RPA52" s="17"/>
      <c r="RPB52" s="17"/>
      <c r="RPC52" s="17"/>
      <c r="RPD52" s="17"/>
      <c r="RPE52" s="17"/>
      <c r="RPF52" s="17"/>
      <c r="RPG52" s="17"/>
      <c r="RPH52" s="17"/>
      <c r="RPI52" s="17"/>
      <c r="RPJ52" s="17"/>
      <c r="RPK52" s="17"/>
      <c r="RPL52" s="17"/>
      <c r="RPM52" s="17"/>
      <c r="RPN52" s="17"/>
      <c r="RPO52" s="17"/>
      <c r="RPP52" s="17"/>
      <c r="RPQ52" s="17"/>
      <c r="RPR52" s="17"/>
      <c r="RPS52" s="17"/>
      <c r="RPT52" s="17"/>
      <c r="RPU52" s="17"/>
      <c r="RPV52" s="17"/>
      <c r="RPW52" s="17"/>
      <c r="RPX52" s="17"/>
      <c r="RPY52" s="17"/>
      <c r="RPZ52" s="17"/>
      <c r="RQA52" s="17"/>
      <c r="RQB52" s="17"/>
      <c r="RQC52" s="17"/>
      <c r="RQD52" s="17"/>
      <c r="RQE52" s="17"/>
      <c r="RQF52" s="17"/>
      <c r="RQG52" s="17"/>
      <c r="RQH52" s="17"/>
      <c r="RQI52" s="17"/>
      <c r="RQJ52" s="17"/>
      <c r="RQK52" s="17"/>
      <c r="RQL52" s="17"/>
      <c r="RQM52" s="17"/>
      <c r="RQN52" s="17"/>
      <c r="RQO52" s="17"/>
      <c r="RQP52" s="17"/>
      <c r="RQQ52" s="17"/>
      <c r="RQR52" s="17"/>
      <c r="RQS52" s="17"/>
      <c r="RQT52" s="17"/>
      <c r="RQU52" s="17"/>
      <c r="RQV52" s="17"/>
      <c r="RQW52" s="17"/>
      <c r="RQX52" s="17"/>
      <c r="RQY52" s="17"/>
      <c r="RQZ52" s="17"/>
      <c r="RRA52" s="17"/>
      <c r="RRB52" s="17"/>
      <c r="RRC52" s="17"/>
      <c r="RRD52" s="17"/>
      <c r="RRE52" s="17"/>
      <c r="RRF52" s="17"/>
      <c r="RRG52" s="17"/>
      <c r="RRH52" s="17"/>
      <c r="RRI52" s="17"/>
      <c r="RRJ52" s="17"/>
      <c r="RRK52" s="17"/>
      <c r="RRL52" s="17"/>
      <c r="RRM52" s="17"/>
      <c r="RRN52" s="17"/>
      <c r="RRO52" s="17"/>
      <c r="RRP52" s="17"/>
      <c r="RRQ52" s="17"/>
      <c r="RRR52" s="17"/>
      <c r="RRS52" s="17"/>
      <c r="RRT52" s="17"/>
      <c r="RRU52" s="17"/>
      <c r="RRV52" s="17"/>
      <c r="RRW52" s="17"/>
      <c r="RRX52" s="17"/>
      <c r="RRY52" s="17"/>
      <c r="RRZ52" s="17"/>
      <c r="RSA52" s="17"/>
      <c r="RSB52" s="17"/>
      <c r="RSC52" s="17"/>
      <c r="RSD52" s="17"/>
      <c r="RSE52" s="17"/>
      <c r="RSF52" s="17"/>
      <c r="RSG52" s="17"/>
      <c r="RSH52" s="17"/>
      <c r="RSI52" s="17"/>
      <c r="RSJ52" s="17"/>
      <c r="RSK52" s="17"/>
      <c r="RSL52" s="17"/>
      <c r="RSM52" s="17"/>
      <c r="RSN52" s="17"/>
      <c r="RSO52" s="17"/>
      <c r="RSP52" s="17"/>
      <c r="RSQ52" s="17"/>
      <c r="RSR52" s="17"/>
      <c r="RSS52" s="17"/>
      <c r="RST52" s="17"/>
      <c r="RSU52" s="17"/>
      <c r="RSV52" s="17"/>
      <c r="RSW52" s="17"/>
      <c r="RSX52" s="17"/>
      <c r="RSY52" s="17"/>
      <c r="RSZ52" s="17"/>
      <c r="RTA52" s="17"/>
      <c r="RTB52" s="17"/>
      <c r="RTC52" s="17"/>
      <c r="RTD52" s="17"/>
      <c r="RTE52" s="17"/>
      <c r="RTF52" s="17"/>
      <c r="RTG52" s="17"/>
      <c r="RTH52" s="17"/>
      <c r="RTI52" s="17"/>
      <c r="RTJ52" s="17"/>
      <c r="RTK52" s="17"/>
      <c r="RTL52" s="17"/>
      <c r="RTM52" s="17"/>
      <c r="RTN52" s="17"/>
      <c r="RTO52" s="17"/>
      <c r="RTP52" s="17"/>
      <c r="RTQ52" s="17"/>
      <c r="RTR52" s="17"/>
      <c r="RTS52" s="17"/>
      <c r="RTT52" s="17"/>
      <c r="RTU52" s="17"/>
      <c r="RTV52" s="17"/>
      <c r="RTW52" s="17"/>
      <c r="RTX52" s="17"/>
      <c r="RTY52" s="17"/>
      <c r="RTZ52" s="17"/>
      <c r="RUA52" s="17"/>
      <c r="RUB52" s="17"/>
      <c r="RUC52" s="17"/>
      <c r="RUD52" s="17"/>
      <c r="RUE52" s="17"/>
      <c r="RUF52" s="17"/>
      <c r="RUG52" s="17"/>
      <c r="RUH52" s="17"/>
      <c r="RUI52" s="17"/>
      <c r="RUJ52" s="17"/>
      <c r="RUK52" s="17"/>
      <c r="RUL52" s="17"/>
      <c r="RUM52" s="17"/>
      <c r="RUN52" s="17"/>
      <c r="RUO52" s="17"/>
      <c r="RUP52" s="17"/>
      <c r="RUQ52" s="17"/>
      <c r="RUR52" s="17"/>
      <c r="RUS52" s="17"/>
      <c r="RUT52" s="17"/>
      <c r="RUU52" s="17"/>
      <c r="RUV52" s="17"/>
      <c r="RUW52" s="17"/>
      <c r="RUX52" s="17"/>
      <c r="RUY52" s="17"/>
      <c r="RUZ52" s="17"/>
      <c r="RVA52" s="17"/>
      <c r="RVB52" s="17"/>
      <c r="RVC52" s="17"/>
      <c r="RVD52" s="17"/>
      <c r="RVE52" s="17"/>
      <c r="RVF52" s="17"/>
      <c r="RVG52" s="17"/>
      <c r="RVH52" s="17"/>
      <c r="RVI52" s="17"/>
      <c r="RVJ52" s="17"/>
      <c r="RVK52" s="17"/>
      <c r="RVL52" s="17"/>
      <c r="RVM52" s="17"/>
      <c r="RVN52" s="17"/>
      <c r="RVO52" s="17"/>
      <c r="RVP52" s="17"/>
      <c r="RVQ52" s="17"/>
      <c r="RVR52" s="17"/>
      <c r="RVS52" s="17"/>
      <c r="RVT52" s="17"/>
      <c r="RVU52" s="17"/>
      <c r="RVV52" s="17"/>
      <c r="RVW52" s="17"/>
      <c r="RVX52" s="17"/>
      <c r="RVY52" s="17"/>
      <c r="RVZ52" s="17"/>
      <c r="RWA52" s="17"/>
      <c r="RWB52" s="17"/>
      <c r="RWC52" s="17"/>
      <c r="RWD52" s="17"/>
      <c r="RWE52" s="17"/>
      <c r="RWF52" s="17"/>
      <c r="RWG52" s="17"/>
      <c r="RWH52" s="17"/>
      <c r="RWI52" s="17"/>
      <c r="RWJ52" s="17"/>
      <c r="RWK52" s="17"/>
      <c r="RWL52" s="17"/>
      <c r="RWM52" s="17"/>
      <c r="RWN52" s="17"/>
      <c r="RWO52" s="17"/>
      <c r="RWP52" s="17"/>
      <c r="RWQ52" s="17"/>
      <c r="RWR52" s="17"/>
      <c r="RWS52" s="17"/>
      <c r="RWT52" s="17"/>
      <c r="RWU52" s="17"/>
      <c r="RWV52" s="17"/>
      <c r="RWW52" s="17"/>
      <c r="RWX52" s="17"/>
      <c r="RWY52" s="17"/>
      <c r="RWZ52" s="17"/>
      <c r="RXA52" s="17"/>
      <c r="RXB52" s="17"/>
      <c r="RXC52" s="17"/>
      <c r="RXD52" s="17"/>
      <c r="RXE52" s="17"/>
      <c r="RXF52" s="17"/>
      <c r="RXG52" s="17"/>
      <c r="RXH52" s="17"/>
      <c r="RXI52" s="17"/>
      <c r="RXJ52" s="17"/>
      <c r="RXK52" s="17"/>
      <c r="RXL52" s="17"/>
      <c r="RXM52" s="17"/>
      <c r="RXN52" s="17"/>
      <c r="RXO52" s="17"/>
      <c r="RXP52" s="17"/>
      <c r="RXQ52" s="17"/>
      <c r="RXR52" s="17"/>
      <c r="RXS52" s="17"/>
      <c r="RXT52" s="17"/>
      <c r="RXU52" s="17"/>
      <c r="RXV52" s="17"/>
      <c r="RXW52" s="17"/>
      <c r="RXX52" s="17"/>
      <c r="RXY52" s="17"/>
      <c r="RXZ52" s="17"/>
      <c r="RYA52" s="17"/>
      <c r="RYB52" s="17"/>
      <c r="RYC52" s="17"/>
      <c r="RYD52" s="17"/>
      <c r="RYE52" s="17"/>
      <c r="RYF52" s="17"/>
      <c r="RYG52" s="17"/>
      <c r="RYH52" s="17"/>
      <c r="RYI52" s="17"/>
      <c r="RYJ52" s="17"/>
      <c r="RYK52" s="17"/>
      <c r="RYL52" s="17"/>
      <c r="RYM52" s="17"/>
      <c r="RYN52" s="17"/>
      <c r="RYO52" s="17"/>
      <c r="RYP52" s="17"/>
      <c r="RYQ52" s="17"/>
      <c r="RYR52" s="17"/>
      <c r="RYS52" s="17"/>
      <c r="RYT52" s="17"/>
      <c r="RYU52" s="17"/>
      <c r="RYV52" s="17"/>
      <c r="RYW52" s="17"/>
      <c r="RYX52" s="17"/>
      <c r="RYY52" s="17"/>
      <c r="RYZ52" s="17"/>
      <c r="RZA52" s="17"/>
      <c r="RZB52" s="17"/>
      <c r="RZC52" s="17"/>
      <c r="RZD52" s="17"/>
      <c r="RZE52" s="17"/>
      <c r="RZF52" s="17"/>
      <c r="RZG52" s="17"/>
      <c r="RZH52" s="17"/>
      <c r="RZI52" s="17"/>
      <c r="RZJ52" s="17"/>
      <c r="RZK52" s="17"/>
      <c r="RZL52" s="17"/>
      <c r="RZM52" s="17"/>
      <c r="RZN52" s="17"/>
      <c r="RZO52" s="17"/>
      <c r="RZP52" s="17"/>
      <c r="RZQ52" s="17"/>
      <c r="RZR52" s="17"/>
      <c r="RZS52" s="17"/>
      <c r="RZT52" s="17"/>
      <c r="RZU52" s="17"/>
      <c r="RZV52" s="17"/>
      <c r="RZW52" s="17"/>
      <c r="RZX52" s="17"/>
      <c r="RZY52" s="17"/>
      <c r="RZZ52" s="17"/>
      <c r="SAA52" s="17"/>
      <c r="SAB52" s="17"/>
      <c r="SAC52" s="17"/>
      <c r="SAD52" s="17"/>
      <c r="SAE52" s="17"/>
      <c r="SAF52" s="17"/>
      <c r="SAG52" s="17"/>
      <c r="SAH52" s="17"/>
      <c r="SAI52" s="17"/>
      <c r="SAJ52" s="17"/>
      <c r="SAK52" s="17"/>
      <c r="SAL52" s="17"/>
      <c r="SAM52" s="17"/>
      <c r="SAN52" s="17"/>
      <c r="SAO52" s="17"/>
      <c r="SAP52" s="17"/>
      <c r="SAQ52" s="17"/>
      <c r="SAR52" s="17"/>
      <c r="SAS52" s="17"/>
      <c r="SAT52" s="17"/>
      <c r="SAU52" s="17"/>
      <c r="SAV52" s="17"/>
      <c r="SAW52" s="17"/>
      <c r="SAX52" s="17"/>
      <c r="SAY52" s="17"/>
      <c r="SAZ52" s="17"/>
      <c r="SBA52" s="17"/>
      <c r="SBB52" s="17"/>
      <c r="SBC52" s="17"/>
      <c r="SBD52" s="17"/>
      <c r="SBE52" s="17"/>
      <c r="SBF52" s="17"/>
      <c r="SBG52" s="17"/>
      <c r="SBH52" s="17"/>
      <c r="SBI52" s="17"/>
      <c r="SBJ52" s="17"/>
      <c r="SBK52" s="17"/>
      <c r="SBL52" s="17"/>
      <c r="SBM52" s="17"/>
      <c r="SBN52" s="17"/>
      <c r="SBO52" s="17"/>
      <c r="SBP52" s="17"/>
      <c r="SBQ52" s="17"/>
      <c r="SBR52" s="17"/>
      <c r="SBS52" s="17"/>
      <c r="SBT52" s="17"/>
      <c r="SBU52" s="17"/>
      <c r="SBV52" s="17"/>
      <c r="SBW52" s="17"/>
      <c r="SBX52" s="17"/>
      <c r="SBY52" s="17"/>
      <c r="SBZ52" s="17"/>
      <c r="SCA52" s="17"/>
      <c r="SCB52" s="17"/>
      <c r="SCC52" s="17"/>
      <c r="SCD52" s="17"/>
      <c r="SCE52" s="17"/>
      <c r="SCF52" s="17"/>
      <c r="SCG52" s="17"/>
      <c r="SCH52" s="17"/>
      <c r="SCI52" s="17"/>
      <c r="SCJ52" s="17"/>
      <c r="SCK52" s="17"/>
      <c r="SCL52" s="17"/>
      <c r="SCM52" s="17"/>
      <c r="SCN52" s="17"/>
      <c r="SCO52" s="17"/>
      <c r="SCP52" s="17"/>
      <c r="SCQ52" s="17"/>
      <c r="SCR52" s="17"/>
      <c r="SCS52" s="17"/>
      <c r="SCT52" s="17"/>
      <c r="SCU52" s="17"/>
      <c r="SCV52" s="17"/>
      <c r="SCW52" s="17"/>
      <c r="SCX52" s="17"/>
      <c r="SCY52" s="17"/>
      <c r="SCZ52" s="17"/>
      <c r="SDA52" s="17"/>
      <c r="SDB52" s="17"/>
      <c r="SDC52" s="17"/>
      <c r="SDD52" s="17"/>
      <c r="SDE52" s="17"/>
      <c r="SDF52" s="17"/>
      <c r="SDG52" s="17"/>
      <c r="SDH52" s="17"/>
      <c r="SDI52" s="17"/>
      <c r="SDJ52" s="17"/>
      <c r="SDK52" s="17"/>
      <c r="SDL52" s="17"/>
      <c r="SDM52" s="17"/>
      <c r="SDN52" s="17"/>
      <c r="SDO52" s="17"/>
      <c r="SDP52" s="17"/>
      <c r="SDQ52" s="17"/>
      <c r="SDR52" s="17"/>
      <c r="SDS52" s="17"/>
      <c r="SDT52" s="17"/>
      <c r="SDU52" s="17"/>
      <c r="SDV52" s="17"/>
      <c r="SDW52" s="17"/>
      <c r="SDX52" s="17"/>
      <c r="SDY52" s="17"/>
      <c r="SDZ52" s="17"/>
      <c r="SEA52" s="17"/>
      <c r="SEB52" s="17"/>
      <c r="SEC52" s="17"/>
      <c r="SED52" s="17"/>
      <c r="SEE52" s="17"/>
      <c r="SEF52" s="17"/>
      <c r="SEG52" s="17"/>
      <c r="SEH52" s="17"/>
      <c r="SEI52" s="17"/>
      <c r="SEJ52" s="17"/>
      <c r="SEK52" s="17"/>
      <c r="SEL52" s="17"/>
      <c r="SEM52" s="17"/>
      <c r="SEN52" s="17"/>
      <c r="SEO52" s="17"/>
      <c r="SEP52" s="17"/>
      <c r="SEQ52" s="17"/>
      <c r="SER52" s="17"/>
      <c r="SES52" s="17"/>
      <c r="SET52" s="17"/>
      <c r="SEU52" s="17"/>
      <c r="SEV52" s="17"/>
      <c r="SEW52" s="17"/>
      <c r="SEX52" s="17"/>
      <c r="SEY52" s="17"/>
      <c r="SEZ52" s="17"/>
      <c r="SFA52" s="17"/>
      <c r="SFB52" s="17"/>
      <c r="SFC52" s="17"/>
      <c r="SFD52" s="17"/>
      <c r="SFE52" s="17"/>
      <c r="SFF52" s="17"/>
      <c r="SFG52" s="17"/>
      <c r="SFH52" s="17"/>
      <c r="SFI52" s="17"/>
      <c r="SFJ52" s="17"/>
      <c r="SFK52" s="17"/>
      <c r="SFL52" s="17"/>
      <c r="SFM52" s="17"/>
      <c r="SFN52" s="17"/>
      <c r="SFO52" s="17"/>
      <c r="SFP52" s="17"/>
      <c r="SFQ52" s="17"/>
      <c r="SFR52" s="17"/>
      <c r="SFS52" s="17"/>
      <c r="SFT52" s="17"/>
      <c r="SFU52" s="17"/>
      <c r="SFV52" s="17"/>
      <c r="SFW52" s="17"/>
      <c r="SFX52" s="17"/>
      <c r="SFY52" s="17"/>
      <c r="SFZ52" s="17"/>
      <c r="SGA52" s="17"/>
      <c r="SGB52" s="17"/>
      <c r="SGC52" s="17"/>
      <c r="SGD52" s="17"/>
      <c r="SGE52" s="17"/>
      <c r="SGF52" s="17"/>
      <c r="SGG52" s="17"/>
      <c r="SGH52" s="17"/>
      <c r="SGI52" s="17"/>
      <c r="SGJ52" s="17"/>
      <c r="SGK52" s="17"/>
      <c r="SGL52" s="17"/>
      <c r="SGM52" s="17"/>
      <c r="SGN52" s="17"/>
      <c r="SGO52" s="17"/>
      <c r="SGP52" s="17"/>
      <c r="SGQ52" s="17"/>
      <c r="SGR52" s="17"/>
      <c r="SGS52" s="17"/>
      <c r="SGT52" s="17"/>
      <c r="SGU52" s="17"/>
      <c r="SGV52" s="17"/>
      <c r="SGW52" s="17"/>
      <c r="SGX52" s="17"/>
      <c r="SGY52" s="17"/>
      <c r="SGZ52" s="17"/>
      <c r="SHA52" s="17"/>
      <c r="SHB52" s="17"/>
      <c r="SHC52" s="17"/>
      <c r="SHD52" s="17"/>
      <c r="SHE52" s="17"/>
      <c r="SHF52" s="17"/>
      <c r="SHG52" s="17"/>
      <c r="SHH52" s="17"/>
      <c r="SHI52" s="17"/>
      <c r="SHJ52" s="17"/>
      <c r="SHK52" s="17"/>
      <c r="SHL52" s="17"/>
      <c r="SHM52" s="17"/>
      <c r="SHN52" s="17"/>
      <c r="SHO52" s="17"/>
      <c r="SHP52" s="17"/>
      <c r="SHQ52" s="17"/>
      <c r="SHR52" s="17"/>
      <c r="SHS52" s="17"/>
      <c r="SHT52" s="17"/>
      <c r="SHU52" s="17"/>
      <c r="SHV52" s="17"/>
      <c r="SHW52" s="17"/>
      <c r="SHX52" s="17"/>
      <c r="SHY52" s="17"/>
      <c r="SHZ52" s="17"/>
      <c r="SIA52" s="17"/>
      <c r="SIB52" s="17"/>
      <c r="SIC52" s="17"/>
      <c r="SID52" s="17"/>
      <c r="SIE52" s="17"/>
      <c r="SIF52" s="17"/>
      <c r="SIG52" s="17"/>
      <c r="SIH52" s="17"/>
      <c r="SII52" s="17"/>
      <c r="SIJ52" s="17"/>
      <c r="SIK52" s="17"/>
      <c r="SIL52" s="17"/>
      <c r="SIM52" s="17"/>
      <c r="SIN52" s="17"/>
      <c r="SIO52" s="17"/>
      <c r="SIP52" s="17"/>
      <c r="SIQ52" s="17"/>
      <c r="SIR52" s="17"/>
      <c r="SIS52" s="17"/>
      <c r="SIT52" s="17"/>
      <c r="SIU52" s="17"/>
      <c r="SIV52" s="17"/>
      <c r="SIW52" s="17"/>
      <c r="SIX52" s="17"/>
      <c r="SIY52" s="17"/>
      <c r="SIZ52" s="17"/>
      <c r="SJA52" s="17"/>
      <c r="SJB52" s="17"/>
      <c r="SJC52" s="17"/>
      <c r="SJD52" s="17"/>
      <c r="SJE52" s="17"/>
      <c r="SJF52" s="17"/>
      <c r="SJG52" s="17"/>
      <c r="SJH52" s="17"/>
      <c r="SJI52" s="17"/>
      <c r="SJJ52" s="17"/>
      <c r="SJK52" s="17"/>
      <c r="SJL52" s="17"/>
      <c r="SJM52" s="17"/>
      <c r="SJN52" s="17"/>
      <c r="SJO52" s="17"/>
      <c r="SJP52" s="17"/>
      <c r="SJQ52" s="17"/>
      <c r="SJR52" s="17"/>
      <c r="SJS52" s="17"/>
      <c r="SJT52" s="17"/>
      <c r="SJU52" s="17"/>
      <c r="SJV52" s="17"/>
      <c r="SJW52" s="17"/>
      <c r="SJX52" s="17"/>
      <c r="SJY52" s="17"/>
      <c r="SJZ52" s="17"/>
      <c r="SKA52" s="17"/>
      <c r="SKB52" s="17"/>
      <c r="SKC52" s="17"/>
      <c r="SKD52" s="17"/>
      <c r="SKE52" s="17"/>
      <c r="SKF52" s="17"/>
      <c r="SKG52" s="17"/>
      <c r="SKH52" s="17"/>
      <c r="SKI52" s="17"/>
      <c r="SKJ52" s="17"/>
      <c r="SKK52" s="17"/>
      <c r="SKL52" s="17"/>
      <c r="SKM52" s="17"/>
      <c r="SKN52" s="17"/>
      <c r="SKO52" s="17"/>
      <c r="SKP52" s="17"/>
      <c r="SKQ52" s="17"/>
      <c r="SKR52" s="17"/>
      <c r="SKS52" s="17"/>
      <c r="SKT52" s="17"/>
      <c r="SKU52" s="17"/>
      <c r="SKV52" s="17"/>
      <c r="SKW52" s="17"/>
      <c r="SKX52" s="17"/>
      <c r="SKY52" s="17"/>
      <c r="SKZ52" s="17"/>
      <c r="SLA52" s="17"/>
      <c r="SLB52" s="17"/>
      <c r="SLC52" s="17"/>
      <c r="SLD52" s="17"/>
      <c r="SLE52" s="17"/>
      <c r="SLF52" s="17"/>
      <c r="SLG52" s="17"/>
      <c r="SLH52" s="17"/>
      <c r="SLI52" s="17"/>
      <c r="SLJ52" s="17"/>
      <c r="SLK52" s="17"/>
      <c r="SLL52" s="17"/>
      <c r="SLM52" s="17"/>
      <c r="SLN52" s="17"/>
      <c r="SLO52" s="17"/>
      <c r="SLP52" s="17"/>
      <c r="SLQ52" s="17"/>
      <c r="SLR52" s="17"/>
      <c r="SLS52" s="17"/>
      <c r="SLT52" s="17"/>
      <c r="SLU52" s="17"/>
      <c r="SLV52" s="17"/>
      <c r="SLW52" s="17"/>
      <c r="SLX52" s="17"/>
      <c r="SLY52" s="17"/>
      <c r="SLZ52" s="17"/>
      <c r="SMA52" s="17"/>
      <c r="SMB52" s="17"/>
      <c r="SMC52" s="17"/>
      <c r="SMD52" s="17"/>
      <c r="SME52" s="17"/>
      <c r="SMF52" s="17"/>
      <c r="SMG52" s="17"/>
      <c r="SMH52" s="17"/>
      <c r="SMI52" s="17"/>
      <c r="SMJ52" s="17"/>
      <c r="SMK52" s="17"/>
      <c r="SML52" s="17"/>
      <c r="SMM52" s="17"/>
      <c r="SMN52" s="17"/>
      <c r="SMO52" s="17"/>
      <c r="SMP52" s="17"/>
      <c r="SMQ52" s="17"/>
      <c r="SMR52" s="17"/>
      <c r="SMS52" s="17"/>
      <c r="SMT52" s="17"/>
      <c r="SMU52" s="17"/>
      <c r="SMV52" s="17"/>
      <c r="SMW52" s="17"/>
      <c r="SMX52" s="17"/>
      <c r="SMY52" s="17"/>
      <c r="SMZ52" s="17"/>
      <c r="SNA52" s="17"/>
      <c r="SNB52" s="17"/>
      <c r="SNC52" s="17"/>
      <c r="SND52" s="17"/>
      <c r="SNE52" s="17"/>
      <c r="SNF52" s="17"/>
      <c r="SNG52" s="17"/>
      <c r="SNH52" s="17"/>
      <c r="SNI52" s="17"/>
      <c r="SNJ52" s="17"/>
      <c r="SNK52" s="17"/>
      <c r="SNL52" s="17"/>
      <c r="SNM52" s="17"/>
      <c r="SNN52" s="17"/>
      <c r="SNO52" s="17"/>
      <c r="SNP52" s="17"/>
      <c r="SNQ52" s="17"/>
      <c r="SNR52" s="17"/>
      <c r="SNS52" s="17"/>
      <c r="SNT52" s="17"/>
      <c r="SNU52" s="17"/>
      <c r="SNV52" s="17"/>
      <c r="SNW52" s="17"/>
      <c r="SNX52" s="17"/>
      <c r="SNY52" s="17"/>
      <c r="SNZ52" s="17"/>
      <c r="SOA52" s="17"/>
      <c r="SOB52" s="17"/>
      <c r="SOC52" s="17"/>
      <c r="SOD52" s="17"/>
      <c r="SOE52" s="17"/>
      <c r="SOF52" s="17"/>
      <c r="SOG52" s="17"/>
      <c r="SOH52" s="17"/>
      <c r="SOI52" s="17"/>
      <c r="SOJ52" s="17"/>
      <c r="SOK52" s="17"/>
      <c r="SOL52" s="17"/>
      <c r="SOM52" s="17"/>
      <c r="SON52" s="17"/>
      <c r="SOO52" s="17"/>
      <c r="SOP52" s="17"/>
      <c r="SOQ52" s="17"/>
      <c r="SOR52" s="17"/>
      <c r="SOS52" s="17"/>
      <c r="SOT52" s="17"/>
      <c r="SOU52" s="17"/>
      <c r="SOV52" s="17"/>
      <c r="SOW52" s="17"/>
      <c r="SOX52" s="17"/>
      <c r="SOY52" s="17"/>
      <c r="SOZ52" s="17"/>
      <c r="SPA52" s="17"/>
      <c r="SPB52" s="17"/>
      <c r="SPC52" s="17"/>
      <c r="SPD52" s="17"/>
      <c r="SPE52" s="17"/>
      <c r="SPF52" s="17"/>
      <c r="SPG52" s="17"/>
      <c r="SPH52" s="17"/>
      <c r="SPI52" s="17"/>
      <c r="SPJ52" s="17"/>
      <c r="SPK52" s="17"/>
      <c r="SPL52" s="17"/>
      <c r="SPM52" s="17"/>
      <c r="SPN52" s="17"/>
      <c r="SPO52" s="17"/>
      <c r="SPP52" s="17"/>
      <c r="SPQ52" s="17"/>
      <c r="SPR52" s="17"/>
      <c r="SPS52" s="17"/>
      <c r="SPT52" s="17"/>
      <c r="SPU52" s="17"/>
      <c r="SPV52" s="17"/>
      <c r="SPW52" s="17"/>
      <c r="SPX52" s="17"/>
      <c r="SPY52" s="17"/>
      <c r="SPZ52" s="17"/>
      <c r="SQA52" s="17"/>
      <c r="SQB52" s="17"/>
      <c r="SQC52" s="17"/>
      <c r="SQD52" s="17"/>
      <c r="SQE52" s="17"/>
      <c r="SQF52" s="17"/>
      <c r="SQG52" s="17"/>
      <c r="SQH52" s="17"/>
      <c r="SQI52" s="17"/>
      <c r="SQJ52" s="17"/>
      <c r="SQK52" s="17"/>
      <c r="SQL52" s="17"/>
      <c r="SQM52" s="17"/>
      <c r="SQN52" s="17"/>
      <c r="SQO52" s="17"/>
      <c r="SQP52" s="17"/>
      <c r="SQQ52" s="17"/>
      <c r="SQR52" s="17"/>
      <c r="SQS52" s="17"/>
      <c r="SQT52" s="17"/>
      <c r="SQU52" s="17"/>
      <c r="SQV52" s="17"/>
      <c r="SQW52" s="17"/>
      <c r="SQX52" s="17"/>
      <c r="SQY52" s="17"/>
      <c r="SQZ52" s="17"/>
      <c r="SRA52" s="17"/>
      <c r="SRB52" s="17"/>
      <c r="SRC52" s="17"/>
      <c r="SRD52" s="17"/>
      <c r="SRE52" s="17"/>
      <c r="SRF52" s="17"/>
      <c r="SRG52" s="17"/>
      <c r="SRH52" s="17"/>
      <c r="SRI52" s="17"/>
      <c r="SRJ52" s="17"/>
      <c r="SRK52" s="17"/>
      <c r="SRL52" s="17"/>
      <c r="SRM52" s="17"/>
      <c r="SRN52" s="17"/>
      <c r="SRO52" s="17"/>
      <c r="SRP52" s="17"/>
      <c r="SRQ52" s="17"/>
      <c r="SRR52" s="17"/>
      <c r="SRS52" s="17"/>
      <c r="SRT52" s="17"/>
      <c r="SRU52" s="17"/>
      <c r="SRV52" s="17"/>
      <c r="SRW52" s="17"/>
      <c r="SRX52" s="17"/>
      <c r="SRY52" s="17"/>
      <c r="SRZ52" s="17"/>
      <c r="SSA52" s="17"/>
      <c r="SSB52" s="17"/>
      <c r="SSC52" s="17"/>
      <c r="SSD52" s="17"/>
      <c r="SSE52" s="17"/>
      <c r="SSF52" s="17"/>
      <c r="SSG52" s="17"/>
      <c r="SSH52" s="17"/>
      <c r="SSI52" s="17"/>
      <c r="SSJ52" s="17"/>
      <c r="SSK52" s="17"/>
      <c r="SSL52" s="17"/>
      <c r="SSM52" s="17"/>
      <c r="SSN52" s="17"/>
      <c r="SSO52" s="17"/>
      <c r="SSP52" s="17"/>
      <c r="SSQ52" s="17"/>
      <c r="SSR52" s="17"/>
      <c r="SSS52" s="17"/>
      <c r="SST52" s="17"/>
      <c r="SSU52" s="17"/>
      <c r="SSV52" s="17"/>
      <c r="SSW52" s="17"/>
      <c r="SSX52" s="17"/>
      <c r="SSY52" s="17"/>
      <c r="SSZ52" s="17"/>
      <c r="STA52" s="17"/>
      <c r="STB52" s="17"/>
      <c r="STC52" s="17"/>
      <c r="STD52" s="17"/>
      <c r="STE52" s="17"/>
      <c r="STF52" s="17"/>
      <c r="STG52" s="17"/>
      <c r="STH52" s="17"/>
      <c r="STI52" s="17"/>
      <c r="STJ52" s="17"/>
      <c r="STK52" s="17"/>
      <c r="STL52" s="17"/>
      <c r="STM52" s="17"/>
      <c r="STN52" s="17"/>
      <c r="STO52" s="17"/>
      <c r="STP52" s="17"/>
      <c r="STQ52" s="17"/>
      <c r="STR52" s="17"/>
      <c r="STS52" s="17"/>
      <c r="STT52" s="17"/>
      <c r="STU52" s="17"/>
      <c r="STV52" s="17"/>
      <c r="STW52" s="17"/>
      <c r="STX52" s="17"/>
      <c r="STY52" s="17"/>
      <c r="STZ52" s="17"/>
      <c r="SUA52" s="17"/>
      <c r="SUB52" s="17"/>
      <c r="SUC52" s="17"/>
      <c r="SUD52" s="17"/>
      <c r="SUE52" s="17"/>
      <c r="SUF52" s="17"/>
      <c r="SUG52" s="17"/>
      <c r="SUH52" s="17"/>
      <c r="SUI52" s="17"/>
      <c r="SUJ52" s="17"/>
      <c r="SUK52" s="17"/>
      <c r="SUL52" s="17"/>
      <c r="SUM52" s="17"/>
      <c r="SUN52" s="17"/>
      <c r="SUO52" s="17"/>
      <c r="SUP52" s="17"/>
      <c r="SUQ52" s="17"/>
      <c r="SUR52" s="17"/>
      <c r="SUS52" s="17"/>
      <c r="SUT52" s="17"/>
      <c r="SUU52" s="17"/>
      <c r="SUV52" s="17"/>
      <c r="SUW52" s="17"/>
      <c r="SUX52" s="17"/>
      <c r="SUY52" s="17"/>
      <c r="SUZ52" s="17"/>
      <c r="SVA52" s="17"/>
      <c r="SVB52" s="17"/>
      <c r="SVC52" s="17"/>
      <c r="SVD52" s="17"/>
      <c r="SVE52" s="17"/>
      <c r="SVF52" s="17"/>
      <c r="SVG52" s="17"/>
      <c r="SVH52" s="17"/>
      <c r="SVI52" s="17"/>
      <c r="SVJ52" s="17"/>
      <c r="SVK52" s="17"/>
      <c r="SVL52" s="17"/>
      <c r="SVM52" s="17"/>
      <c r="SVN52" s="17"/>
      <c r="SVO52" s="17"/>
      <c r="SVP52" s="17"/>
      <c r="SVQ52" s="17"/>
      <c r="SVR52" s="17"/>
      <c r="SVS52" s="17"/>
      <c r="SVT52" s="17"/>
      <c r="SVU52" s="17"/>
      <c r="SVV52" s="17"/>
      <c r="SVW52" s="17"/>
      <c r="SVX52" s="17"/>
      <c r="SVY52" s="17"/>
      <c r="SVZ52" s="17"/>
      <c r="SWA52" s="17"/>
      <c r="SWB52" s="17"/>
      <c r="SWC52" s="17"/>
      <c r="SWD52" s="17"/>
      <c r="SWE52" s="17"/>
      <c r="SWF52" s="17"/>
      <c r="SWG52" s="17"/>
      <c r="SWH52" s="17"/>
      <c r="SWI52" s="17"/>
      <c r="SWJ52" s="17"/>
      <c r="SWK52" s="17"/>
      <c r="SWL52" s="17"/>
      <c r="SWM52" s="17"/>
      <c r="SWN52" s="17"/>
      <c r="SWO52" s="17"/>
      <c r="SWP52" s="17"/>
      <c r="SWQ52" s="17"/>
      <c r="SWR52" s="17"/>
      <c r="SWS52" s="17"/>
      <c r="SWT52" s="17"/>
      <c r="SWU52" s="17"/>
      <c r="SWV52" s="17"/>
      <c r="SWW52" s="17"/>
      <c r="SWX52" s="17"/>
      <c r="SWY52" s="17"/>
      <c r="SWZ52" s="17"/>
      <c r="SXA52" s="17"/>
      <c r="SXB52" s="17"/>
      <c r="SXC52" s="17"/>
      <c r="SXD52" s="17"/>
      <c r="SXE52" s="17"/>
      <c r="SXF52" s="17"/>
      <c r="SXG52" s="17"/>
      <c r="SXH52" s="17"/>
      <c r="SXI52" s="17"/>
      <c r="SXJ52" s="17"/>
      <c r="SXK52" s="17"/>
      <c r="SXL52" s="17"/>
      <c r="SXM52" s="17"/>
      <c r="SXN52" s="17"/>
      <c r="SXO52" s="17"/>
      <c r="SXP52" s="17"/>
      <c r="SXQ52" s="17"/>
      <c r="SXR52" s="17"/>
      <c r="SXS52" s="17"/>
      <c r="SXT52" s="17"/>
      <c r="SXU52" s="17"/>
      <c r="SXV52" s="17"/>
      <c r="SXW52" s="17"/>
      <c r="SXX52" s="17"/>
      <c r="SXY52" s="17"/>
      <c r="SXZ52" s="17"/>
      <c r="SYA52" s="17"/>
      <c r="SYB52" s="17"/>
      <c r="SYC52" s="17"/>
      <c r="SYD52" s="17"/>
      <c r="SYE52" s="17"/>
      <c r="SYF52" s="17"/>
      <c r="SYG52" s="17"/>
      <c r="SYH52" s="17"/>
      <c r="SYI52" s="17"/>
      <c r="SYJ52" s="17"/>
      <c r="SYK52" s="17"/>
      <c r="SYL52" s="17"/>
      <c r="SYM52" s="17"/>
      <c r="SYN52" s="17"/>
      <c r="SYO52" s="17"/>
      <c r="SYP52" s="17"/>
      <c r="SYQ52" s="17"/>
      <c r="SYR52" s="17"/>
      <c r="SYS52" s="17"/>
      <c r="SYT52" s="17"/>
      <c r="SYU52" s="17"/>
      <c r="SYV52" s="17"/>
      <c r="SYW52" s="17"/>
      <c r="SYX52" s="17"/>
      <c r="SYY52" s="17"/>
      <c r="SYZ52" s="17"/>
      <c r="SZA52" s="17"/>
      <c r="SZB52" s="17"/>
      <c r="SZC52" s="17"/>
      <c r="SZD52" s="17"/>
      <c r="SZE52" s="17"/>
      <c r="SZF52" s="17"/>
      <c r="SZG52" s="17"/>
      <c r="SZH52" s="17"/>
      <c r="SZI52" s="17"/>
      <c r="SZJ52" s="17"/>
      <c r="SZK52" s="17"/>
      <c r="SZL52" s="17"/>
      <c r="SZM52" s="17"/>
      <c r="SZN52" s="17"/>
      <c r="SZO52" s="17"/>
      <c r="SZP52" s="17"/>
      <c r="SZQ52" s="17"/>
      <c r="SZR52" s="17"/>
      <c r="SZS52" s="17"/>
      <c r="SZT52" s="17"/>
      <c r="SZU52" s="17"/>
      <c r="SZV52" s="17"/>
      <c r="SZW52" s="17"/>
      <c r="SZX52" s="17"/>
      <c r="SZY52" s="17"/>
      <c r="SZZ52" s="17"/>
      <c r="TAA52" s="17"/>
      <c r="TAB52" s="17"/>
      <c r="TAC52" s="17"/>
      <c r="TAD52" s="17"/>
      <c r="TAE52" s="17"/>
      <c r="TAF52" s="17"/>
      <c r="TAG52" s="17"/>
      <c r="TAH52" s="17"/>
      <c r="TAI52" s="17"/>
      <c r="TAJ52" s="17"/>
      <c r="TAK52" s="17"/>
      <c r="TAL52" s="17"/>
      <c r="TAM52" s="17"/>
      <c r="TAN52" s="17"/>
      <c r="TAO52" s="17"/>
      <c r="TAP52" s="17"/>
      <c r="TAQ52" s="17"/>
      <c r="TAR52" s="17"/>
      <c r="TAS52" s="17"/>
      <c r="TAT52" s="17"/>
      <c r="TAU52" s="17"/>
      <c r="TAV52" s="17"/>
      <c r="TAW52" s="17"/>
      <c r="TAX52" s="17"/>
      <c r="TAY52" s="17"/>
      <c r="TAZ52" s="17"/>
      <c r="TBA52" s="17"/>
      <c r="TBB52" s="17"/>
      <c r="TBC52" s="17"/>
      <c r="TBD52" s="17"/>
      <c r="TBE52" s="17"/>
      <c r="TBF52" s="17"/>
      <c r="TBG52" s="17"/>
      <c r="TBH52" s="17"/>
      <c r="TBI52" s="17"/>
      <c r="TBJ52" s="17"/>
      <c r="TBK52" s="17"/>
      <c r="TBL52" s="17"/>
      <c r="TBM52" s="17"/>
      <c r="TBN52" s="17"/>
      <c r="TBO52" s="17"/>
      <c r="TBP52" s="17"/>
      <c r="TBQ52" s="17"/>
      <c r="TBR52" s="17"/>
      <c r="TBS52" s="17"/>
      <c r="TBT52" s="17"/>
      <c r="TBU52" s="17"/>
      <c r="TBV52" s="17"/>
      <c r="TBW52" s="17"/>
      <c r="TBX52" s="17"/>
      <c r="TBY52" s="17"/>
      <c r="TBZ52" s="17"/>
      <c r="TCA52" s="17"/>
      <c r="TCB52" s="17"/>
      <c r="TCC52" s="17"/>
      <c r="TCD52" s="17"/>
      <c r="TCE52" s="17"/>
      <c r="TCF52" s="17"/>
      <c r="TCG52" s="17"/>
      <c r="TCH52" s="17"/>
      <c r="TCI52" s="17"/>
      <c r="TCJ52" s="17"/>
      <c r="TCK52" s="17"/>
      <c r="TCL52" s="17"/>
      <c r="TCM52" s="17"/>
      <c r="TCN52" s="17"/>
      <c r="TCO52" s="17"/>
      <c r="TCP52" s="17"/>
      <c r="TCQ52" s="17"/>
      <c r="TCR52" s="17"/>
      <c r="TCS52" s="17"/>
      <c r="TCT52" s="17"/>
      <c r="TCU52" s="17"/>
      <c r="TCV52" s="17"/>
      <c r="TCW52" s="17"/>
      <c r="TCX52" s="17"/>
      <c r="TCY52" s="17"/>
      <c r="TCZ52" s="17"/>
      <c r="TDA52" s="17"/>
      <c r="TDB52" s="17"/>
      <c r="TDC52" s="17"/>
      <c r="TDD52" s="17"/>
      <c r="TDE52" s="17"/>
      <c r="TDF52" s="17"/>
      <c r="TDG52" s="17"/>
      <c r="TDH52" s="17"/>
      <c r="TDI52" s="17"/>
      <c r="TDJ52" s="17"/>
      <c r="TDK52" s="17"/>
      <c r="TDL52" s="17"/>
      <c r="TDM52" s="17"/>
      <c r="TDN52" s="17"/>
      <c r="TDO52" s="17"/>
      <c r="TDP52" s="17"/>
      <c r="TDQ52" s="17"/>
      <c r="TDR52" s="17"/>
      <c r="TDS52" s="17"/>
      <c r="TDT52" s="17"/>
      <c r="TDU52" s="17"/>
      <c r="TDV52" s="17"/>
      <c r="TDW52" s="17"/>
      <c r="TDX52" s="17"/>
      <c r="TDY52" s="17"/>
      <c r="TDZ52" s="17"/>
      <c r="TEA52" s="17"/>
      <c r="TEB52" s="17"/>
      <c r="TEC52" s="17"/>
      <c r="TED52" s="17"/>
      <c r="TEE52" s="17"/>
      <c r="TEF52" s="17"/>
      <c r="TEG52" s="17"/>
      <c r="TEH52" s="17"/>
      <c r="TEI52" s="17"/>
      <c r="TEJ52" s="17"/>
      <c r="TEK52" s="17"/>
      <c r="TEL52" s="17"/>
      <c r="TEM52" s="17"/>
      <c r="TEN52" s="17"/>
      <c r="TEO52" s="17"/>
      <c r="TEP52" s="17"/>
      <c r="TEQ52" s="17"/>
      <c r="TER52" s="17"/>
      <c r="TES52" s="17"/>
      <c r="TET52" s="17"/>
      <c r="TEU52" s="17"/>
      <c r="TEV52" s="17"/>
      <c r="TEW52" s="17"/>
      <c r="TEX52" s="17"/>
      <c r="TEY52" s="17"/>
      <c r="TEZ52" s="17"/>
      <c r="TFA52" s="17"/>
      <c r="TFB52" s="17"/>
      <c r="TFC52" s="17"/>
      <c r="TFD52" s="17"/>
      <c r="TFE52" s="17"/>
      <c r="TFF52" s="17"/>
      <c r="TFG52" s="17"/>
      <c r="TFH52" s="17"/>
      <c r="TFI52" s="17"/>
      <c r="TFJ52" s="17"/>
      <c r="TFK52" s="17"/>
      <c r="TFL52" s="17"/>
      <c r="TFM52" s="17"/>
      <c r="TFN52" s="17"/>
      <c r="TFO52" s="17"/>
      <c r="TFP52" s="17"/>
      <c r="TFQ52" s="17"/>
      <c r="TFR52" s="17"/>
      <c r="TFS52" s="17"/>
      <c r="TFT52" s="17"/>
      <c r="TFU52" s="17"/>
      <c r="TFV52" s="17"/>
      <c r="TFW52" s="17"/>
      <c r="TFX52" s="17"/>
      <c r="TFY52" s="17"/>
      <c r="TFZ52" s="17"/>
      <c r="TGA52" s="17"/>
      <c r="TGB52" s="17"/>
      <c r="TGC52" s="17"/>
      <c r="TGD52" s="17"/>
      <c r="TGE52" s="17"/>
      <c r="TGF52" s="17"/>
      <c r="TGG52" s="17"/>
      <c r="TGH52" s="17"/>
      <c r="TGI52" s="17"/>
      <c r="TGJ52" s="17"/>
      <c r="TGK52" s="17"/>
      <c r="TGL52" s="17"/>
      <c r="TGM52" s="17"/>
      <c r="TGN52" s="17"/>
      <c r="TGO52" s="17"/>
      <c r="TGP52" s="17"/>
      <c r="TGQ52" s="17"/>
      <c r="TGR52" s="17"/>
      <c r="TGS52" s="17"/>
      <c r="TGT52" s="17"/>
      <c r="TGU52" s="17"/>
      <c r="TGV52" s="17"/>
      <c r="TGW52" s="17"/>
      <c r="TGX52" s="17"/>
      <c r="TGY52" s="17"/>
      <c r="TGZ52" s="17"/>
      <c r="THA52" s="17"/>
      <c r="THB52" s="17"/>
      <c r="THC52" s="17"/>
      <c r="THD52" s="17"/>
      <c r="THE52" s="17"/>
      <c r="THF52" s="17"/>
      <c r="THG52" s="17"/>
      <c r="THH52" s="17"/>
      <c r="THI52" s="17"/>
      <c r="THJ52" s="17"/>
      <c r="THK52" s="17"/>
      <c r="THL52" s="17"/>
      <c r="THM52" s="17"/>
      <c r="THN52" s="17"/>
      <c r="THO52" s="17"/>
      <c r="THP52" s="17"/>
      <c r="THQ52" s="17"/>
      <c r="THR52" s="17"/>
      <c r="THS52" s="17"/>
      <c r="THT52" s="17"/>
      <c r="THU52" s="17"/>
      <c r="THV52" s="17"/>
      <c r="THW52" s="17"/>
      <c r="THX52" s="17"/>
      <c r="THY52" s="17"/>
      <c r="THZ52" s="17"/>
      <c r="TIA52" s="17"/>
      <c r="TIB52" s="17"/>
      <c r="TIC52" s="17"/>
      <c r="TID52" s="17"/>
      <c r="TIE52" s="17"/>
      <c r="TIF52" s="17"/>
      <c r="TIG52" s="17"/>
      <c r="TIH52" s="17"/>
      <c r="TII52" s="17"/>
      <c r="TIJ52" s="17"/>
      <c r="TIK52" s="17"/>
      <c r="TIL52" s="17"/>
      <c r="TIM52" s="17"/>
      <c r="TIN52" s="17"/>
      <c r="TIO52" s="17"/>
      <c r="TIP52" s="17"/>
      <c r="TIQ52" s="17"/>
      <c r="TIR52" s="17"/>
      <c r="TIS52" s="17"/>
      <c r="TIT52" s="17"/>
      <c r="TIU52" s="17"/>
      <c r="TIV52" s="17"/>
      <c r="TIW52" s="17"/>
      <c r="TIX52" s="17"/>
      <c r="TIY52" s="17"/>
      <c r="TIZ52" s="17"/>
      <c r="TJA52" s="17"/>
      <c r="TJB52" s="17"/>
      <c r="TJC52" s="17"/>
      <c r="TJD52" s="17"/>
      <c r="TJE52" s="17"/>
      <c r="TJF52" s="17"/>
      <c r="TJG52" s="17"/>
      <c r="TJH52" s="17"/>
      <c r="TJI52" s="17"/>
      <c r="TJJ52" s="17"/>
      <c r="TJK52" s="17"/>
      <c r="TJL52" s="17"/>
      <c r="TJM52" s="17"/>
      <c r="TJN52" s="17"/>
      <c r="TJO52" s="17"/>
      <c r="TJP52" s="17"/>
      <c r="TJQ52" s="17"/>
      <c r="TJR52" s="17"/>
      <c r="TJS52" s="17"/>
      <c r="TJT52" s="17"/>
      <c r="TJU52" s="17"/>
      <c r="TJV52" s="17"/>
      <c r="TJW52" s="17"/>
      <c r="TJX52" s="17"/>
      <c r="TJY52" s="17"/>
      <c r="TJZ52" s="17"/>
      <c r="TKA52" s="17"/>
      <c r="TKB52" s="17"/>
      <c r="TKC52" s="17"/>
      <c r="TKD52" s="17"/>
      <c r="TKE52" s="17"/>
      <c r="TKF52" s="17"/>
      <c r="TKG52" s="17"/>
      <c r="TKH52" s="17"/>
      <c r="TKI52" s="17"/>
      <c r="TKJ52" s="17"/>
      <c r="TKK52" s="17"/>
      <c r="TKL52" s="17"/>
      <c r="TKM52" s="17"/>
      <c r="TKN52" s="17"/>
      <c r="TKO52" s="17"/>
      <c r="TKP52" s="17"/>
      <c r="TKQ52" s="17"/>
      <c r="TKR52" s="17"/>
      <c r="TKS52" s="17"/>
      <c r="TKT52" s="17"/>
      <c r="TKU52" s="17"/>
      <c r="TKV52" s="17"/>
      <c r="TKW52" s="17"/>
      <c r="TKX52" s="17"/>
      <c r="TKY52" s="17"/>
      <c r="TKZ52" s="17"/>
      <c r="TLA52" s="17"/>
      <c r="TLB52" s="17"/>
      <c r="TLC52" s="17"/>
      <c r="TLD52" s="17"/>
      <c r="TLE52" s="17"/>
      <c r="TLF52" s="17"/>
      <c r="TLG52" s="17"/>
      <c r="TLH52" s="17"/>
      <c r="TLI52" s="17"/>
      <c r="TLJ52" s="17"/>
      <c r="TLK52" s="17"/>
      <c r="TLL52" s="17"/>
      <c r="TLM52" s="17"/>
      <c r="TLN52" s="17"/>
      <c r="TLO52" s="17"/>
      <c r="TLP52" s="17"/>
      <c r="TLQ52" s="17"/>
      <c r="TLR52" s="17"/>
      <c r="TLS52" s="17"/>
      <c r="TLT52" s="17"/>
      <c r="TLU52" s="17"/>
      <c r="TLV52" s="17"/>
      <c r="TLW52" s="17"/>
      <c r="TLX52" s="17"/>
      <c r="TLY52" s="17"/>
      <c r="TLZ52" s="17"/>
      <c r="TMA52" s="17"/>
      <c r="TMB52" s="17"/>
      <c r="TMC52" s="17"/>
      <c r="TMD52" s="17"/>
      <c r="TME52" s="17"/>
      <c r="TMF52" s="17"/>
      <c r="TMG52" s="17"/>
      <c r="TMH52" s="17"/>
      <c r="TMI52" s="17"/>
      <c r="TMJ52" s="17"/>
      <c r="TMK52" s="17"/>
      <c r="TML52" s="17"/>
      <c r="TMM52" s="17"/>
      <c r="TMN52" s="17"/>
      <c r="TMO52" s="17"/>
      <c r="TMP52" s="17"/>
      <c r="TMQ52" s="17"/>
      <c r="TMR52" s="17"/>
      <c r="TMS52" s="17"/>
      <c r="TMT52" s="17"/>
      <c r="TMU52" s="17"/>
      <c r="TMV52" s="17"/>
      <c r="TMW52" s="17"/>
      <c r="TMX52" s="17"/>
      <c r="TMY52" s="17"/>
      <c r="TMZ52" s="17"/>
      <c r="TNA52" s="17"/>
      <c r="TNB52" s="17"/>
      <c r="TNC52" s="17"/>
      <c r="TND52" s="17"/>
      <c r="TNE52" s="17"/>
      <c r="TNF52" s="17"/>
      <c r="TNG52" s="17"/>
      <c r="TNH52" s="17"/>
      <c r="TNI52" s="17"/>
      <c r="TNJ52" s="17"/>
      <c r="TNK52" s="17"/>
      <c r="TNL52" s="17"/>
      <c r="TNM52" s="17"/>
      <c r="TNN52" s="17"/>
      <c r="TNO52" s="17"/>
      <c r="TNP52" s="17"/>
      <c r="TNQ52" s="17"/>
      <c r="TNR52" s="17"/>
      <c r="TNS52" s="17"/>
      <c r="TNT52" s="17"/>
      <c r="TNU52" s="17"/>
      <c r="TNV52" s="17"/>
      <c r="TNW52" s="17"/>
      <c r="TNX52" s="17"/>
      <c r="TNY52" s="17"/>
      <c r="TNZ52" s="17"/>
      <c r="TOA52" s="17"/>
      <c r="TOB52" s="17"/>
      <c r="TOC52" s="17"/>
      <c r="TOD52" s="17"/>
      <c r="TOE52" s="17"/>
      <c r="TOF52" s="17"/>
      <c r="TOG52" s="17"/>
      <c r="TOH52" s="17"/>
      <c r="TOI52" s="17"/>
      <c r="TOJ52" s="17"/>
      <c r="TOK52" s="17"/>
      <c r="TOL52" s="17"/>
      <c r="TOM52" s="17"/>
      <c r="TON52" s="17"/>
      <c r="TOO52" s="17"/>
      <c r="TOP52" s="17"/>
      <c r="TOQ52" s="17"/>
      <c r="TOR52" s="17"/>
      <c r="TOS52" s="17"/>
      <c r="TOT52" s="17"/>
      <c r="TOU52" s="17"/>
      <c r="TOV52" s="17"/>
      <c r="TOW52" s="17"/>
      <c r="TOX52" s="17"/>
      <c r="TOY52" s="17"/>
      <c r="TOZ52" s="17"/>
      <c r="TPA52" s="17"/>
      <c r="TPB52" s="17"/>
      <c r="TPC52" s="17"/>
      <c r="TPD52" s="17"/>
      <c r="TPE52" s="17"/>
      <c r="TPF52" s="17"/>
      <c r="TPG52" s="17"/>
      <c r="TPH52" s="17"/>
      <c r="TPI52" s="17"/>
      <c r="TPJ52" s="17"/>
      <c r="TPK52" s="17"/>
      <c r="TPL52" s="17"/>
      <c r="TPM52" s="17"/>
      <c r="TPN52" s="17"/>
      <c r="TPO52" s="17"/>
      <c r="TPP52" s="17"/>
      <c r="TPQ52" s="17"/>
      <c r="TPR52" s="17"/>
      <c r="TPS52" s="17"/>
      <c r="TPT52" s="17"/>
      <c r="TPU52" s="17"/>
      <c r="TPV52" s="17"/>
      <c r="TPW52" s="17"/>
      <c r="TPX52" s="17"/>
      <c r="TPY52" s="17"/>
      <c r="TPZ52" s="17"/>
      <c r="TQA52" s="17"/>
      <c r="TQB52" s="17"/>
      <c r="TQC52" s="17"/>
      <c r="TQD52" s="17"/>
      <c r="TQE52" s="17"/>
      <c r="TQF52" s="17"/>
      <c r="TQG52" s="17"/>
      <c r="TQH52" s="17"/>
      <c r="TQI52" s="17"/>
      <c r="TQJ52" s="17"/>
      <c r="TQK52" s="17"/>
      <c r="TQL52" s="17"/>
      <c r="TQM52" s="17"/>
      <c r="TQN52" s="17"/>
      <c r="TQO52" s="17"/>
      <c r="TQP52" s="17"/>
      <c r="TQQ52" s="17"/>
      <c r="TQR52" s="17"/>
      <c r="TQS52" s="17"/>
      <c r="TQT52" s="17"/>
      <c r="TQU52" s="17"/>
      <c r="TQV52" s="17"/>
      <c r="TQW52" s="17"/>
      <c r="TQX52" s="17"/>
      <c r="TQY52" s="17"/>
      <c r="TQZ52" s="17"/>
      <c r="TRA52" s="17"/>
      <c r="TRB52" s="17"/>
      <c r="TRC52" s="17"/>
      <c r="TRD52" s="17"/>
      <c r="TRE52" s="17"/>
      <c r="TRF52" s="17"/>
      <c r="TRG52" s="17"/>
      <c r="TRH52" s="17"/>
      <c r="TRI52" s="17"/>
      <c r="TRJ52" s="17"/>
      <c r="TRK52" s="17"/>
      <c r="TRL52" s="17"/>
      <c r="TRM52" s="17"/>
      <c r="TRN52" s="17"/>
      <c r="TRO52" s="17"/>
      <c r="TRP52" s="17"/>
      <c r="TRQ52" s="17"/>
      <c r="TRR52" s="17"/>
      <c r="TRS52" s="17"/>
      <c r="TRT52" s="17"/>
      <c r="TRU52" s="17"/>
      <c r="TRV52" s="17"/>
      <c r="TRW52" s="17"/>
      <c r="TRX52" s="17"/>
      <c r="TRY52" s="17"/>
      <c r="TRZ52" s="17"/>
      <c r="TSA52" s="17"/>
      <c r="TSB52" s="17"/>
      <c r="TSC52" s="17"/>
      <c r="TSD52" s="17"/>
      <c r="TSE52" s="17"/>
      <c r="TSF52" s="17"/>
      <c r="TSG52" s="17"/>
      <c r="TSH52" s="17"/>
      <c r="TSI52" s="17"/>
      <c r="TSJ52" s="17"/>
      <c r="TSK52" s="17"/>
      <c r="TSL52" s="17"/>
      <c r="TSM52" s="17"/>
      <c r="TSN52" s="17"/>
      <c r="TSO52" s="17"/>
      <c r="TSP52" s="17"/>
      <c r="TSQ52" s="17"/>
      <c r="TSR52" s="17"/>
      <c r="TSS52" s="17"/>
      <c r="TST52" s="17"/>
      <c r="TSU52" s="17"/>
      <c r="TSV52" s="17"/>
      <c r="TSW52" s="17"/>
      <c r="TSX52" s="17"/>
      <c r="TSY52" s="17"/>
      <c r="TSZ52" s="17"/>
      <c r="TTA52" s="17"/>
      <c r="TTB52" s="17"/>
      <c r="TTC52" s="17"/>
      <c r="TTD52" s="17"/>
      <c r="TTE52" s="17"/>
      <c r="TTF52" s="17"/>
      <c r="TTG52" s="17"/>
      <c r="TTH52" s="17"/>
      <c r="TTI52" s="17"/>
      <c r="TTJ52" s="17"/>
      <c r="TTK52" s="17"/>
      <c r="TTL52" s="17"/>
      <c r="TTM52" s="17"/>
      <c r="TTN52" s="17"/>
      <c r="TTO52" s="17"/>
      <c r="TTP52" s="17"/>
      <c r="TTQ52" s="17"/>
      <c r="TTR52" s="17"/>
      <c r="TTS52" s="17"/>
      <c r="TTT52" s="17"/>
      <c r="TTU52" s="17"/>
      <c r="TTV52" s="17"/>
      <c r="TTW52" s="17"/>
      <c r="TTX52" s="17"/>
      <c r="TTY52" s="17"/>
      <c r="TTZ52" s="17"/>
      <c r="TUA52" s="17"/>
      <c r="TUB52" s="17"/>
      <c r="TUC52" s="17"/>
      <c r="TUD52" s="17"/>
      <c r="TUE52" s="17"/>
      <c r="TUF52" s="17"/>
      <c r="TUG52" s="17"/>
      <c r="TUH52" s="17"/>
      <c r="TUI52" s="17"/>
      <c r="TUJ52" s="17"/>
      <c r="TUK52" s="17"/>
      <c r="TUL52" s="17"/>
      <c r="TUM52" s="17"/>
      <c r="TUN52" s="17"/>
      <c r="TUO52" s="17"/>
      <c r="TUP52" s="17"/>
      <c r="TUQ52" s="17"/>
      <c r="TUR52" s="17"/>
      <c r="TUS52" s="17"/>
      <c r="TUT52" s="17"/>
      <c r="TUU52" s="17"/>
      <c r="TUV52" s="17"/>
      <c r="TUW52" s="17"/>
      <c r="TUX52" s="17"/>
      <c r="TUY52" s="17"/>
      <c r="TUZ52" s="17"/>
      <c r="TVA52" s="17"/>
      <c r="TVB52" s="17"/>
      <c r="TVC52" s="17"/>
      <c r="TVD52" s="17"/>
      <c r="TVE52" s="17"/>
      <c r="TVF52" s="17"/>
      <c r="TVG52" s="17"/>
      <c r="TVH52" s="17"/>
      <c r="TVI52" s="17"/>
      <c r="TVJ52" s="17"/>
      <c r="TVK52" s="17"/>
      <c r="TVL52" s="17"/>
      <c r="TVM52" s="17"/>
      <c r="TVN52" s="17"/>
      <c r="TVO52" s="17"/>
      <c r="TVP52" s="17"/>
      <c r="TVQ52" s="17"/>
      <c r="TVR52" s="17"/>
      <c r="TVS52" s="17"/>
      <c r="TVT52" s="17"/>
      <c r="TVU52" s="17"/>
      <c r="TVV52" s="17"/>
      <c r="TVW52" s="17"/>
      <c r="TVX52" s="17"/>
      <c r="TVY52" s="17"/>
      <c r="TVZ52" s="17"/>
      <c r="TWA52" s="17"/>
      <c r="TWB52" s="17"/>
      <c r="TWC52" s="17"/>
      <c r="TWD52" s="17"/>
      <c r="TWE52" s="17"/>
      <c r="TWF52" s="17"/>
      <c r="TWG52" s="17"/>
      <c r="TWH52" s="17"/>
      <c r="TWI52" s="17"/>
      <c r="TWJ52" s="17"/>
      <c r="TWK52" s="17"/>
      <c r="TWL52" s="17"/>
      <c r="TWM52" s="17"/>
      <c r="TWN52" s="17"/>
      <c r="TWO52" s="17"/>
      <c r="TWP52" s="17"/>
      <c r="TWQ52" s="17"/>
      <c r="TWR52" s="17"/>
      <c r="TWS52" s="17"/>
      <c r="TWT52" s="17"/>
      <c r="TWU52" s="17"/>
      <c r="TWV52" s="17"/>
      <c r="TWW52" s="17"/>
      <c r="TWX52" s="17"/>
      <c r="TWY52" s="17"/>
      <c r="TWZ52" s="17"/>
      <c r="TXA52" s="17"/>
      <c r="TXB52" s="17"/>
      <c r="TXC52" s="17"/>
      <c r="TXD52" s="17"/>
      <c r="TXE52" s="17"/>
      <c r="TXF52" s="17"/>
      <c r="TXG52" s="17"/>
      <c r="TXH52" s="17"/>
      <c r="TXI52" s="17"/>
      <c r="TXJ52" s="17"/>
      <c r="TXK52" s="17"/>
      <c r="TXL52" s="17"/>
      <c r="TXM52" s="17"/>
      <c r="TXN52" s="17"/>
      <c r="TXO52" s="17"/>
      <c r="TXP52" s="17"/>
      <c r="TXQ52" s="17"/>
      <c r="TXR52" s="17"/>
      <c r="TXS52" s="17"/>
      <c r="TXT52" s="17"/>
      <c r="TXU52" s="17"/>
      <c r="TXV52" s="17"/>
      <c r="TXW52" s="17"/>
      <c r="TXX52" s="17"/>
      <c r="TXY52" s="17"/>
      <c r="TXZ52" s="17"/>
      <c r="TYA52" s="17"/>
      <c r="TYB52" s="17"/>
      <c r="TYC52" s="17"/>
      <c r="TYD52" s="17"/>
      <c r="TYE52" s="17"/>
      <c r="TYF52" s="17"/>
      <c r="TYG52" s="17"/>
      <c r="TYH52" s="17"/>
      <c r="TYI52" s="17"/>
      <c r="TYJ52" s="17"/>
      <c r="TYK52" s="17"/>
      <c r="TYL52" s="17"/>
      <c r="TYM52" s="17"/>
      <c r="TYN52" s="17"/>
      <c r="TYO52" s="17"/>
      <c r="TYP52" s="17"/>
      <c r="TYQ52" s="17"/>
      <c r="TYR52" s="17"/>
      <c r="TYS52" s="17"/>
      <c r="TYT52" s="17"/>
      <c r="TYU52" s="17"/>
      <c r="TYV52" s="17"/>
      <c r="TYW52" s="17"/>
      <c r="TYX52" s="17"/>
      <c r="TYY52" s="17"/>
      <c r="TYZ52" s="17"/>
      <c r="TZA52" s="17"/>
      <c r="TZB52" s="17"/>
      <c r="TZC52" s="17"/>
      <c r="TZD52" s="17"/>
      <c r="TZE52" s="17"/>
      <c r="TZF52" s="17"/>
      <c r="TZG52" s="17"/>
      <c r="TZH52" s="17"/>
      <c r="TZI52" s="17"/>
      <c r="TZJ52" s="17"/>
      <c r="TZK52" s="17"/>
      <c r="TZL52" s="17"/>
      <c r="TZM52" s="17"/>
      <c r="TZN52" s="17"/>
      <c r="TZO52" s="17"/>
      <c r="TZP52" s="17"/>
      <c r="TZQ52" s="17"/>
      <c r="TZR52" s="17"/>
      <c r="TZS52" s="17"/>
      <c r="TZT52" s="17"/>
      <c r="TZU52" s="17"/>
      <c r="TZV52" s="17"/>
      <c r="TZW52" s="17"/>
      <c r="TZX52" s="17"/>
      <c r="TZY52" s="17"/>
      <c r="TZZ52" s="17"/>
      <c r="UAA52" s="17"/>
      <c r="UAB52" s="17"/>
      <c r="UAC52" s="17"/>
      <c r="UAD52" s="17"/>
      <c r="UAE52" s="17"/>
      <c r="UAF52" s="17"/>
      <c r="UAG52" s="17"/>
      <c r="UAH52" s="17"/>
      <c r="UAI52" s="17"/>
      <c r="UAJ52" s="17"/>
      <c r="UAK52" s="17"/>
      <c r="UAL52" s="17"/>
      <c r="UAM52" s="17"/>
      <c r="UAN52" s="17"/>
      <c r="UAO52" s="17"/>
      <c r="UAP52" s="17"/>
      <c r="UAQ52" s="17"/>
      <c r="UAR52" s="17"/>
      <c r="UAS52" s="17"/>
      <c r="UAT52" s="17"/>
      <c r="UAU52" s="17"/>
      <c r="UAV52" s="17"/>
      <c r="UAW52" s="17"/>
      <c r="UAX52" s="17"/>
      <c r="UAY52" s="17"/>
      <c r="UAZ52" s="17"/>
      <c r="UBA52" s="17"/>
      <c r="UBB52" s="17"/>
      <c r="UBC52" s="17"/>
      <c r="UBD52" s="17"/>
      <c r="UBE52" s="17"/>
      <c r="UBF52" s="17"/>
      <c r="UBG52" s="17"/>
      <c r="UBH52" s="17"/>
      <c r="UBI52" s="17"/>
      <c r="UBJ52" s="17"/>
      <c r="UBK52" s="17"/>
      <c r="UBL52" s="17"/>
      <c r="UBM52" s="17"/>
      <c r="UBN52" s="17"/>
      <c r="UBO52" s="17"/>
      <c r="UBP52" s="17"/>
      <c r="UBQ52" s="17"/>
      <c r="UBR52" s="17"/>
      <c r="UBS52" s="17"/>
      <c r="UBT52" s="17"/>
      <c r="UBU52" s="17"/>
      <c r="UBV52" s="17"/>
      <c r="UBW52" s="17"/>
      <c r="UBX52" s="17"/>
      <c r="UBY52" s="17"/>
      <c r="UBZ52" s="17"/>
      <c r="UCA52" s="17"/>
      <c r="UCB52" s="17"/>
      <c r="UCC52" s="17"/>
      <c r="UCD52" s="17"/>
      <c r="UCE52" s="17"/>
      <c r="UCF52" s="17"/>
      <c r="UCG52" s="17"/>
      <c r="UCH52" s="17"/>
      <c r="UCI52" s="17"/>
      <c r="UCJ52" s="17"/>
      <c r="UCK52" s="17"/>
      <c r="UCL52" s="17"/>
      <c r="UCM52" s="17"/>
      <c r="UCN52" s="17"/>
      <c r="UCO52" s="17"/>
      <c r="UCP52" s="17"/>
      <c r="UCQ52" s="17"/>
      <c r="UCR52" s="17"/>
      <c r="UCS52" s="17"/>
      <c r="UCT52" s="17"/>
      <c r="UCU52" s="17"/>
      <c r="UCV52" s="17"/>
      <c r="UCW52" s="17"/>
      <c r="UCX52" s="17"/>
      <c r="UCY52" s="17"/>
      <c r="UCZ52" s="17"/>
      <c r="UDA52" s="17"/>
      <c r="UDB52" s="17"/>
      <c r="UDC52" s="17"/>
      <c r="UDD52" s="17"/>
      <c r="UDE52" s="17"/>
      <c r="UDF52" s="17"/>
      <c r="UDG52" s="17"/>
      <c r="UDH52" s="17"/>
      <c r="UDI52" s="17"/>
      <c r="UDJ52" s="17"/>
      <c r="UDK52" s="17"/>
      <c r="UDL52" s="17"/>
      <c r="UDM52" s="17"/>
      <c r="UDN52" s="17"/>
      <c r="UDO52" s="17"/>
      <c r="UDP52" s="17"/>
      <c r="UDQ52" s="17"/>
      <c r="UDR52" s="17"/>
      <c r="UDS52" s="17"/>
      <c r="UDT52" s="17"/>
      <c r="UDU52" s="17"/>
      <c r="UDV52" s="17"/>
      <c r="UDW52" s="17"/>
      <c r="UDX52" s="17"/>
      <c r="UDY52" s="17"/>
      <c r="UDZ52" s="17"/>
      <c r="UEA52" s="17"/>
      <c r="UEB52" s="17"/>
      <c r="UEC52" s="17"/>
      <c r="UED52" s="17"/>
      <c r="UEE52" s="17"/>
      <c r="UEF52" s="17"/>
      <c r="UEG52" s="17"/>
      <c r="UEH52" s="17"/>
      <c r="UEI52" s="17"/>
      <c r="UEJ52" s="17"/>
      <c r="UEK52" s="17"/>
      <c r="UEL52" s="17"/>
      <c r="UEM52" s="17"/>
      <c r="UEN52" s="17"/>
      <c r="UEO52" s="17"/>
      <c r="UEP52" s="17"/>
      <c r="UEQ52" s="17"/>
      <c r="UER52" s="17"/>
      <c r="UES52" s="17"/>
      <c r="UET52" s="17"/>
      <c r="UEU52" s="17"/>
      <c r="UEV52" s="17"/>
      <c r="UEW52" s="17"/>
      <c r="UEX52" s="17"/>
      <c r="UEY52" s="17"/>
      <c r="UEZ52" s="17"/>
      <c r="UFA52" s="17"/>
      <c r="UFB52" s="17"/>
      <c r="UFC52" s="17"/>
      <c r="UFD52" s="17"/>
      <c r="UFE52" s="17"/>
      <c r="UFF52" s="17"/>
      <c r="UFG52" s="17"/>
      <c r="UFH52" s="17"/>
      <c r="UFI52" s="17"/>
      <c r="UFJ52" s="17"/>
      <c r="UFK52" s="17"/>
      <c r="UFL52" s="17"/>
      <c r="UFM52" s="17"/>
      <c r="UFN52" s="17"/>
      <c r="UFO52" s="17"/>
      <c r="UFP52" s="17"/>
      <c r="UFQ52" s="17"/>
      <c r="UFR52" s="17"/>
      <c r="UFS52" s="17"/>
      <c r="UFT52" s="17"/>
      <c r="UFU52" s="17"/>
      <c r="UFV52" s="17"/>
      <c r="UFW52" s="17"/>
      <c r="UFX52" s="17"/>
      <c r="UFY52" s="17"/>
      <c r="UFZ52" s="17"/>
      <c r="UGA52" s="17"/>
      <c r="UGB52" s="17"/>
      <c r="UGC52" s="17"/>
      <c r="UGD52" s="17"/>
      <c r="UGE52" s="17"/>
      <c r="UGF52" s="17"/>
      <c r="UGG52" s="17"/>
      <c r="UGH52" s="17"/>
      <c r="UGI52" s="17"/>
      <c r="UGJ52" s="17"/>
      <c r="UGK52" s="17"/>
      <c r="UGL52" s="17"/>
      <c r="UGM52" s="17"/>
      <c r="UGN52" s="17"/>
      <c r="UGO52" s="17"/>
      <c r="UGP52" s="17"/>
      <c r="UGQ52" s="17"/>
      <c r="UGR52" s="17"/>
      <c r="UGS52" s="17"/>
      <c r="UGT52" s="17"/>
      <c r="UGU52" s="17"/>
      <c r="UGV52" s="17"/>
      <c r="UGW52" s="17"/>
      <c r="UGX52" s="17"/>
      <c r="UGY52" s="17"/>
      <c r="UGZ52" s="17"/>
      <c r="UHA52" s="17"/>
      <c r="UHB52" s="17"/>
      <c r="UHC52" s="17"/>
      <c r="UHD52" s="17"/>
      <c r="UHE52" s="17"/>
      <c r="UHF52" s="17"/>
      <c r="UHG52" s="17"/>
      <c r="UHH52" s="17"/>
      <c r="UHI52" s="17"/>
      <c r="UHJ52" s="17"/>
      <c r="UHK52" s="17"/>
      <c r="UHL52" s="17"/>
      <c r="UHM52" s="17"/>
      <c r="UHN52" s="17"/>
      <c r="UHO52" s="17"/>
      <c r="UHP52" s="17"/>
      <c r="UHQ52" s="17"/>
      <c r="UHR52" s="17"/>
      <c r="UHS52" s="17"/>
      <c r="UHT52" s="17"/>
      <c r="UHU52" s="17"/>
      <c r="UHV52" s="17"/>
      <c r="UHW52" s="17"/>
      <c r="UHX52" s="17"/>
      <c r="UHY52" s="17"/>
      <c r="UHZ52" s="17"/>
      <c r="UIA52" s="17"/>
      <c r="UIB52" s="17"/>
      <c r="UIC52" s="17"/>
      <c r="UID52" s="17"/>
      <c r="UIE52" s="17"/>
      <c r="UIF52" s="17"/>
      <c r="UIG52" s="17"/>
      <c r="UIH52" s="17"/>
      <c r="UII52" s="17"/>
      <c r="UIJ52" s="17"/>
      <c r="UIK52" s="17"/>
      <c r="UIL52" s="17"/>
      <c r="UIM52" s="17"/>
      <c r="UIN52" s="17"/>
      <c r="UIO52" s="17"/>
      <c r="UIP52" s="17"/>
      <c r="UIQ52" s="17"/>
      <c r="UIR52" s="17"/>
      <c r="UIS52" s="17"/>
      <c r="UIT52" s="17"/>
      <c r="UIU52" s="17"/>
      <c r="UIV52" s="17"/>
      <c r="UIW52" s="17"/>
      <c r="UIX52" s="17"/>
      <c r="UIY52" s="17"/>
      <c r="UIZ52" s="17"/>
      <c r="UJA52" s="17"/>
      <c r="UJB52" s="17"/>
      <c r="UJC52" s="17"/>
      <c r="UJD52" s="17"/>
      <c r="UJE52" s="17"/>
      <c r="UJF52" s="17"/>
      <c r="UJG52" s="17"/>
      <c r="UJH52" s="17"/>
      <c r="UJI52" s="17"/>
      <c r="UJJ52" s="17"/>
      <c r="UJK52" s="17"/>
      <c r="UJL52" s="17"/>
      <c r="UJM52" s="17"/>
      <c r="UJN52" s="17"/>
      <c r="UJO52" s="17"/>
      <c r="UJP52" s="17"/>
      <c r="UJQ52" s="17"/>
      <c r="UJR52" s="17"/>
      <c r="UJS52" s="17"/>
      <c r="UJT52" s="17"/>
      <c r="UJU52" s="17"/>
      <c r="UJV52" s="17"/>
      <c r="UJW52" s="17"/>
      <c r="UJX52" s="17"/>
      <c r="UJY52" s="17"/>
      <c r="UJZ52" s="17"/>
      <c r="UKA52" s="17"/>
      <c r="UKB52" s="17"/>
      <c r="UKC52" s="17"/>
      <c r="UKD52" s="17"/>
      <c r="UKE52" s="17"/>
      <c r="UKF52" s="17"/>
      <c r="UKG52" s="17"/>
      <c r="UKH52" s="17"/>
      <c r="UKI52" s="17"/>
      <c r="UKJ52" s="17"/>
      <c r="UKK52" s="17"/>
      <c r="UKL52" s="17"/>
      <c r="UKM52" s="17"/>
      <c r="UKN52" s="17"/>
      <c r="UKO52" s="17"/>
      <c r="UKP52" s="17"/>
      <c r="UKQ52" s="17"/>
      <c r="UKR52" s="17"/>
      <c r="UKS52" s="17"/>
      <c r="UKT52" s="17"/>
      <c r="UKU52" s="17"/>
      <c r="UKV52" s="17"/>
      <c r="UKW52" s="17"/>
      <c r="UKX52" s="17"/>
      <c r="UKY52" s="17"/>
      <c r="UKZ52" s="17"/>
      <c r="ULA52" s="17"/>
      <c r="ULB52" s="17"/>
      <c r="ULC52" s="17"/>
      <c r="ULD52" s="17"/>
      <c r="ULE52" s="17"/>
      <c r="ULF52" s="17"/>
      <c r="ULG52" s="17"/>
      <c r="ULH52" s="17"/>
      <c r="ULI52" s="17"/>
      <c r="ULJ52" s="17"/>
      <c r="ULK52" s="17"/>
      <c r="ULL52" s="17"/>
      <c r="ULM52" s="17"/>
      <c r="ULN52" s="17"/>
      <c r="ULO52" s="17"/>
      <c r="ULP52" s="17"/>
      <c r="ULQ52" s="17"/>
      <c r="ULR52" s="17"/>
      <c r="ULS52" s="17"/>
      <c r="ULT52" s="17"/>
      <c r="ULU52" s="17"/>
      <c r="ULV52" s="17"/>
      <c r="ULW52" s="17"/>
      <c r="ULX52" s="17"/>
      <c r="ULY52" s="17"/>
      <c r="ULZ52" s="17"/>
      <c r="UMA52" s="17"/>
      <c r="UMB52" s="17"/>
      <c r="UMC52" s="17"/>
      <c r="UMD52" s="17"/>
      <c r="UME52" s="17"/>
      <c r="UMF52" s="17"/>
      <c r="UMG52" s="17"/>
      <c r="UMH52" s="17"/>
      <c r="UMI52" s="17"/>
      <c r="UMJ52" s="17"/>
      <c r="UMK52" s="17"/>
      <c r="UML52" s="17"/>
      <c r="UMM52" s="17"/>
      <c r="UMN52" s="17"/>
      <c r="UMO52" s="17"/>
      <c r="UMP52" s="17"/>
      <c r="UMQ52" s="17"/>
      <c r="UMR52" s="17"/>
      <c r="UMS52" s="17"/>
      <c r="UMT52" s="17"/>
      <c r="UMU52" s="17"/>
      <c r="UMV52" s="17"/>
      <c r="UMW52" s="17"/>
      <c r="UMX52" s="17"/>
      <c r="UMY52" s="17"/>
      <c r="UMZ52" s="17"/>
      <c r="UNA52" s="17"/>
      <c r="UNB52" s="17"/>
      <c r="UNC52" s="17"/>
      <c r="UND52" s="17"/>
      <c r="UNE52" s="17"/>
      <c r="UNF52" s="17"/>
      <c r="UNG52" s="17"/>
      <c r="UNH52" s="17"/>
      <c r="UNI52" s="17"/>
      <c r="UNJ52" s="17"/>
      <c r="UNK52" s="17"/>
      <c r="UNL52" s="17"/>
      <c r="UNM52" s="17"/>
      <c r="UNN52" s="17"/>
      <c r="UNO52" s="17"/>
      <c r="UNP52" s="17"/>
      <c r="UNQ52" s="17"/>
      <c r="UNR52" s="17"/>
      <c r="UNS52" s="17"/>
      <c r="UNT52" s="17"/>
      <c r="UNU52" s="17"/>
      <c r="UNV52" s="17"/>
      <c r="UNW52" s="17"/>
      <c r="UNX52" s="17"/>
      <c r="UNY52" s="17"/>
      <c r="UNZ52" s="17"/>
      <c r="UOA52" s="17"/>
      <c r="UOB52" s="17"/>
      <c r="UOC52" s="17"/>
      <c r="UOD52" s="17"/>
      <c r="UOE52" s="17"/>
      <c r="UOF52" s="17"/>
      <c r="UOG52" s="17"/>
      <c r="UOH52" s="17"/>
      <c r="UOI52" s="17"/>
      <c r="UOJ52" s="17"/>
      <c r="UOK52" s="17"/>
      <c r="UOL52" s="17"/>
      <c r="UOM52" s="17"/>
      <c r="UON52" s="17"/>
      <c r="UOO52" s="17"/>
      <c r="UOP52" s="17"/>
      <c r="UOQ52" s="17"/>
      <c r="UOR52" s="17"/>
      <c r="UOS52" s="17"/>
      <c r="UOT52" s="17"/>
      <c r="UOU52" s="17"/>
      <c r="UOV52" s="17"/>
      <c r="UOW52" s="17"/>
      <c r="UOX52" s="17"/>
      <c r="UOY52" s="17"/>
      <c r="UOZ52" s="17"/>
      <c r="UPA52" s="17"/>
      <c r="UPB52" s="17"/>
      <c r="UPC52" s="17"/>
      <c r="UPD52" s="17"/>
      <c r="UPE52" s="17"/>
      <c r="UPF52" s="17"/>
      <c r="UPG52" s="17"/>
      <c r="UPH52" s="17"/>
      <c r="UPI52" s="17"/>
      <c r="UPJ52" s="17"/>
      <c r="UPK52" s="17"/>
      <c r="UPL52" s="17"/>
      <c r="UPM52" s="17"/>
      <c r="UPN52" s="17"/>
      <c r="UPO52" s="17"/>
      <c r="UPP52" s="17"/>
      <c r="UPQ52" s="17"/>
      <c r="UPR52" s="17"/>
      <c r="UPS52" s="17"/>
      <c r="UPT52" s="17"/>
      <c r="UPU52" s="17"/>
      <c r="UPV52" s="17"/>
      <c r="UPW52" s="17"/>
      <c r="UPX52" s="17"/>
      <c r="UPY52" s="17"/>
      <c r="UPZ52" s="17"/>
      <c r="UQA52" s="17"/>
      <c r="UQB52" s="17"/>
      <c r="UQC52" s="17"/>
      <c r="UQD52" s="17"/>
      <c r="UQE52" s="17"/>
      <c r="UQF52" s="17"/>
      <c r="UQG52" s="17"/>
      <c r="UQH52" s="17"/>
      <c r="UQI52" s="17"/>
      <c r="UQJ52" s="17"/>
      <c r="UQK52" s="17"/>
      <c r="UQL52" s="17"/>
      <c r="UQM52" s="17"/>
      <c r="UQN52" s="17"/>
      <c r="UQO52" s="17"/>
      <c r="UQP52" s="17"/>
      <c r="UQQ52" s="17"/>
      <c r="UQR52" s="17"/>
      <c r="UQS52" s="17"/>
      <c r="UQT52" s="17"/>
      <c r="UQU52" s="17"/>
      <c r="UQV52" s="17"/>
      <c r="UQW52" s="17"/>
      <c r="UQX52" s="17"/>
      <c r="UQY52" s="17"/>
      <c r="UQZ52" s="17"/>
      <c r="URA52" s="17"/>
      <c r="URB52" s="17"/>
      <c r="URC52" s="17"/>
      <c r="URD52" s="17"/>
      <c r="URE52" s="17"/>
      <c r="URF52" s="17"/>
      <c r="URG52" s="17"/>
      <c r="URH52" s="17"/>
      <c r="URI52" s="17"/>
      <c r="URJ52" s="17"/>
      <c r="URK52" s="17"/>
      <c r="URL52" s="17"/>
      <c r="URM52" s="17"/>
      <c r="URN52" s="17"/>
      <c r="URO52" s="17"/>
      <c r="URP52" s="17"/>
      <c r="URQ52" s="17"/>
      <c r="URR52" s="17"/>
      <c r="URS52" s="17"/>
      <c r="URT52" s="17"/>
      <c r="URU52" s="17"/>
      <c r="URV52" s="17"/>
      <c r="URW52" s="17"/>
      <c r="URX52" s="17"/>
      <c r="URY52" s="17"/>
      <c r="URZ52" s="17"/>
      <c r="USA52" s="17"/>
      <c r="USB52" s="17"/>
      <c r="USC52" s="17"/>
      <c r="USD52" s="17"/>
      <c r="USE52" s="17"/>
      <c r="USF52" s="17"/>
      <c r="USG52" s="17"/>
      <c r="USH52" s="17"/>
      <c r="USI52" s="17"/>
      <c r="USJ52" s="17"/>
      <c r="USK52" s="17"/>
      <c r="USL52" s="17"/>
      <c r="USM52" s="17"/>
      <c r="USN52" s="17"/>
      <c r="USO52" s="17"/>
      <c r="USP52" s="17"/>
      <c r="USQ52" s="17"/>
      <c r="USR52" s="17"/>
      <c r="USS52" s="17"/>
      <c r="UST52" s="17"/>
      <c r="USU52" s="17"/>
      <c r="USV52" s="17"/>
      <c r="USW52" s="17"/>
      <c r="USX52" s="17"/>
      <c r="USY52" s="17"/>
      <c r="USZ52" s="17"/>
      <c r="UTA52" s="17"/>
      <c r="UTB52" s="17"/>
      <c r="UTC52" s="17"/>
      <c r="UTD52" s="17"/>
      <c r="UTE52" s="17"/>
      <c r="UTF52" s="17"/>
      <c r="UTG52" s="17"/>
      <c r="UTH52" s="17"/>
      <c r="UTI52" s="17"/>
      <c r="UTJ52" s="17"/>
      <c r="UTK52" s="17"/>
      <c r="UTL52" s="17"/>
      <c r="UTM52" s="17"/>
      <c r="UTN52" s="17"/>
      <c r="UTO52" s="17"/>
      <c r="UTP52" s="17"/>
      <c r="UTQ52" s="17"/>
      <c r="UTR52" s="17"/>
      <c r="UTS52" s="17"/>
      <c r="UTT52" s="17"/>
      <c r="UTU52" s="17"/>
      <c r="UTV52" s="17"/>
      <c r="UTW52" s="17"/>
      <c r="UTX52" s="17"/>
      <c r="UTY52" s="17"/>
      <c r="UTZ52" s="17"/>
      <c r="UUA52" s="17"/>
      <c r="UUB52" s="17"/>
      <c r="UUC52" s="17"/>
      <c r="UUD52" s="17"/>
      <c r="UUE52" s="17"/>
      <c r="UUF52" s="17"/>
      <c r="UUG52" s="17"/>
      <c r="UUH52" s="17"/>
      <c r="UUI52" s="17"/>
      <c r="UUJ52" s="17"/>
      <c r="UUK52" s="17"/>
      <c r="UUL52" s="17"/>
      <c r="UUM52" s="17"/>
      <c r="UUN52" s="17"/>
      <c r="UUO52" s="17"/>
      <c r="UUP52" s="17"/>
      <c r="UUQ52" s="17"/>
      <c r="UUR52" s="17"/>
      <c r="UUS52" s="17"/>
      <c r="UUT52" s="17"/>
      <c r="UUU52" s="17"/>
      <c r="UUV52" s="17"/>
      <c r="UUW52" s="17"/>
      <c r="UUX52" s="17"/>
      <c r="UUY52" s="17"/>
      <c r="UUZ52" s="17"/>
      <c r="UVA52" s="17"/>
      <c r="UVB52" s="17"/>
      <c r="UVC52" s="17"/>
      <c r="UVD52" s="17"/>
      <c r="UVE52" s="17"/>
      <c r="UVF52" s="17"/>
      <c r="UVG52" s="17"/>
      <c r="UVH52" s="17"/>
      <c r="UVI52" s="17"/>
      <c r="UVJ52" s="17"/>
      <c r="UVK52" s="17"/>
      <c r="UVL52" s="17"/>
      <c r="UVM52" s="17"/>
      <c r="UVN52" s="17"/>
      <c r="UVO52" s="17"/>
      <c r="UVP52" s="17"/>
      <c r="UVQ52" s="17"/>
      <c r="UVR52" s="17"/>
      <c r="UVS52" s="17"/>
      <c r="UVT52" s="17"/>
      <c r="UVU52" s="17"/>
      <c r="UVV52" s="17"/>
      <c r="UVW52" s="17"/>
      <c r="UVX52" s="17"/>
      <c r="UVY52" s="17"/>
      <c r="UVZ52" s="17"/>
      <c r="UWA52" s="17"/>
      <c r="UWB52" s="17"/>
      <c r="UWC52" s="17"/>
      <c r="UWD52" s="17"/>
      <c r="UWE52" s="17"/>
      <c r="UWF52" s="17"/>
      <c r="UWG52" s="17"/>
      <c r="UWH52" s="17"/>
      <c r="UWI52" s="17"/>
      <c r="UWJ52" s="17"/>
      <c r="UWK52" s="17"/>
      <c r="UWL52" s="17"/>
      <c r="UWM52" s="17"/>
      <c r="UWN52" s="17"/>
      <c r="UWO52" s="17"/>
      <c r="UWP52" s="17"/>
      <c r="UWQ52" s="17"/>
      <c r="UWR52" s="17"/>
      <c r="UWS52" s="17"/>
      <c r="UWT52" s="17"/>
      <c r="UWU52" s="17"/>
      <c r="UWV52" s="17"/>
      <c r="UWW52" s="17"/>
      <c r="UWX52" s="17"/>
      <c r="UWY52" s="17"/>
      <c r="UWZ52" s="17"/>
      <c r="UXA52" s="17"/>
      <c r="UXB52" s="17"/>
      <c r="UXC52" s="17"/>
      <c r="UXD52" s="17"/>
      <c r="UXE52" s="17"/>
      <c r="UXF52" s="17"/>
      <c r="UXG52" s="17"/>
      <c r="UXH52" s="17"/>
      <c r="UXI52" s="17"/>
      <c r="UXJ52" s="17"/>
      <c r="UXK52" s="17"/>
      <c r="UXL52" s="17"/>
      <c r="UXM52" s="17"/>
      <c r="UXN52" s="17"/>
      <c r="UXO52" s="17"/>
      <c r="UXP52" s="17"/>
      <c r="UXQ52" s="17"/>
      <c r="UXR52" s="17"/>
      <c r="UXS52" s="17"/>
      <c r="UXT52" s="17"/>
      <c r="UXU52" s="17"/>
      <c r="UXV52" s="17"/>
      <c r="UXW52" s="17"/>
      <c r="UXX52" s="17"/>
      <c r="UXY52" s="17"/>
      <c r="UXZ52" s="17"/>
      <c r="UYA52" s="17"/>
      <c r="UYB52" s="17"/>
      <c r="UYC52" s="17"/>
      <c r="UYD52" s="17"/>
      <c r="UYE52" s="17"/>
      <c r="UYF52" s="17"/>
      <c r="UYG52" s="17"/>
      <c r="UYH52" s="17"/>
      <c r="UYI52" s="17"/>
      <c r="UYJ52" s="17"/>
      <c r="UYK52" s="17"/>
      <c r="UYL52" s="17"/>
      <c r="UYM52" s="17"/>
      <c r="UYN52" s="17"/>
      <c r="UYO52" s="17"/>
      <c r="UYP52" s="17"/>
      <c r="UYQ52" s="17"/>
      <c r="UYR52" s="17"/>
      <c r="UYS52" s="17"/>
      <c r="UYT52" s="17"/>
      <c r="UYU52" s="17"/>
      <c r="UYV52" s="17"/>
      <c r="UYW52" s="17"/>
      <c r="UYX52" s="17"/>
      <c r="UYY52" s="17"/>
      <c r="UYZ52" s="17"/>
      <c r="UZA52" s="17"/>
      <c r="UZB52" s="17"/>
      <c r="UZC52" s="17"/>
      <c r="UZD52" s="17"/>
      <c r="UZE52" s="17"/>
      <c r="UZF52" s="17"/>
      <c r="UZG52" s="17"/>
      <c r="UZH52" s="17"/>
      <c r="UZI52" s="17"/>
      <c r="UZJ52" s="17"/>
      <c r="UZK52" s="17"/>
      <c r="UZL52" s="17"/>
      <c r="UZM52" s="17"/>
      <c r="UZN52" s="17"/>
      <c r="UZO52" s="17"/>
      <c r="UZP52" s="17"/>
      <c r="UZQ52" s="17"/>
      <c r="UZR52" s="17"/>
      <c r="UZS52" s="17"/>
      <c r="UZT52" s="17"/>
      <c r="UZU52" s="17"/>
      <c r="UZV52" s="17"/>
      <c r="UZW52" s="17"/>
      <c r="UZX52" s="17"/>
      <c r="UZY52" s="17"/>
      <c r="UZZ52" s="17"/>
      <c r="VAA52" s="17"/>
      <c r="VAB52" s="17"/>
      <c r="VAC52" s="17"/>
      <c r="VAD52" s="17"/>
      <c r="VAE52" s="17"/>
      <c r="VAF52" s="17"/>
      <c r="VAG52" s="17"/>
      <c r="VAH52" s="17"/>
      <c r="VAI52" s="17"/>
      <c r="VAJ52" s="17"/>
      <c r="VAK52" s="17"/>
      <c r="VAL52" s="17"/>
      <c r="VAM52" s="17"/>
      <c r="VAN52" s="17"/>
      <c r="VAO52" s="17"/>
      <c r="VAP52" s="17"/>
      <c r="VAQ52" s="17"/>
      <c r="VAR52" s="17"/>
      <c r="VAS52" s="17"/>
      <c r="VAT52" s="17"/>
      <c r="VAU52" s="17"/>
      <c r="VAV52" s="17"/>
      <c r="VAW52" s="17"/>
      <c r="VAX52" s="17"/>
      <c r="VAY52" s="17"/>
      <c r="VAZ52" s="17"/>
      <c r="VBA52" s="17"/>
      <c r="VBB52" s="17"/>
      <c r="VBC52" s="17"/>
      <c r="VBD52" s="17"/>
      <c r="VBE52" s="17"/>
      <c r="VBF52" s="17"/>
      <c r="VBG52" s="17"/>
      <c r="VBH52" s="17"/>
      <c r="VBI52" s="17"/>
      <c r="VBJ52" s="17"/>
      <c r="VBK52" s="17"/>
      <c r="VBL52" s="17"/>
      <c r="VBM52" s="17"/>
      <c r="VBN52" s="17"/>
      <c r="VBO52" s="17"/>
      <c r="VBP52" s="17"/>
      <c r="VBQ52" s="17"/>
      <c r="VBR52" s="17"/>
      <c r="VBS52" s="17"/>
      <c r="VBT52" s="17"/>
      <c r="VBU52" s="17"/>
      <c r="VBV52" s="17"/>
      <c r="VBW52" s="17"/>
      <c r="VBX52" s="17"/>
      <c r="VBY52" s="17"/>
      <c r="VBZ52" s="17"/>
      <c r="VCA52" s="17"/>
      <c r="VCB52" s="17"/>
      <c r="VCC52" s="17"/>
      <c r="VCD52" s="17"/>
      <c r="VCE52" s="17"/>
      <c r="VCF52" s="17"/>
      <c r="VCG52" s="17"/>
      <c r="VCH52" s="17"/>
      <c r="VCI52" s="17"/>
      <c r="VCJ52" s="17"/>
      <c r="VCK52" s="17"/>
      <c r="VCL52" s="17"/>
      <c r="VCM52" s="17"/>
      <c r="VCN52" s="17"/>
      <c r="VCO52" s="17"/>
      <c r="VCP52" s="17"/>
      <c r="VCQ52" s="17"/>
      <c r="VCR52" s="17"/>
      <c r="VCS52" s="17"/>
      <c r="VCT52" s="17"/>
      <c r="VCU52" s="17"/>
      <c r="VCV52" s="17"/>
      <c r="VCW52" s="17"/>
      <c r="VCX52" s="17"/>
      <c r="VCY52" s="17"/>
      <c r="VCZ52" s="17"/>
      <c r="VDA52" s="17"/>
      <c r="VDB52" s="17"/>
      <c r="VDC52" s="17"/>
      <c r="VDD52" s="17"/>
      <c r="VDE52" s="17"/>
      <c r="VDF52" s="17"/>
      <c r="VDG52" s="17"/>
      <c r="VDH52" s="17"/>
      <c r="VDI52" s="17"/>
      <c r="VDJ52" s="17"/>
      <c r="VDK52" s="17"/>
      <c r="VDL52" s="17"/>
      <c r="VDM52" s="17"/>
      <c r="VDN52" s="17"/>
      <c r="VDO52" s="17"/>
      <c r="VDP52" s="17"/>
      <c r="VDQ52" s="17"/>
      <c r="VDR52" s="17"/>
      <c r="VDS52" s="17"/>
      <c r="VDT52" s="17"/>
      <c r="VDU52" s="17"/>
      <c r="VDV52" s="17"/>
      <c r="VDW52" s="17"/>
      <c r="VDX52" s="17"/>
      <c r="VDY52" s="17"/>
      <c r="VDZ52" s="17"/>
      <c r="VEA52" s="17"/>
      <c r="VEB52" s="17"/>
      <c r="VEC52" s="17"/>
      <c r="VED52" s="17"/>
      <c r="VEE52" s="17"/>
      <c r="VEF52" s="17"/>
      <c r="VEG52" s="17"/>
      <c r="VEH52" s="17"/>
      <c r="VEI52" s="17"/>
      <c r="VEJ52" s="17"/>
      <c r="VEK52" s="17"/>
      <c r="VEL52" s="17"/>
      <c r="VEM52" s="17"/>
      <c r="VEN52" s="17"/>
      <c r="VEO52" s="17"/>
      <c r="VEP52" s="17"/>
      <c r="VEQ52" s="17"/>
      <c r="VER52" s="17"/>
      <c r="VES52" s="17"/>
      <c r="VET52" s="17"/>
      <c r="VEU52" s="17"/>
      <c r="VEV52" s="17"/>
      <c r="VEW52" s="17"/>
      <c r="VEX52" s="17"/>
      <c r="VEY52" s="17"/>
      <c r="VEZ52" s="17"/>
      <c r="VFA52" s="17"/>
      <c r="VFB52" s="17"/>
      <c r="VFC52" s="17"/>
      <c r="VFD52" s="17"/>
      <c r="VFE52" s="17"/>
      <c r="VFF52" s="17"/>
      <c r="VFG52" s="17"/>
      <c r="VFH52" s="17"/>
      <c r="VFI52" s="17"/>
      <c r="VFJ52" s="17"/>
      <c r="VFK52" s="17"/>
      <c r="VFL52" s="17"/>
      <c r="VFM52" s="17"/>
      <c r="VFN52" s="17"/>
      <c r="VFO52" s="17"/>
      <c r="VFP52" s="17"/>
      <c r="VFQ52" s="17"/>
      <c r="VFR52" s="17"/>
      <c r="VFS52" s="17"/>
      <c r="VFT52" s="17"/>
      <c r="VFU52" s="17"/>
      <c r="VFV52" s="17"/>
      <c r="VFW52" s="17"/>
      <c r="VFX52" s="17"/>
      <c r="VFY52" s="17"/>
      <c r="VFZ52" s="17"/>
      <c r="VGA52" s="17"/>
      <c r="VGB52" s="17"/>
      <c r="VGC52" s="17"/>
      <c r="VGD52" s="17"/>
      <c r="VGE52" s="17"/>
      <c r="VGF52" s="17"/>
      <c r="VGG52" s="17"/>
      <c r="VGH52" s="17"/>
      <c r="VGI52" s="17"/>
      <c r="VGJ52" s="17"/>
      <c r="VGK52" s="17"/>
      <c r="VGL52" s="17"/>
      <c r="VGM52" s="17"/>
      <c r="VGN52" s="17"/>
      <c r="VGO52" s="17"/>
      <c r="VGP52" s="17"/>
      <c r="VGQ52" s="17"/>
      <c r="VGR52" s="17"/>
      <c r="VGS52" s="17"/>
      <c r="VGT52" s="17"/>
      <c r="VGU52" s="17"/>
      <c r="VGV52" s="17"/>
      <c r="VGW52" s="17"/>
      <c r="VGX52" s="17"/>
      <c r="VGY52" s="17"/>
      <c r="VGZ52" s="17"/>
      <c r="VHA52" s="17"/>
      <c r="VHB52" s="17"/>
      <c r="VHC52" s="17"/>
      <c r="VHD52" s="17"/>
      <c r="VHE52" s="17"/>
      <c r="VHF52" s="17"/>
      <c r="VHG52" s="17"/>
      <c r="VHH52" s="17"/>
      <c r="VHI52" s="17"/>
      <c r="VHJ52" s="17"/>
      <c r="VHK52" s="17"/>
      <c r="VHL52" s="17"/>
      <c r="VHM52" s="17"/>
      <c r="VHN52" s="17"/>
      <c r="VHO52" s="17"/>
      <c r="VHP52" s="17"/>
      <c r="VHQ52" s="17"/>
      <c r="VHR52" s="17"/>
      <c r="VHS52" s="17"/>
      <c r="VHT52" s="17"/>
      <c r="VHU52" s="17"/>
      <c r="VHV52" s="17"/>
      <c r="VHW52" s="17"/>
      <c r="VHX52" s="17"/>
      <c r="VHY52" s="17"/>
      <c r="VHZ52" s="17"/>
      <c r="VIA52" s="17"/>
      <c r="VIB52" s="17"/>
      <c r="VIC52" s="17"/>
      <c r="VID52" s="17"/>
      <c r="VIE52" s="17"/>
      <c r="VIF52" s="17"/>
      <c r="VIG52" s="17"/>
      <c r="VIH52" s="17"/>
      <c r="VII52" s="17"/>
      <c r="VIJ52" s="17"/>
      <c r="VIK52" s="17"/>
      <c r="VIL52" s="17"/>
      <c r="VIM52" s="17"/>
      <c r="VIN52" s="17"/>
      <c r="VIO52" s="17"/>
      <c r="VIP52" s="17"/>
      <c r="VIQ52" s="17"/>
      <c r="VIR52" s="17"/>
      <c r="VIS52" s="17"/>
      <c r="VIT52" s="17"/>
      <c r="VIU52" s="17"/>
      <c r="VIV52" s="17"/>
      <c r="VIW52" s="17"/>
      <c r="VIX52" s="17"/>
      <c r="VIY52" s="17"/>
      <c r="VIZ52" s="17"/>
      <c r="VJA52" s="17"/>
      <c r="VJB52" s="17"/>
      <c r="VJC52" s="17"/>
      <c r="VJD52" s="17"/>
      <c r="VJE52" s="17"/>
      <c r="VJF52" s="17"/>
      <c r="VJG52" s="17"/>
      <c r="VJH52" s="17"/>
      <c r="VJI52" s="17"/>
      <c r="VJJ52" s="17"/>
      <c r="VJK52" s="17"/>
      <c r="VJL52" s="17"/>
      <c r="VJM52" s="17"/>
      <c r="VJN52" s="17"/>
      <c r="VJO52" s="17"/>
      <c r="VJP52" s="17"/>
      <c r="VJQ52" s="17"/>
      <c r="VJR52" s="17"/>
      <c r="VJS52" s="17"/>
      <c r="VJT52" s="17"/>
      <c r="VJU52" s="17"/>
      <c r="VJV52" s="17"/>
      <c r="VJW52" s="17"/>
      <c r="VJX52" s="17"/>
      <c r="VJY52" s="17"/>
      <c r="VJZ52" s="17"/>
      <c r="VKA52" s="17"/>
      <c r="VKB52" s="17"/>
      <c r="VKC52" s="17"/>
      <c r="VKD52" s="17"/>
      <c r="VKE52" s="17"/>
      <c r="VKF52" s="17"/>
      <c r="VKG52" s="17"/>
      <c r="VKH52" s="17"/>
      <c r="VKI52" s="17"/>
      <c r="VKJ52" s="17"/>
      <c r="VKK52" s="17"/>
      <c r="VKL52" s="17"/>
      <c r="VKM52" s="17"/>
      <c r="VKN52" s="17"/>
      <c r="VKO52" s="17"/>
      <c r="VKP52" s="17"/>
      <c r="VKQ52" s="17"/>
      <c r="VKR52" s="17"/>
      <c r="VKS52" s="17"/>
      <c r="VKT52" s="17"/>
      <c r="VKU52" s="17"/>
      <c r="VKV52" s="17"/>
      <c r="VKW52" s="17"/>
      <c r="VKX52" s="17"/>
      <c r="VKY52" s="17"/>
      <c r="VKZ52" s="17"/>
      <c r="VLA52" s="17"/>
      <c r="VLB52" s="17"/>
      <c r="VLC52" s="17"/>
      <c r="VLD52" s="17"/>
      <c r="VLE52" s="17"/>
      <c r="VLF52" s="17"/>
      <c r="VLG52" s="17"/>
      <c r="VLH52" s="17"/>
      <c r="VLI52" s="17"/>
      <c r="VLJ52" s="17"/>
      <c r="VLK52" s="17"/>
      <c r="VLL52" s="17"/>
      <c r="VLM52" s="17"/>
      <c r="VLN52" s="17"/>
      <c r="VLO52" s="17"/>
      <c r="VLP52" s="17"/>
      <c r="VLQ52" s="17"/>
      <c r="VLR52" s="17"/>
      <c r="VLS52" s="17"/>
      <c r="VLT52" s="17"/>
      <c r="VLU52" s="17"/>
      <c r="VLV52" s="17"/>
      <c r="VLW52" s="17"/>
      <c r="VLX52" s="17"/>
      <c r="VLY52" s="17"/>
      <c r="VLZ52" s="17"/>
      <c r="VMA52" s="17"/>
      <c r="VMB52" s="17"/>
      <c r="VMC52" s="17"/>
      <c r="VMD52" s="17"/>
      <c r="VME52" s="17"/>
      <c r="VMF52" s="17"/>
      <c r="VMG52" s="17"/>
      <c r="VMH52" s="17"/>
      <c r="VMI52" s="17"/>
      <c r="VMJ52" s="17"/>
      <c r="VMK52" s="17"/>
      <c r="VML52" s="17"/>
      <c r="VMM52" s="17"/>
      <c r="VMN52" s="17"/>
      <c r="VMO52" s="17"/>
      <c r="VMP52" s="17"/>
      <c r="VMQ52" s="17"/>
      <c r="VMR52" s="17"/>
      <c r="VMS52" s="17"/>
      <c r="VMT52" s="17"/>
      <c r="VMU52" s="17"/>
      <c r="VMV52" s="17"/>
      <c r="VMW52" s="17"/>
      <c r="VMX52" s="17"/>
      <c r="VMY52" s="17"/>
      <c r="VMZ52" s="17"/>
      <c r="VNA52" s="17"/>
      <c r="VNB52" s="17"/>
      <c r="VNC52" s="17"/>
      <c r="VND52" s="17"/>
      <c r="VNE52" s="17"/>
      <c r="VNF52" s="17"/>
      <c r="VNG52" s="17"/>
      <c r="VNH52" s="17"/>
      <c r="VNI52" s="17"/>
      <c r="VNJ52" s="17"/>
      <c r="VNK52" s="17"/>
      <c r="VNL52" s="17"/>
      <c r="VNM52" s="17"/>
      <c r="VNN52" s="17"/>
      <c r="VNO52" s="17"/>
      <c r="VNP52" s="17"/>
      <c r="VNQ52" s="17"/>
      <c r="VNR52" s="17"/>
      <c r="VNS52" s="17"/>
      <c r="VNT52" s="17"/>
      <c r="VNU52" s="17"/>
      <c r="VNV52" s="17"/>
      <c r="VNW52" s="17"/>
      <c r="VNX52" s="17"/>
      <c r="VNY52" s="17"/>
      <c r="VNZ52" s="17"/>
      <c r="VOA52" s="17"/>
      <c r="VOB52" s="17"/>
      <c r="VOC52" s="17"/>
      <c r="VOD52" s="17"/>
      <c r="VOE52" s="17"/>
      <c r="VOF52" s="17"/>
      <c r="VOG52" s="17"/>
      <c r="VOH52" s="17"/>
      <c r="VOI52" s="17"/>
      <c r="VOJ52" s="17"/>
      <c r="VOK52" s="17"/>
      <c r="VOL52" s="17"/>
      <c r="VOM52" s="17"/>
      <c r="VON52" s="17"/>
      <c r="VOO52" s="17"/>
      <c r="VOP52" s="17"/>
      <c r="VOQ52" s="17"/>
      <c r="VOR52" s="17"/>
      <c r="VOS52" s="17"/>
      <c r="VOT52" s="17"/>
      <c r="VOU52" s="17"/>
      <c r="VOV52" s="17"/>
      <c r="VOW52" s="17"/>
      <c r="VOX52" s="17"/>
      <c r="VOY52" s="17"/>
      <c r="VOZ52" s="17"/>
      <c r="VPA52" s="17"/>
      <c r="VPB52" s="17"/>
      <c r="VPC52" s="17"/>
      <c r="VPD52" s="17"/>
      <c r="VPE52" s="17"/>
      <c r="VPF52" s="17"/>
      <c r="VPG52" s="17"/>
      <c r="VPH52" s="17"/>
      <c r="VPI52" s="17"/>
      <c r="VPJ52" s="17"/>
      <c r="VPK52" s="17"/>
      <c r="VPL52" s="17"/>
      <c r="VPM52" s="17"/>
      <c r="VPN52" s="17"/>
      <c r="VPO52" s="17"/>
      <c r="VPP52" s="17"/>
      <c r="VPQ52" s="17"/>
      <c r="VPR52" s="17"/>
      <c r="VPS52" s="17"/>
      <c r="VPT52" s="17"/>
      <c r="VPU52" s="17"/>
      <c r="VPV52" s="17"/>
      <c r="VPW52" s="17"/>
      <c r="VPX52" s="17"/>
      <c r="VPY52" s="17"/>
      <c r="VPZ52" s="17"/>
      <c r="VQA52" s="17"/>
      <c r="VQB52" s="17"/>
      <c r="VQC52" s="17"/>
      <c r="VQD52" s="17"/>
      <c r="VQE52" s="17"/>
      <c r="VQF52" s="17"/>
      <c r="VQG52" s="17"/>
      <c r="VQH52" s="17"/>
      <c r="VQI52" s="17"/>
      <c r="VQJ52" s="17"/>
      <c r="VQK52" s="17"/>
      <c r="VQL52" s="17"/>
      <c r="VQM52" s="17"/>
      <c r="VQN52" s="17"/>
      <c r="VQO52" s="17"/>
      <c r="VQP52" s="17"/>
      <c r="VQQ52" s="17"/>
      <c r="VQR52" s="17"/>
      <c r="VQS52" s="17"/>
      <c r="VQT52" s="17"/>
      <c r="VQU52" s="17"/>
      <c r="VQV52" s="17"/>
      <c r="VQW52" s="17"/>
      <c r="VQX52" s="17"/>
      <c r="VQY52" s="17"/>
      <c r="VQZ52" s="17"/>
      <c r="VRA52" s="17"/>
      <c r="VRB52" s="17"/>
      <c r="VRC52" s="17"/>
      <c r="VRD52" s="17"/>
      <c r="VRE52" s="17"/>
      <c r="VRF52" s="17"/>
      <c r="VRG52" s="17"/>
      <c r="VRH52" s="17"/>
      <c r="VRI52" s="17"/>
      <c r="VRJ52" s="17"/>
      <c r="VRK52" s="17"/>
      <c r="VRL52" s="17"/>
      <c r="VRM52" s="17"/>
      <c r="VRN52" s="17"/>
      <c r="VRO52" s="17"/>
      <c r="VRP52" s="17"/>
      <c r="VRQ52" s="17"/>
      <c r="VRR52" s="17"/>
      <c r="VRS52" s="17"/>
      <c r="VRT52" s="17"/>
      <c r="VRU52" s="17"/>
      <c r="VRV52" s="17"/>
      <c r="VRW52" s="17"/>
      <c r="VRX52" s="17"/>
      <c r="VRY52" s="17"/>
      <c r="VRZ52" s="17"/>
      <c r="VSA52" s="17"/>
      <c r="VSB52" s="17"/>
      <c r="VSC52" s="17"/>
      <c r="VSD52" s="17"/>
      <c r="VSE52" s="17"/>
      <c r="VSF52" s="17"/>
      <c r="VSG52" s="17"/>
      <c r="VSH52" s="17"/>
      <c r="VSI52" s="17"/>
      <c r="VSJ52" s="17"/>
      <c r="VSK52" s="17"/>
      <c r="VSL52" s="17"/>
      <c r="VSM52" s="17"/>
      <c r="VSN52" s="17"/>
      <c r="VSO52" s="17"/>
      <c r="VSP52" s="17"/>
      <c r="VSQ52" s="17"/>
      <c r="VSR52" s="17"/>
      <c r="VSS52" s="17"/>
      <c r="VST52" s="17"/>
      <c r="VSU52" s="17"/>
      <c r="VSV52" s="17"/>
      <c r="VSW52" s="17"/>
      <c r="VSX52" s="17"/>
      <c r="VSY52" s="17"/>
      <c r="VSZ52" s="17"/>
      <c r="VTA52" s="17"/>
      <c r="VTB52" s="17"/>
      <c r="VTC52" s="17"/>
      <c r="VTD52" s="17"/>
      <c r="VTE52" s="17"/>
      <c r="VTF52" s="17"/>
      <c r="VTG52" s="17"/>
      <c r="VTH52" s="17"/>
      <c r="VTI52" s="17"/>
      <c r="VTJ52" s="17"/>
      <c r="VTK52" s="17"/>
      <c r="VTL52" s="17"/>
      <c r="VTM52" s="17"/>
      <c r="VTN52" s="17"/>
      <c r="VTO52" s="17"/>
      <c r="VTP52" s="17"/>
      <c r="VTQ52" s="17"/>
      <c r="VTR52" s="17"/>
      <c r="VTS52" s="17"/>
      <c r="VTT52" s="17"/>
      <c r="VTU52" s="17"/>
      <c r="VTV52" s="17"/>
      <c r="VTW52" s="17"/>
      <c r="VTX52" s="17"/>
      <c r="VTY52" s="17"/>
      <c r="VTZ52" s="17"/>
      <c r="VUA52" s="17"/>
      <c r="VUB52" s="17"/>
      <c r="VUC52" s="17"/>
      <c r="VUD52" s="17"/>
      <c r="VUE52" s="17"/>
      <c r="VUF52" s="17"/>
      <c r="VUG52" s="17"/>
      <c r="VUH52" s="17"/>
      <c r="VUI52" s="17"/>
      <c r="VUJ52" s="17"/>
      <c r="VUK52" s="17"/>
      <c r="VUL52" s="17"/>
      <c r="VUM52" s="17"/>
      <c r="VUN52" s="17"/>
      <c r="VUO52" s="17"/>
      <c r="VUP52" s="17"/>
      <c r="VUQ52" s="17"/>
      <c r="VUR52" s="17"/>
      <c r="VUS52" s="17"/>
      <c r="VUT52" s="17"/>
      <c r="VUU52" s="17"/>
      <c r="VUV52" s="17"/>
      <c r="VUW52" s="17"/>
      <c r="VUX52" s="17"/>
      <c r="VUY52" s="17"/>
      <c r="VUZ52" s="17"/>
      <c r="VVA52" s="17"/>
      <c r="VVB52" s="17"/>
      <c r="VVC52" s="17"/>
      <c r="VVD52" s="17"/>
      <c r="VVE52" s="17"/>
      <c r="VVF52" s="17"/>
      <c r="VVG52" s="17"/>
      <c r="VVH52" s="17"/>
      <c r="VVI52" s="17"/>
      <c r="VVJ52" s="17"/>
      <c r="VVK52" s="17"/>
      <c r="VVL52" s="17"/>
      <c r="VVM52" s="17"/>
      <c r="VVN52" s="17"/>
      <c r="VVO52" s="17"/>
      <c r="VVP52" s="17"/>
      <c r="VVQ52" s="17"/>
      <c r="VVR52" s="17"/>
      <c r="VVS52" s="17"/>
      <c r="VVT52" s="17"/>
      <c r="VVU52" s="17"/>
      <c r="VVV52" s="17"/>
      <c r="VVW52" s="17"/>
      <c r="VVX52" s="17"/>
      <c r="VVY52" s="17"/>
      <c r="VVZ52" s="17"/>
      <c r="VWA52" s="17"/>
      <c r="VWB52" s="17"/>
      <c r="VWC52" s="17"/>
      <c r="VWD52" s="17"/>
      <c r="VWE52" s="17"/>
      <c r="VWF52" s="17"/>
      <c r="VWG52" s="17"/>
      <c r="VWH52" s="17"/>
      <c r="VWI52" s="17"/>
      <c r="VWJ52" s="17"/>
      <c r="VWK52" s="17"/>
      <c r="VWL52" s="17"/>
      <c r="VWM52" s="17"/>
      <c r="VWN52" s="17"/>
      <c r="VWO52" s="17"/>
      <c r="VWP52" s="17"/>
      <c r="VWQ52" s="17"/>
      <c r="VWR52" s="17"/>
      <c r="VWS52" s="17"/>
      <c r="VWT52" s="17"/>
      <c r="VWU52" s="17"/>
      <c r="VWV52" s="17"/>
      <c r="VWW52" s="17"/>
      <c r="VWX52" s="17"/>
      <c r="VWY52" s="17"/>
      <c r="VWZ52" s="17"/>
      <c r="VXA52" s="17"/>
      <c r="VXB52" s="17"/>
      <c r="VXC52" s="17"/>
      <c r="VXD52" s="17"/>
      <c r="VXE52" s="17"/>
      <c r="VXF52" s="17"/>
      <c r="VXG52" s="17"/>
      <c r="VXH52" s="17"/>
      <c r="VXI52" s="17"/>
      <c r="VXJ52" s="17"/>
      <c r="VXK52" s="17"/>
      <c r="VXL52" s="17"/>
      <c r="VXM52" s="17"/>
      <c r="VXN52" s="17"/>
      <c r="VXO52" s="17"/>
      <c r="VXP52" s="17"/>
      <c r="VXQ52" s="17"/>
      <c r="VXR52" s="17"/>
      <c r="VXS52" s="17"/>
      <c r="VXT52" s="17"/>
      <c r="VXU52" s="17"/>
      <c r="VXV52" s="17"/>
      <c r="VXW52" s="17"/>
      <c r="VXX52" s="17"/>
      <c r="VXY52" s="17"/>
      <c r="VXZ52" s="17"/>
      <c r="VYA52" s="17"/>
      <c r="VYB52" s="17"/>
      <c r="VYC52" s="17"/>
      <c r="VYD52" s="17"/>
      <c r="VYE52" s="17"/>
      <c r="VYF52" s="17"/>
      <c r="VYG52" s="17"/>
      <c r="VYH52" s="17"/>
      <c r="VYI52" s="17"/>
      <c r="VYJ52" s="17"/>
      <c r="VYK52" s="17"/>
      <c r="VYL52" s="17"/>
      <c r="VYM52" s="17"/>
      <c r="VYN52" s="17"/>
      <c r="VYO52" s="17"/>
      <c r="VYP52" s="17"/>
      <c r="VYQ52" s="17"/>
      <c r="VYR52" s="17"/>
      <c r="VYS52" s="17"/>
      <c r="VYT52" s="17"/>
      <c r="VYU52" s="17"/>
      <c r="VYV52" s="17"/>
      <c r="VYW52" s="17"/>
      <c r="VYX52" s="17"/>
      <c r="VYY52" s="17"/>
      <c r="VYZ52" s="17"/>
      <c r="VZA52" s="17"/>
      <c r="VZB52" s="17"/>
      <c r="VZC52" s="17"/>
      <c r="VZD52" s="17"/>
      <c r="VZE52" s="17"/>
      <c r="VZF52" s="17"/>
      <c r="VZG52" s="17"/>
      <c r="VZH52" s="17"/>
      <c r="VZI52" s="17"/>
      <c r="VZJ52" s="17"/>
      <c r="VZK52" s="17"/>
      <c r="VZL52" s="17"/>
      <c r="VZM52" s="17"/>
      <c r="VZN52" s="17"/>
      <c r="VZO52" s="17"/>
      <c r="VZP52" s="17"/>
      <c r="VZQ52" s="17"/>
      <c r="VZR52" s="17"/>
      <c r="VZS52" s="17"/>
      <c r="VZT52" s="17"/>
      <c r="VZU52" s="17"/>
      <c r="VZV52" s="17"/>
      <c r="VZW52" s="17"/>
      <c r="VZX52" s="17"/>
      <c r="VZY52" s="17"/>
      <c r="VZZ52" s="17"/>
      <c r="WAA52" s="17"/>
      <c r="WAB52" s="17"/>
      <c r="WAC52" s="17"/>
      <c r="WAD52" s="17"/>
      <c r="WAE52" s="17"/>
      <c r="WAF52" s="17"/>
      <c r="WAG52" s="17"/>
      <c r="WAH52" s="17"/>
      <c r="WAI52" s="17"/>
      <c r="WAJ52" s="17"/>
      <c r="WAK52" s="17"/>
      <c r="WAL52" s="17"/>
      <c r="WAM52" s="17"/>
      <c r="WAN52" s="17"/>
      <c r="WAO52" s="17"/>
      <c r="WAP52" s="17"/>
      <c r="WAQ52" s="17"/>
      <c r="WAR52" s="17"/>
      <c r="WAS52" s="17"/>
      <c r="WAT52" s="17"/>
      <c r="WAU52" s="17"/>
      <c r="WAV52" s="17"/>
      <c r="WAW52" s="17"/>
      <c r="WAX52" s="17"/>
      <c r="WAY52" s="17"/>
      <c r="WAZ52" s="17"/>
      <c r="WBA52" s="17"/>
      <c r="WBB52" s="17"/>
      <c r="WBC52" s="17"/>
      <c r="WBD52" s="17"/>
      <c r="WBE52" s="17"/>
      <c r="WBF52" s="17"/>
      <c r="WBG52" s="17"/>
      <c r="WBH52" s="17"/>
      <c r="WBI52" s="17"/>
      <c r="WBJ52" s="17"/>
      <c r="WBK52" s="17"/>
      <c r="WBL52" s="17"/>
      <c r="WBM52" s="17"/>
      <c r="WBN52" s="17"/>
      <c r="WBO52" s="17"/>
      <c r="WBP52" s="17"/>
      <c r="WBQ52" s="17"/>
      <c r="WBR52" s="17"/>
      <c r="WBS52" s="17"/>
      <c r="WBT52" s="17"/>
      <c r="WBU52" s="17"/>
      <c r="WBV52" s="17"/>
      <c r="WBW52" s="17"/>
      <c r="WBX52" s="17"/>
      <c r="WBY52" s="17"/>
      <c r="WBZ52" s="17"/>
      <c r="WCA52" s="17"/>
      <c r="WCB52" s="17"/>
      <c r="WCC52" s="17"/>
      <c r="WCD52" s="17"/>
      <c r="WCE52" s="17"/>
      <c r="WCF52" s="17"/>
      <c r="WCG52" s="17"/>
      <c r="WCH52" s="17"/>
      <c r="WCI52" s="17"/>
      <c r="WCJ52" s="17"/>
      <c r="WCK52" s="17"/>
      <c r="WCL52" s="17"/>
      <c r="WCM52" s="17"/>
      <c r="WCN52" s="17"/>
      <c r="WCO52" s="17"/>
      <c r="WCP52" s="17"/>
      <c r="WCQ52" s="17"/>
      <c r="WCR52" s="17"/>
      <c r="WCS52" s="17"/>
      <c r="WCT52" s="17"/>
      <c r="WCU52" s="17"/>
      <c r="WCV52" s="17"/>
      <c r="WCW52" s="17"/>
      <c r="WCX52" s="17"/>
      <c r="WCY52" s="17"/>
      <c r="WCZ52" s="17"/>
      <c r="WDA52" s="17"/>
      <c r="WDB52" s="17"/>
      <c r="WDC52" s="17"/>
      <c r="WDD52" s="17"/>
      <c r="WDE52" s="17"/>
      <c r="WDF52" s="17"/>
      <c r="WDG52" s="17"/>
      <c r="WDH52" s="17"/>
      <c r="WDI52" s="17"/>
      <c r="WDJ52" s="17"/>
      <c r="WDK52" s="17"/>
      <c r="WDL52" s="17"/>
      <c r="WDM52" s="17"/>
      <c r="WDN52" s="17"/>
      <c r="WDO52" s="17"/>
      <c r="WDP52" s="17"/>
      <c r="WDQ52" s="17"/>
      <c r="WDR52" s="17"/>
      <c r="WDS52" s="17"/>
      <c r="WDT52" s="17"/>
      <c r="WDU52" s="17"/>
      <c r="WDV52" s="17"/>
      <c r="WDW52" s="17"/>
      <c r="WDX52" s="17"/>
      <c r="WDY52" s="17"/>
      <c r="WDZ52" s="17"/>
      <c r="WEA52" s="17"/>
      <c r="WEB52" s="17"/>
      <c r="WEC52" s="17"/>
      <c r="WED52" s="17"/>
      <c r="WEE52" s="17"/>
      <c r="WEF52" s="17"/>
      <c r="WEG52" s="17"/>
      <c r="WEH52" s="17"/>
      <c r="WEI52" s="17"/>
      <c r="WEJ52" s="17"/>
      <c r="WEK52" s="17"/>
      <c r="WEL52" s="17"/>
      <c r="WEM52" s="17"/>
      <c r="WEN52" s="17"/>
      <c r="WEO52" s="17"/>
      <c r="WEP52" s="17"/>
      <c r="WEQ52" s="17"/>
      <c r="WER52" s="17"/>
      <c r="WES52" s="17"/>
      <c r="WET52" s="17"/>
      <c r="WEU52" s="17"/>
      <c r="WEV52" s="17"/>
      <c r="WEW52" s="17"/>
      <c r="WEX52" s="17"/>
      <c r="WEY52" s="17"/>
      <c r="WEZ52" s="17"/>
      <c r="WFA52" s="17"/>
      <c r="WFB52" s="17"/>
      <c r="WFC52" s="17"/>
      <c r="WFD52" s="17"/>
      <c r="WFE52" s="17"/>
      <c r="WFF52" s="17"/>
      <c r="WFG52" s="17"/>
      <c r="WFH52" s="17"/>
      <c r="WFI52" s="17"/>
      <c r="WFJ52" s="17"/>
      <c r="WFK52" s="17"/>
      <c r="WFL52" s="17"/>
      <c r="WFM52" s="17"/>
      <c r="WFN52" s="17"/>
      <c r="WFO52" s="17"/>
      <c r="WFP52" s="17"/>
      <c r="WFQ52" s="17"/>
      <c r="WFR52" s="17"/>
      <c r="WFS52" s="17"/>
      <c r="WFT52" s="17"/>
      <c r="WFU52" s="17"/>
      <c r="WFV52" s="17"/>
      <c r="WFW52" s="17"/>
      <c r="WFX52" s="17"/>
      <c r="WFY52" s="17"/>
      <c r="WFZ52" s="17"/>
      <c r="WGA52" s="17"/>
      <c r="WGB52" s="17"/>
      <c r="WGC52" s="17"/>
      <c r="WGD52" s="17"/>
      <c r="WGE52" s="17"/>
      <c r="WGF52" s="17"/>
      <c r="WGG52" s="17"/>
      <c r="WGH52" s="17"/>
      <c r="WGI52" s="17"/>
      <c r="WGJ52" s="17"/>
      <c r="WGK52" s="17"/>
      <c r="WGL52" s="17"/>
      <c r="WGM52" s="17"/>
      <c r="WGN52" s="17"/>
      <c r="WGO52" s="17"/>
      <c r="WGP52" s="17"/>
      <c r="WGQ52" s="17"/>
      <c r="WGR52" s="17"/>
      <c r="WGS52" s="17"/>
      <c r="WGT52" s="17"/>
      <c r="WGU52" s="17"/>
      <c r="WGV52" s="17"/>
      <c r="WGW52" s="17"/>
      <c r="WGX52" s="17"/>
      <c r="WGY52" s="17"/>
      <c r="WGZ52" s="17"/>
      <c r="WHA52" s="17"/>
      <c r="WHB52" s="17"/>
      <c r="WHC52" s="17"/>
      <c r="WHD52" s="17"/>
      <c r="WHE52" s="17"/>
      <c r="WHF52" s="17"/>
      <c r="WHG52" s="17"/>
      <c r="WHH52" s="17"/>
      <c r="WHI52" s="17"/>
      <c r="WHJ52" s="17"/>
      <c r="WHK52" s="17"/>
      <c r="WHL52" s="17"/>
      <c r="WHM52" s="17"/>
      <c r="WHN52" s="17"/>
      <c r="WHO52" s="17"/>
      <c r="WHP52" s="17"/>
      <c r="WHQ52" s="17"/>
      <c r="WHR52" s="17"/>
      <c r="WHS52" s="17"/>
      <c r="WHT52" s="17"/>
      <c r="WHU52" s="17"/>
      <c r="WHV52" s="17"/>
      <c r="WHW52" s="17"/>
      <c r="WHX52" s="17"/>
      <c r="WHY52" s="17"/>
      <c r="WHZ52" s="17"/>
      <c r="WIA52" s="17"/>
      <c r="WIB52" s="17"/>
      <c r="WIC52" s="17"/>
      <c r="WID52" s="17"/>
      <c r="WIE52" s="17"/>
      <c r="WIF52" s="17"/>
      <c r="WIG52" s="17"/>
      <c r="WIH52" s="17"/>
      <c r="WII52" s="17"/>
      <c r="WIJ52" s="17"/>
      <c r="WIK52" s="17"/>
      <c r="WIL52" s="17"/>
      <c r="WIM52" s="17"/>
      <c r="WIN52" s="17"/>
      <c r="WIO52" s="17"/>
      <c r="WIP52" s="17"/>
      <c r="WIQ52" s="17"/>
      <c r="WIR52" s="17"/>
      <c r="WIS52" s="17"/>
      <c r="WIT52" s="17"/>
      <c r="WIU52" s="17"/>
      <c r="WIV52" s="17"/>
      <c r="WIW52" s="17"/>
      <c r="WIX52" s="17"/>
      <c r="WIY52" s="17"/>
      <c r="WIZ52" s="17"/>
      <c r="WJA52" s="17"/>
      <c r="WJB52" s="17"/>
      <c r="WJC52" s="17"/>
      <c r="WJD52" s="17"/>
      <c r="WJE52" s="17"/>
      <c r="WJF52" s="17"/>
      <c r="WJG52" s="17"/>
      <c r="WJH52" s="17"/>
      <c r="WJI52" s="17"/>
      <c r="WJJ52" s="17"/>
      <c r="WJK52" s="17"/>
      <c r="WJL52" s="17"/>
      <c r="WJM52" s="17"/>
      <c r="WJN52" s="17"/>
      <c r="WJO52" s="17"/>
      <c r="WJP52" s="17"/>
      <c r="WJQ52" s="17"/>
      <c r="WJR52" s="17"/>
      <c r="WJS52" s="17"/>
      <c r="WJT52" s="17"/>
      <c r="WJU52" s="17"/>
      <c r="WJV52" s="17"/>
      <c r="WJW52" s="17"/>
      <c r="WJX52" s="17"/>
      <c r="WJY52" s="17"/>
      <c r="WJZ52" s="17"/>
      <c r="WKA52" s="17"/>
      <c r="WKB52" s="17"/>
      <c r="WKC52" s="17"/>
      <c r="WKD52" s="17"/>
      <c r="WKE52" s="17"/>
      <c r="WKF52" s="17"/>
      <c r="WKG52" s="17"/>
      <c r="WKH52" s="17"/>
      <c r="WKI52" s="17"/>
      <c r="WKJ52" s="17"/>
      <c r="WKK52" s="17"/>
      <c r="WKL52" s="17"/>
      <c r="WKM52" s="17"/>
      <c r="WKN52" s="17"/>
      <c r="WKO52" s="17"/>
      <c r="WKP52" s="17"/>
      <c r="WKQ52" s="17"/>
      <c r="WKR52" s="17"/>
      <c r="WKS52" s="17"/>
      <c r="WKT52" s="17"/>
      <c r="WKU52" s="17"/>
      <c r="WKV52" s="17"/>
      <c r="WKW52" s="17"/>
      <c r="WKX52" s="17"/>
      <c r="WKY52" s="17"/>
      <c r="WKZ52" s="17"/>
      <c r="WLA52" s="17"/>
      <c r="WLB52" s="17"/>
      <c r="WLC52" s="17"/>
      <c r="WLD52" s="17"/>
      <c r="WLE52" s="17"/>
      <c r="WLF52" s="17"/>
      <c r="WLG52" s="17"/>
      <c r="WLH52" s="17"/>
      <c r="WLI52" s="17"/>
      <c r="WLJ52" s="17"/>
      <c r="WLK52" s="17"/>
      <c r="WLL52" s="17"/>
      <c r="WLM52" s="17"/>
      <c r="WLN52" s="17"/>
      <c r="WLO52" s="17"/>
      <c r="WLP52" s="17"/>
      <c r="WLQ52" s="17"/>
      <c r="WLR52" s="17"/>
      <c r="WLS52" s="17"/>
      <c r="WLT52" s="17"/>
      <c r="WLU52" s="17"/>
      <c r="WLV52" s="17"/>
      <c r="WLW52" s="17"/>
      <c r="WLX52" s="17"/>
      <c r="WLY52" s="17"/>
      <c r="WLZ52" s="17"/>
      <c r="WMA52" s="17"/>
      <c r="WMB52" s="17"/>
      <c r="WMC52" s="17"/>
      <c r="WMD52" s="17"/>
      <c r="WME52" s="17"/>
      <c r="WMF52" s="17"/>
      <c r="WMG52" s="17"/>
      <c r="WMH52" s="17"/>
      <c r="WMI52" s="17"/>
      <c r="WMJ52" s="17"/>
      <c r="WMK52" s="17"/>
      <c r="WML52" s="17"/>
      <c r="WMM52" s="17"/>
      <c r="WMN52" s="17"/>
      <c r="WMO52" s="17"/>
      <c r="WMP52" s="17"/>
      <c r="WMQ52" s="17"/>
      <c r="WMR52" s="17"/>
      <c r="WMS52" s="17"/>
      <c r="WMT52" s="17"/>
      <c r="WMU52" s="17"/>
      <c r="WMV52" s="17"/>
      <c r="WMW52" s="17"/>
      <c r="WMX52" s="17"/>
      <c r="WMY52" s="17"/>
      <c r="WMZ52" s="17"/>
      <c r="WNA52" s="17"/>
      <c r="WNB52" s="17"/>
      <c r="WNC52" s="17"/>
      <c r="WND52" s="17"/>
      <c r="WNE52" s="17"/>
      <c r="WNF52" s="17"/>
      <c r="WNG52" s="17"/>
      <c r="WNH52" s="17"/>
      <c r="WNI52" s="17"/>
      <c r="WNJ52" s="17"/>
      <c r="WNK52" s="17"/>
      <c r="WNL52" s="17"/>
      <c r="WNM52" s="17"/>
      <c r="WNN52" s="17"/>
      <c r="WNO52" s="17"/>
      <c r="WNP52" s="17"/>
      <c r="WNQ52" s="17"/>
      <c r="WNR52" s="17"/>
      <c r="WNS52" s="17"/>
      <c r="WNT52" s="17"/>
      <c r="WNU52" s="17"/>
      <c r="WNV52" s="17"/>
      <c r="WNW52" s="17"/>
      <c r="WNX52" s="17"/>
      <c r="WNY52" s="17"/>
      <c r="WNZ52" s="17"/>
      <c r="WOA52" s="17"/>
      <c r="WOB52" s="17"/>
      <c r="WOC52" s="17"/>
      <c r="WOD52" s="17"/>
      <c r="WOE52" s="17"/>
      <c r="WOF52" s="17"/>
      <c r="WOG52" s="17"/>
      <c r="WOH52" s="17"/>
      <c r="WOI52" s="17"/>
      <c r="WOJ52" s="17"/>
      <c r="WOK52" s="17"/>
      <c r="WOL52" s="17"/>
      <c r="WOM52" s="17"/>
      <c r="WON52" s="17"/>
      <c r="WOO52" s="17"/>
      <c r="WOP52" s="17"/>
      <c r="WOQ52" s="17"/>
      <c r="WOR52" s="17"/>
      <c r="WOS52" s="17"/>
      <c r="WOT52" s="17"/>
      <c r="WOU52" s="17"/>
      <c r="WOV52" s="17"/>
      <c r="WOW52" s="17"/>
      <c r="WOX52" s="17"/>
      <c r="WOY52" s="17"/>
      <c r="WOZ52" s="17"/>
      <c r="WPA52" s="17"/>
      <c r="WPB52" s="17"/>
      <c r="WPC52" s="17"/>
      <c r="WPD52" s="17"/>
      <c r="WPE52" s="17"/>
      <c r="WPF52" s="17"/>
      <c r="WPG52" s="17"/>
      <c r="WPH52" s="17"/>
      <c r="WPI52" s="17"/>
      <c r="WPJ52" s="17"/>
      <c r="WPK52" s="17"/>
      <c r="WPL52" s="17"/>
      <c r="WPM52" s="17"/>
      <c r="WPN52" s="17"/>
      <c r="WPO52" s="17"/>
      <c r="WPP52" s="17"/>
      <c r="WPQ52" s="17"/>
      <c r="WPR52" s="17"/>
      <c r="WPS52" s="17"/>
      <c r="WPT52" s="17"/>
      <c r="WPU52" s="17"/>
      <c r="WPV52" s="17"/>
      <c r="WPW52" s="17"/>
      <c r="WPX52" s="17"/>
      <c r="WPY52" s="17"/>
      <c r="WPZ52" s="17"/>
      <c r="WQA52" s="17"/>
      <c r="WQB52" s="17"/>
      <c r="WQC52" s="17"/>
      <c r="WQD52" s="17"/>
      <c r="WQE52" s="17"/>
      <c r="WQF52" s="17"/>
      <c r="WQG52" s="17"/>
      <c r="WQH52" s="17"/>
      <c r="WQI52" s="17"/>
      <c r="WQJ52" s="17"/>
      <c r="WQK52" s="17"/>
      <c r="WQL52" s="17"/>
      <c r="WQM52" s="17"/>
      <c r="WQN52" s="17"/>
      <c r="WQO52" s="17"/>
      <c r="WQP52" s="17"/>
      <c r="WQQ52" s="17"/>
      <c r="WQR52" s="17"/>
      <c r="WQS52" s="17"/>
      <c r="WQT52" s="17"/>
      <c r="WQU52" s="17"/>
      <c r="WQV52" s="17"/>
      <c r="WQW52" s="17"/>
      <c r="WQX52" s="17"/>
      <c r="WQY52" s="17"/>
      <c r="WQZ52" s="17"/>
      <c r="WRA52" s="17"/>
      <c r="WRB52" s="17"/>
      <c r="WRC52" s="17"/>
      <c r="WRD52" s="17"/>
      <c r="WRE52" s="17"/>
      <c r="WRF52" s="17"/>
      <c r="WRG52" s="17"/>
      <c r="WRH52" s="17"/>
      <c r="WRI52" s="17"/>
      <c r="WRJ52" s="17"/>
      <c r="WRK52" s="17"/>
      <c r="WRL52" s="17"/>
      <c r="WRM52" s="17"/>
      <c r="WRN52" s="17"/>
      <c r="WRO52" s="17"/>
      <c r="WRP52" s="17"/>
      <c r="WRQ52" s="17"/>
      <c r="WRR52" s="17"/>
      <c r="WRS52" s="17"/>
      <c r="WRT52" s="17"/>
      <c r="WRU52" s="17"/>
      <c r="WRV52" s="17"/>
      <c r="WRW52" s="17"/>
      <c r="WRX52" s="17"/>
      <c r="WRY52" s="17"/>
      <c r="WRZ52" s="17"/>
      <c r="WSA52" s="17"/>
      <c r="WSB52" s="17"/>
      <c r="WSC52" s="17"/>
      <c r="WSD52" s="17"/>
      <c r="WSE52" s="17"/>
      <c r="WSF52" s="17"/>
      <c r="WSG52" s="17"/>
      <c r="WSH52" s="17"/>
      <c r="WSI52" s="17"/>
      <c r="WSJ52" s="17"/>
      <c r="WSK52" s="17"/>
      <c r="WSL52" s="17"/>
      <c r="WSM52" s="17"/>
      <c r="WSN52" s="17"/>
      <c r="WSO52" s="17"/>
      <c r="WSP52" s="17"/>
      <c r="WSQ52" s="17"/>
      <c r="WSR52" s="17"/>
      <c r="WSS52" s="17"/>
      <c r="WST52" s="17"/>
      <c r="WSU52" s="17"/>
      <c r="WSV52" s="17"/>
      <c r="WSW52" s="17"/>
      <c r="WSX52" s="17"/>
      <c r="WSY52" s="17"/>
      <c r="WSZ52" s="17"/>
      <c r="WTA52" s="17"/>
      <c r="WTB52" s="17"/>
      <c r="WTC52" s="17"/>
      <c r="WTD52" s="17"/>
      <c r="WTE52" s="17"/>
      <c r="WTF52" s="17"/>
      <c r="WTG52" s="17"/>
      <c r="WTH52" s="17"/>
      <c r="WTI52" s="17"/>
      <c r="WTJ52" s="17"/>
      <c r="WTK52" s="17"/>
      <c r="WTL52" s="17"/>
      <c r="WTM52" s="17"/>
      <c r="WTN52" s="17"/>
      <c r="WTO52" s="17"/>
      <c r="WTP52" s="17"/>
      <c r="WTQ52" s="17"/>
      <c r="WTR52" s="17"/>
      <c r="WTS52" s="17"/>
      <c r="WTT52" s="17"/>
      <c r="WTU52" s="17"/>
      <c r="WTV52" s="17"/>
      <c r="WTW52" s="17"/>
      <c r="WTX52" s="17"/>
      <c r="WTY52" s="17"/>
      <c r="WTZ52" s="17"/>
      <c r="WUA52" s="17"/>
      <c r="WUB52" s="17"/>
      <c r="WUC52" s="17"/>
      <c r="WUD52" s="17"/>
      <c r="WUE52" s="17"/>
      <c r="WUF52" s="17"/>
      <c r="WUG52" s="17"/>
      <c r="WUH52" s="17"/>
      <c r="WUI52" s="17"/>
      <c r="WUJ52" s="17"/>
      <c r="WUK52" s="17"/>
      <c r="WUL52" s="17"/>
      <c r="WUM52" s="17"/>
      <c r="WUN52" s="17"/>
      <c r="WUO52" s="17"/>
      <c r="WUP52" s="17"/>
      <c r="WUQ52" s="17"/>
      <c r="WUR52" s="17"/>
      <c r="WUS52" s="17"/>
      <c r="WUT52" s="17"/>
      <c r="WUU52" s="17"/>
      <c r="WUV52" s="17"/>
      <c r="WUW52" s="17"/>
      <c r="WUX52" s="17"/>
      <c r="WUY52" s="17"/>
      <c r="WUZ52" s="17"/>
      <c r="WVA52" s="17"/>
      <c r="WVB52" s="17"/>
      <c r="WVC52" s="17"/>
      <c r="WVD52" s="17"/>
      <c r="WVE52" s="17"/>
      <c r="WVF52" s="17"/>
      <c r="WVG52" s="17"/>
      <c r="WVH52" s="17"/>
      <c r="WVI52" s="17"/>
      <c r="WVJ52" s="17"/>
      <c r="WVK52" s="17"/>
      <c r="WVL52" s="17"/>
      <c r="WVM52" s="17"/>
      <c r="WVN52" s="17"/>
      <c r="WVO52" s="17"/>
      <c r="WVP52" s="17"/>
      <c r="WVQ52" s="17"/>
      <c r="WVR52" s="17"/>
      <c r="WVS52" s="17"/>
      <c r="WVT52" s="17"/>
      <c r="WVU52" s="17"/>
      <c r="WVV52" s="17"/>
      <c r="WVW52" s="17"/>
      <c r="WVX52" s="17"/>
      <c r="WVY52" s="17"/>
      <c r="WVZ52" s="17"/>
      <c r="WWA52" s="17"/>
      <c r="WWB52" s="17"/>
      <c r="WWC52" s="17"/>
      <c r="WWD52" s="17"/>
      <c r="WWE52" s="17"/>
      <c r="WWF52" s="17"/>
      <c r="WWG52" s="17"/>
      <c r="WWH52" s="17"/>
      <c r="WWI52" s="17"/>
      <c r="WWJ52" s="17"/>
      <c r="WWK52" s="17"/>
      <c r="WWL52" s="17"/>
      <c r="WWM52" s="17"/>
      <c r="WWN52" s="17"/>
      <c r="WWO52" s="17"/>
      <c r="WWP52" s="17"/>
      <c r="WWQ52" s="17"/>
      <c r="WWR52" s="17"/>
      <c r="WWS52" s="17"/>
      <c r="WWT52" s="17"/>
      <c r="WWU52" s="17"/>
      <c r="WWV52" s="17"/>
      <c r="WWW52" s="17"/>
      <c r="WWX52" s="17"/>
      <c r="WWY52" s="17"/>
      <c r="WWZ52" s="17"/>
      <c r="WXA52" s="17"/>
      <c r="WXB52" s="17"/>
      <c r="WXC52" s="17"/>
      <c r="WXD52" s="17"/>
      <c r="WXE52" s="17"/>
      <c r="WXF52" s="17"/>
      <c r="WXG52" s="17"/>
      <c r="WXH52" s="17"/>
      <c r="WXI52" s="17"/>
      <c r="WXJ52" s="17"/>
      <c r="WXK52" s="17"/>
      <c r="WXL52" s="17"/>
      <c r="WXM52" s="17"/>
      <c r="WXN52" s="17"/>
      <c r="WXO52" s="17"/>
      <c r="WXP52" s="17"/>
      <c r="WXQ52" s="17"/>
      <c r="WXR52" s="17"/>
      <c r="WXS52" s="17"/>
      <c r="WXT52" s="17"/>
      <c r="WXU52" s="17"/>
      <c r="WXV52" s="17"/>
      <c r="WXW52" s="17"/>
      <c r="WXX52" s="17"/>
      <c r="WXY52" s="17"/>
      <c r="WXZ52" s="17"/>
      <c r="WYA52" s="17"/>
      <c r="WYB52" s="17"/>
      <c r="WYC52" s="17"/>
      <c r="WYD52" s="17"/>
      <c r="WYE52" s="17"/>
      <c r="WYF52" s="17"/>
      <c r="WYG52" s="17"/>
      <c r="WYH52" s="17"/>
      <c r="WYI52" s="17"/>
      <c r="WYJ52" s="17"/>
      <c r="WYK52" s="17"/>
      <c r="WYL52" s="17"/>
      <c r="WYM52" s="17"/>
      <c r="WYN52" s="17"/>
      <c r="WYO52" s="17"/>
      <c r="WYP52" s="17"/>
      <c r="WYQ52" s="17"/>
      <c r="WYR52" s="17"/>
      <c r="WYS52" s="17"/>
      <c r="WYT52" s="17"/>
      <c r="WYU52" s="17"/>
      <c r="WYV52" s="17"/>
      <c r="WYW52" s="17"/>
      <c r="WYX52" s="17"/>
      <c r="WYY52" s="17"/>
      <c r="WYZ52" s="17"/>
      <c r="WZA52" s="17"/>
      <c r="WZB52" s="17"/>
      <c r="WZC52" s="17"/>
      <c r="WZD52" s="17"/>
      <c r="WZE52" s="17"/>
      <c r="WZF52" s="17"/>
      <c r="WZG52" s="17"/>
      <c r="WZH52" s="17"/>
      <c r="WZI52" s="17"/>
      <c r="WZJ52" s="17"/>
      <c r="WZK52" s="17"/>
      <c r="WZL52" s="17"/>
      <c r="WZM52" s="17"/>
      <c r="WZN52" s="17"/>
      <c r="WZO52" s="17"/>
      <c r="WZP52" s="17"/>
      <c r="WZQ52" s="17"/>
      <c r="WZR52" s="17"/>
      <c r="WZS52" s="17"/>
      <c r="WZT52" s="17"/>
      <c r="WZU52" s="17"/>
      <c r="WZV52" s="17"/>
      <c r="WZW52" s="17"/>
      <c r="WZX52" s="17"/>
      <c r="WZY52" s="17"/>
      <c r="WZZ52" s="17"/>
      <c r="XAA52" s="17"/>
      <c r="XAB52" s="17"/>
      <c r="XAC52" s="17"/>
      <c r="XAD52" s="17"/>
      <c r="XAE52" s="17"/>
      <c r="XAF52" s="17"/>
      <c r="XAG52" s="17"/>
      <c r="XAH52" s="17"/>
      <c r="XAI52" s="17"/>
      <c r="XAJ52" s="17"/>
      <c r="XAK52" s="17"/>
      <c r="XAL52" s="17"/>
      <c r="XAM52" s="17"/>
      <c r="XAN52" s="17"/>
      <c r="XAO52" s="17"/>
      <c r="XAP52" s="17"/>
      <c r="XAQ52" s="17"/>
      <c r="XAR52" s="17"/>
      <c r="XAS52" s="17"/>
      <c r="XAT52" s="17"/>
      <c r="XAU52" s="17"/>
      <c r="XAV52" s="17"/>
      <c r="XAW52" s="17"/>
      <c r="XAX52" s="17"/>
      <c r="XAY52" s="17"/>
      <c r="XAZ52" s="17"/>
      <c r="XBA52" s="17"/>
      <c r="XBB52" s="17"/>
      <c r="XBC52" s="17"/>
      <c r="XBD52" s="17"/>
      <c r="XBE52" s="17"/>
      <c r="XBF52" s="17"/>
      <c r="XBG52" s="17"/>
      <c r="XBH52" s="17"/>
      <c r="XBI52" s="17"/>
      <c r="XBJ52" s="17"/>
      <c r="XBK52" s="17"/>
      <c r="XBL52" s="17"/>
      <c r="XBM52" s="17"/>
      <c r="XBN52" s="17"/>
      <c r="XBO52" s="17"/>
      <c r="XBP52" s="17"/>
      <c r="XBQ52" s="17"/>
      <c r="XBR52" s="17"/>
      <c r="XBS52" s="17"/>
      <c r="XBT52" s="17"/>
      <c r="XBU52" s="17"/>
      <c r="XBV52" s="17"/>
      <c r="XBW52" s="17"/>
      <c r="XBX52" s="17"/>
      <c r="XBY52" s="17"/>
      <c r="XBZ52" s="17"/>
      <c r="XCA52" s="17"/>
      <c r="XCB52" s="17"/>
      <c r="XCC52" s="17"/>
      <c r="XCD52" s="17"/>
      <c r="XCE52" s="17"/>
      <c r="XCF52" s="17"/>
      <c r="XCG52" s="17"/>
      <c r="XCH52" s="17"/>
      <c r="XCI52" s="17"/>
      <c r="XCJ52" s="17"/>
      <c r="XCK52" s="17"/>
      <c r="XCL52" s="17"/>
      <c r="XCM52" s="17"/>
      <c r="XCN52" s="17"/>
      <c r="XCO52" s="17"/>
      <c r="XCP52" s="17"/>
      <c r="XCQ52" s="17"/>
      <c r="XCR52" s="17"/>
      <c r="XCS52" s="17"/>
      <c r="XCT52" s="17"/>
      <c r="XCU52" s="17"/>
      <c r="XCV52" s="17"/>
      <c r="XCW52" s="17"/>
      <c r="XCX52" s="17"/>
      <c r="XCY52" s="17"/>
      <c r="XCZ52" s="17"/>
      <c r="XDA52" s="17"/>
      <c r="XDB52" s="17"/>
      <c r="XDC52" s="17"/>
      <c r="XDD52" s="17"/>
      <c r="XDE52" s="17"/>
      <c r="XDF52" s="17"/>
      <c r="XDG52" s="17"/>
      <c r="XDH52" s="17"/>
      <c r="XDI52" s="17"/>
      <c r="XDJ52" s="17"/>
      <c r="XDK52" s="17"/>
      <c r="XDL52" s="17"/>
      <c r="XDM52" s="17"/>
      <c r="XDN52" s="17"/>
      <c r="XDO52" s="17"/>
      <c r="XDP52" s="17"/>
      <c r="XDQ52" s="17"/>
      <c r="XDR52" s="17"/>
      <c r="XDS52" s="17"/>
      <c r="XDT52" s="17"/>
      <c r="XDU52" s="17"/>
      <c r="XDV52" s="17"/>
      <c r="XDW52" s="17"/>
      <c r="XDX52" s="17"/>
      <c r="XDY52" s="17"/>
      <c r="XDZ52" s="17"/>
      <c r="XEA52" s="17"/>
      <c r="XEB52" s="17"/>
      <c r="XEC52" s="17"/>
      <c r="XED52" s="17"/>
      <c r="XEE52" s="17"/>
      <c r="XEF52" s="17"/>
      <c r="XEG52" s="17"/>
      <c r="XEH52" s="17"/>
      <c r="XEI52" s="17"/>
      <c r="XEJ52" s="17"/>
      <c r="XEK52" s="17"/>
      <c r="XEL52" s="17"/>
      <c r="XEM52" s="17"/>
      <c r="XEN52" s="45"/>
    </row>
    <row r="53" customHeight="1" spans="1:5">
      <c r="A53" s="58" t="s">
        <v>54</v>
      </c>
      <c r="B53" s="29">
        <f>SUM(B54:B58)</f>
        <v>4146</v>
      </c>
      <c r="C53" s="29">
        <f>SUM(C54:C58)</f>
        <v>4221</v>
      </c>
      <c r="D53" s="29">
        <f t="shared" si="3"/>
        <v>480</v>
      </c>
      <c r="E53" s="29">
        <f>SUM(E54:E58)</f>
        <v>4626</v>
      </c>
    </row>
    <row r="54" customHeight="1" spans="1:5">
      <c r="A54" s="58" t="s">
        <v>55</v>
      </c>
      <c r="B54" s="29">
        <v>3840</v>
      </c>
      <c r="C54" s="29">
        <v>3329</v>
      </c>
      <c r="D54" s="29">
        <f t="shared" si="3"/>
        <v>-312</v>
      </c>
      <c r="E54" s="29">
        <f>3000+528</f>
        <v>3528</v>
      </c>
    </row>
    <row r="55" customHeight="1" spans="1:5">
      <c r="A55" s="58" t="s">
        <v>56</v>
      </c>
      <c r="B55" s="29"/>
      <c r="C55" s="29">
        <v>183</v>
      </c>
      <c r="D55" s="29">
        <f t="shared" si="3"/>
        <v>273</v>
      </c>
      <c r="E55" s="29">
        <f>183+90</f>
        <v>273</v>
      </c>
    </row>
    <row r="56" customHeight="1" spans="1:5">
      <c r="A56" s="58" t="s">
        <v>57</v>
      </c>
      <c r="B56" s="29"/>
      <c r="C56" s="29">
        <v>432</v>
      </c>
      <c r="D56" s="29">
        <f t="shared" si="3"/>
        <v>522</v>
      </c>
      <c r="E56" s="29">
        <f>432+90</f>
        <v>522</v>
      </c>
    </row>
    <row r="57" customHeight="1" spans="1:5">
      <c r="A57" s="58" t="s">
        <v>58</v>
      </c>
      <c r="B57" s="29">
        <f>224+82</f>
        <v>306</v>
      </c>
      <c r="C57" s="29">
        <v>274</v>
      </c>
      <c r="D57" s="29">
        <f t="shared" si="3"/>
        <v>-6</v>
      </c>
      <c r="E57" s="29">
        <f>261+11+14+14</f>
        <v>300</v>
      </c>
    </row>
    <row r="58" customHeight="1" spans="1:5">
      <c r="A58" s="58" t="s">
        <v>59</v>
      </c>
      <c r="B58" s="29"/>
      <c r="C58" s="29">
        <v>3</v>
      </c>
      <c r="D58" s="29">
        <f t="shared" si="3"/>
        <v>3</v>
      </c>
      <c r="E58" s="29">
        <v>3</v>
      </c>
    </row>
    <row r="59" customHeight="1" spans="1:5">
      <c r="A59" s="58" t="s">
        <v>60</v>
      </c>
      <c r="B59" s="29">
        <f>SUM(B60:B62)</f>
        <v>61242</v>
      </c>
      <c r="C59" s="29">
        <f>SUM(C60:C62)</f>
        <v>48278</v>
      </c>
      <c r="D59" s="29">
        <f t="shared" si="3"/>
        <v>-9760</v>
      </c>
      <c r="E59" s="29">
        <f>SUM(E60:E62)</f>
        <v>51482</v>
      </c>
    </row>
    <row r="60" customHeight="1" spans="1:5">
      <c r="A60" s="58" t="s">
        <v>61</v>
      </c>
      <c r="B60" s="29">
        <f>8376+7</f>
        <v>8383</v>
      </c>
      <c r="C60" s="29">
        <v>1382</v>
      </c>
      <c r="D60" s="29">
        <f t="shared" si="3"/>
        <v>-6936</v>
      </c>
      <c r="E60" s="29">
        <f>1057+168+36+164+22</f>
        <v>1447</v>
      </c>
    </row>
    <row r="61" customHeight="1" spans="1:5">
      <c r="A61" s="58" t="s">
        <v>62</v>
      </c>
      <c r="B61" s="29">
        <f>47120+4541</f>
        <v>51661</v>
      </c>
      <c r="C61" s="29">
        <v>45253</v>
      </c>
      <c r="D61" s="29">
        <f t="shared" si="3"/>
        <v>-3334</v>
      </c>
      <c r="E61" s="29">
        <v>48327</v>
      </c>
    </row>
    <row r="62" customHeight="1" spans="1:5">
      <c r="A62" s="58" t="s">
        <v>63</v>
      </c>
      <c r="B62" s="29">
        <v>1198</v>
      </c>
      <c r="C62" s="29">
        <v>1643</v>
      </c>
      <c r="D62" s="29">
        <f t="shared" si="3"/>
        <v>510</v>
      </c>
      <c r="E62" s="29">
        <v>1708</v>
      </c>
    </row>
    <row r="63" customHeight="1" spans="1:5">
      <c r="A63" s="58" t="s">
        <v>64</v>
      </c>
      <c r="B63" s="29">
        <f>SUM(B64:B68)</f>
        <v>1186</v>
      </c>
      <c r="C63" s="29">
        <f>SUM(C64:C68)</f>
        <v>486</v>
      </c>
      <c r="D63" s="29">
        <f t="shared" si="3"/>
        <v>-694</v>
      </c>
      <c r="E63" s="29">
        <f>SUM(E64:E68)</f>
        <v>492</v>
      </c>
    </row>
    <row r="64" customHeight="1" spans="1:5">
      <c r="A64" s="58" t="s">
        <v>65</v>
      </c>
      <c r="B64" s="29">
        <v>64</v>
      </c>
      <c r="C64" s="29">
        <v>41</v>
      </c>
      <c r="D64" s="29">
        <f t="shared" si="3"/>
        <v>-17</v>
      </c>
      <c r="E64" s="29">
        <f>38+2+3+4</f>
        <v>47</v>
      </c>
    </row>
    <row r="65" customHeight="1" spans="1:5">
      <c r="A65" s="58" t="s">
        <v>66</v>
      </c>
      <c r="B65" s="29">
        <v>40</v>
      </c>
      <c r="C65" s="29"/>
      <c r="D65" s="29">
        <f t="shared" si="3"/>
        <v>-40</v>
      </c>
      <c r="E65" s="29"/>
    </row>
    <row r="66" customHeight="1" spans="1:5">
      <c r="A66" s="58" t="s">
        <v>67</v>
      </c>
      <c r="B66" s="29">
        <v>601</v>
      </c>
      <c r="C66" s="29">
        <v>248</v>
      </c>
      <c r="D66" s="29">
        <f t="shared" si="3"/>
        <v>-353</v>
      </c>
      <c r="E66" s="29">
        <v>248</v>
      </c>
    </row>
    <row r="67" customHeight="1" spans="1:5">
      <c r="A67" s="58" t="s">
        <v>68</v>
      </c>
      <c r="B67" s="29">
        <v>26</v>
      </c>
      <c r="C67" s="29">
        <v>1</v>
      </c>
      <c r="D67" s="29">
        <f t="shared" si="3"/>
        <v>-25</v>
      </c>
      <c r="E67" s="29">
        <v>1</v>
      </c>
    </row>
    <row r="68" customHeight="1" spans="1:5">
      <c r="A68" s="58" t="s">
        <v>69</v>
      </c>
      <c r="B68" s="29">
        <v>455</v>
      </c>
      <c r="C68" s="29">
        <v>196</v>
      </c>
      <c r="D68" s="29">
        <f t="shared" si="3"/>
        <v>-259</v>
      </c>
      <c r="E68" s="29">
        <v>196</v>
      </c>
    </row>
    <row r="69" customHeight="1" spans="1:5">
      <c r="A69" s="58" t="s">
        <v>70</v>
      </c>
      <c r="B69" s="29">
        <f>SUM(B70:B72)</f>
        <v>662</v>
      </c>
      <c r="C69" s="29">
        <f>SUM(C70:C72)</f>
        <v>354</v>
      </c>
      <c r="D69" s="29">
        <f t="shared" si="3"/>
        <v>-248</v>
      </c>
      <c r="E69" s="29">
        <f>SUM(E70:E72)</f>
        <v>414</v>
      </c>
    </row>
    <row r="70" customHeight="1" spans="1:5">
      <c r="A70" s="58" t="s">
        <v>71</v>
      </c>
      <c r="B70" s="29">
        <f>239+289</f>
        <v>528</v>
      </c>
      <c r="C70" s="29">
        <v>255</v>
      </c>
      <c r="D70" s="29">
        <f t="shared" si="3"/>
        <v>-214</v>
      </c>
      <c r="E70" s="29">
        <f>245+8+11+42+8</f>
        <v>314</v>
      </c>
    </row>
    <row r="71" customHeight="1" spans="1:5">
      <c r="A71" s="58" t="s">
        <v>72</v>
      </c>
      <c r="B71" s="29">
        <v>25</v>
      </c>
      <c r="C71" s="29">
        <v>15</v>
      </c>
      <c r="D71" s="29">
        <f t="shared" si="3"/>
        <v>-10</v>
      </c>
      <c r="E71" s="29">
        <v>15</v>
      </c>
    </row>
    <row r="72" customHeight="1" spans="1:5">
      <c r="A72" s="58" t="s">
        <v>73</v>
      </c>
      <c r="B72" s="29">
        <f>20+89</f>
        <v>109</v>
      </c>
      <c r="C72" s="29">
        <v>84</v>
      </c>
      <c r="D72" s="29">
        <f t="shared" ref="D72:D103" si="4">E72-B72</f>
        <v>-24</v>
      </c>
      <c r="E72" s="29">
        <v>85</v>
      </c>
    </row>
    <row r="73" customHeight="1" spans="1:5">
      <c r="A73" s="58" t="s">
        <v>74</v>
      </c>
      <c r="B73" s="29">
        <f>SUM(B74:B90)</f>
        <v>20760</v>
      </c>
      <c r="C73" s="29">
        <f>SUM(C74:C90)</f>
        <v>19142</v>
      </c>
      <c r="D73" s="29">
        <f t="shared" si="4"/>
        <v>46</v>
      </c>
      <c r="E73" s="29">
        <f>SUM(E74:E90)</f>
        <v>20806</v>
      </c>
    </row>
    <row r="74" customHeight="1" spans="1:5">
      <c r="A74" s="58" t="s">
        <v>75</v>
      </c>
      <c r="B74" s="29">
        <f>4790+38</f>
        <v>4828</v>
      </c>
      <c r="C74" s="29">
        <v>4031</v>
      </c>
      <c r="D74" s="29">
        <f t="shared" si="4"/>
        <v>-466</v>
      </c>
      <c r="E74" s="29">
        <f>3714+11+15+605+17</f>
        <v>4362</v>
      </c>
    </row>
    <row r="75" customHeight="1" spans="1:5">
      <c r="A75" s="58" t="s">
        <v>76</v>
      </c>
      <c r="B75" s="29">
        <f>3628+356</f>
        <v>3984</v>
      </c>
      <c r="C75" s="29">
        <v>3391</v>
      </c>
      <c r="D75" s="29">
        <f t="shared" si="4"/>
        <v>-171</v>
      </c>
      <c r="E75" s="29">
        <f>3148+33+12+606+14</f>
        <v>3813</v>
      </c>
    </row>
    <row r="76" customHeight="1" spans="1:5">
      <c r="A76" s="58" t="s">
        <v>77</v>
      </c>
      <c r="B76" s="29">
        <v>6114</v>
      </c>
      <c r="C76" s="29">
        <v>6098</v>
      </c>
      <c r="D76" s="29">
        <f t="shared" si="4"/>
        <v>209</v>
      </c>
      <c r="E76" s="29">
        <f>5862+42+251+168</f>
        <v>6323</v>
      </c>
    </row>
    <row r="77" customHeight="1" spans="1:5">
      <c r="A77" s="58" t="s">
        <v>78</v>
      </c>
      <c r="B77" s="29">
        <f>1152+72</f>
        <v>1224</v>
      </c>
      <c r="C77" s="29">
        <v>1014</v>
      </c>
      <c r="D77" s="29">
        <f t="shared" si="4"/>
        <v>193</v>
      </c>
      <c r="E77" s="29">
        <f>948+18+451</f>
        <v>1417</v>
      </c>
    </row>
    <row r="78" customHeight="1" spans="1:5">
      <c r="A78" s="58" t="s">
        <v>79</v>
      </c>
      <c r="B78" s="29">
        <f>708+70</f>
        <v>778</v>
      </c>
      <c r="C78" s="29">
        <v>1104</v>
      </c>
      <c r="D78" s="29">
        <f t="shared" si="4"/>
        <v>329</v>
      </c>
      <c r="E78" s="29">
        <f>823+284</f>
        <v>1107</v>
      </c>
    </row>
    <row r="79" customHeight="1" spans="1:5">
      <c r="A79" s="58" t="s">
        <v>80</v>
      </c>
      <c r="B79" s="29">
        <v>48</v>
      </c>
      <c r="C79" s="29">
        <v>58</v>
      </c>
      <c r="D79" s="29">
        <f t="shared" si="4"/>
        <v>10</v>
      </c>
      <c r="E79" s="29">
        <v>58</v>
      </c>
    </row>
    <row r="80" customHeight="1" spans="1:5">
      <c r="A80" s="58" t="s">
        <v>81</v>
      </c>
      <c r="B80" s="29">
        <f>375+200</f>
        <v>575</v>
      </c>
      <c r="C80" s="29">
        <v>483</v>
      </c>
      <c r="D80" s="29">
        <f t="shared" si="4"/>
        <v>-9</v>
      </c>
      <c r="E80" s="29">
        <f>451+115</f>
        <v>566</v>
      </c>
    </row>
    <row r="81" customHeight="1" spans="1:5">
      <c r="A81" s="58" t="s">
        <v>82</v>
      </c>
      <c r="B81" s="29">
        <f>120+1027</f>
        <v>1147</v>
      </c>
      <c r="C81" s="29">
        <v>1017</v>
      </c>
      <c r="D81" s="29">
        <f t="shared" si="4"/>
        <v>-103</v>
      </c>
      <c r="E81" s="29">
        <f>967+2+2+70+3</f>
        <v>1044</v>
      </c>
    </row>
    <row r="82" customHeight="1" spans="1:5">
      <c r="A82" s="58" t="s">
        <v>83</v>
      </c>
      <c r="B82" s="29">
        <v>15</v>
      </c>
      <c r="C82" s="29">
        <v>10</v>
      </c>
      <c r="D82" s="29">
        <f t="shared" si="4"/>
        <v>-5</v>
      </c>
      <c r="E82" s="29">
        <v>10</v>
      </c>
    </row>
    <row r="83" customHeight="1" spans="1:5">
      <c r="A83" s="58" t="s">
        <v>84</v>
      </c>
      <c r="B83" s="29">
        <f>140+981</f>
        <v>1121</v>
      </c>
      <c r="C83" s="29">
        <v>970</v>
      </c>
      <c r="D83" s="29">
        <f t="shared" si="4"/>
        <v>-51</v>
      </c>
      <c r="E83" s="29">
        <f>890+180</f>
        <v>1070</v>
      </c>
    </row>
    <row r="84" customHeight="1" spans="1:5">
      <c r="A84" s="58" t="s">
        <v>85</v>
      </c>
      <c r="B84" s="29">
        <f>4+45</f>
        <v>49</v>
      </c>
      <c r="C84" s="29">
        <v>33</v>
      </c>
      <c r="D84" s="29">
        <f t="shared" si="4"/>
        <v>-8</v>
      </c>
      <c r="E84" s="29">
        <f>25+6+10</f>
        <v>41</v>
      </c>
    </row>
    <row r="85" customHeight="1" spans="1:5">
      <c r="A85" s="58" t="s">
        <v>86</v>
      </c>
      <c r="B85" s="29">
        <f>15+240</f>
        <v>255</v>
      </c>
      <c r="C85" s="29">
        <v>161</v>
      </c>
      <c r="D85" s="29">
        <f t="shared" si="4"/>
        <v>-73</v>
      </c>
      <c r="E85" s="29">
        <f>147+35</f>
        <v>182</v>
      </c>
    </row>
    <row r="86" customHeight="1" spans="1:5">
      <c r="A86" s="58" t="s">
        <v>87</v>
      </c>
      <c r="B86" s="29"/>
      <c r="C86" s="29">
        <v>34</v>
      </c>
      <c r="D86" s="29">
        <f t="shared" si="4"/>
        <v>34</v>
      </c>
      <c r="E86" s="29">
        <v>34</v>
      </c>
    </row>
    <row r="87" customHeight="1" spans="1:5">
      <c r="A87" s="58" t="s">
        <v>88</v>
      </c>
      <c r="B87" s="29">
        <v>341</v>
      </c>
      <c r="C87" s="29">
        <v>488</v>
      </c>
      <c r="D87" s="29">
        <f t="shared" si="4"/>
        <v>147</v>
      </c>
      <c r="E87" s="29">
        <v>488</v>
      </c>
    </row>
    <row r="88" customHeight="1" spans="1:5">
      <c r="A88" s="58" t="s">
        <v>89</v>
      </c>
      <c r="B88" s="29">
        <v>244</v>
      </c>
      <c r="C88" s="29">
        <v>217</v>
      </c>
      <c r="D88" s="29">
        <f t="shared" si="4"/>
        <v>-9</v>
      </c>
      <c r="E88" s="29">
        <f>209+7+11+8</f>
        <v>235</v>
      </c>
    </row>
    <row r="89" customHeight="1" spans="1:5">
      <c r="A89" s="58" t="s">
        <v>90</v>
      </c>
      <c r="B89" s="29">
        <f>1+20</f>
        <v>21</v>
      </c>
      <c r="C89" s="29">
        <v>31</v>
      </c>
      <c r="D89" s="29">
        <f t="shared" si="4"/>
        <v>29</v>
      </c>
      <c r="E89" s="29">
        <f>18+32</f>
        <v>50</v>
      </c>
    </row>
    <row r="90" customHeight="1" spans="1:5">
      <c r="A90" s="58" t="s">
        <v>91</v>
      </c>
      <c r="B90" s="29">
        <f>8+8</f>
        <v>16</v>
      </c>
      <c r="C90" s="29">
        <v>2</v>
      </c>
      <c r="D90" s="29">
        <f t="shared" si="4"/>
        <v>-10</v>
      </c>
      <c r="E90" s="29">
        <f>2+4</f>
        <v>6</v>
      </c>
    </row>
    <row r="91" customHeight="1" spans="1:5">
      <c r="A91" s="58" t="s">
        <v>92</v>
      </c>
      <c r="B91" s="29">
        <f>SUM(B92:B103)</f>
        <v>4609</v>
      </c>
      <c r="C91" s="29">
        <f>SUM(C92:C103)</f>
        <v>6974</v>
      </c>
      <c r="D91" s="29">
        <f t="shared" si="4"/>
        <v>2908</v>
      </c>
      <c r="E91" s="29">
        <f>SUM(E92:E103)</f>
        <v>7517</v>
      </c>
    </row>
    <row r="92" customHeight="1" spans="1:5">
      <c r="A92" s="58" t="s">
        <v>93</v>
      </c>
      <c r="B92" s="29">
        <v>105</v>
      </c>
      <c r="C92" s="29">
        <v>97</v>
      </c>
      <c r="D92" s="29">
        <f t="shared" si="4"/>
        <v>30</v>
      </c>
      <c r="E92" s="29">
        <f>90+6+9+30</f>
        <v>135</v>
      </c>
    </row>
    <row r="93" customHeight="1" spans="1:5">
      <c r="A93" s="58" t="s">
        <v>94</v>
      </c>
      <c r="B93" s="29">
        <f>248+49</f>
        <v>297</v>
      </c>
      <c r="C93" s="29">
        <v>709</v>
      </c>
      <c r="D93" s="29">
        <f t="shared" si="4"/>
        <v>428</v>
      </c>
      <c r="E93" s="29">
        <f>690+18+17</f>
        <v>725</v>
      </c>
    </row>
    <row r="94" customHeight="1" spans="1:5">
      <c r="A94" s="58" t="s">
        <v>95</v>
      </c>
      <c r="B94" s="29">
        <f>1153+508</f>
        <v>1661</v>
      </c>
      <c r="C94" s="29">
        <v>3263</v>
      </c>
      <c r="D94" s="29">
        <f t="shared" si="4"/>
        <v>1926</v>
      </c>
      <c r="E94" s="29">
        <f>3126+76+44+301+40</f>
        <v>3587</v>
      </c>
    </row>
    <row r="95" customHeight="1" spans="1:5">
      <c r="A95" s="58" t="s">
        <v>96</v>
      </c>
      <c r="B95" s="29">
        <f>332+38</f>
        <v>370</v>
      </c>
      <c r="C95" s="29">
        <v>1226</v>
      </c>
      <c r="D95" s="29">
        <f t="shared" si="4"/>
        <v>918</v>
      </c>
      <c r="E95" s="29">
        <f>1075+46+2+165</f>
        <v>1288</v>
      </c>
    </row>
    <row r="96" customHeight="1" spans="1:5">
      <c r="A96" s="58" t="s">
        <v>97</v>
      </c>
      <c r="B96" s="29">
        <v>1093</v>
      </c>
      <c r="C96" s="29">
        <v>762</v>
      </c>
      <c r="D96" s="29">
        <f t="shared" si="4"/>
        <v>-297</v>
      </c>
      <c r="E96" s="29">
        <f>706+12+78</f>
        <v>796</v>
      </c>
    </row>
    <row r="97" customHeight="1" spans="1:5">
      <c r="A97" s="58" t="s">
        <v>98</v>
      </c>
      <c r="B97" s="29">
        <v>133</v>
      </c>
      <c r="C97" s="29">
        <v>111</v>
      </c>
      <c r="D97" s="29">
        <f t="shared" si="4"/>
        <v>0</v>
      </c>
      <c r="E97" s="29">
        <f>116+17</f>
        <v>133</v>
      </c>
    </row>
    <row r="98" customHeight="1" spans="1:5">
      <c r="A98" s="58" t="s">
        <v>99</v>
      </c>
      <c r="B98" s="29">
        <f>138+12</f>
        <v>150</v>
      </c>
      <c r="C98" s="29">
        <v>280</v>
      </c>
      <c r="D98" s="29">
        <f t="shared" si="4"/>
        <v>133</v>
      </c>
      <c r="E98" s="29">
        <f>280+3</f>
        <v>283</v>
      </c>
    </row>
    <row r="99" customHeight="1" spans="1:5">
      <c r="A99" s="58" t="s">
        <v>100</v>
      </c>
      <c r="B99" s="29">
        <f>25+9</f>
        <v>34</v>
      </c>
      <c r="C99" s="29">
        <v>14</v>
      </c>
      <c r="D99" s="29">
        <f t="shared" si="4"/>
        <v>-8</v>
      </c>
      <c r="E99" s="29">
        <f>13+1+12</f>
        <v>26</v>
      </c>
    </row>
    <row r="100" customHeight="1" spans="1:5">
      <c r="A100" s="58" t="s">
        <v>101</v>
      </c>
      <c r="B100" s="29">
        <v>62</v>
      </c>
      <c r="C100" s="29">
        <v>57</v>
      </c>
      <c r="D100" s="29">
        <f t="shared" si="4"/>
        <v>12</v>
      </c>
      <c r="E100" s="29">
        <f>52+4+5+8+5</f>
        <v>74</v>
      </c>
    </row>
    <row r="101" customHeight="1" spans="1:5">
      <c r="A101" s="58" t="s">
        <v>102</v>
      </c>
      <c r="B101" s="29">
        <v>387</v>
      </c>
      <c r="C101" s="29">
        <v>137</v>
      </c>
      <c r="D101" s="29">
        <f t="shared" si="4"/>
        <v>-250</v>
      </c>
      <c r="E101" s="29">
        <v>137</v>
      </c>
    </row>
    <row r="102" customHeight="1" spans="1:5">
      <c r="A102" s="58" t="s">
        <v>103</v>
      </c>
      <c r="B102" s="29">
        <v>14</v>
      </c>
      <c r="C102" s="29">
        <v>20</v>
      </c>
      <c r="D102" s="29">
        <f t="shared" si="4"/>
        <v>20</v>
      </c>
      <c r="E102" s="29">
        <f>20+14</f>
        <v>34</v>
      </c>
    </row>
    <row r="103" customHeight="1" spans="1:5">
      <c r="A103" s="58" t="s">
        <v>104</v>
      </c>
      <c r="B103" s="29">
        <v>303</v>
      </c>
      <c r="C103" s="29">
        <v>298</v>
      </c>
      <c r="D103" s="29">
        <f t="shared" si="4"/>
        <v>-4</v>
      </c>
      <c r="E103" s="29">
        <v>299</v>
      </c>
    </row>
    <row r="104" customHeight="1" spans="1:5">
      <c r="A104" s="58" t="s">
        <v>105</v>
      </c>
      <c r="B104" s="29">
        <f>SUM(B105:B108)</f>
        <v>78</v>
      </c>
      <c r="C104" s="29">
        <f>SUM(C105:C108)</f>
        <v>609</v>
      </c>
      <c r="D104" s="29">
        <f t="shared" ref="D104:D141" si="5">E104-B104</f>
        <v>531</v>
      </c>
      <c r="E104" s="29">
        <f>SUM(E105:E108)</f>
        <v>609</v>
      </c>
    </row>
    <row r="105" customHeight="1" spans="1:5">
      <c r="A105" s="58" t="s">
        <v>106</v>
      </c>
      <c r="B105" s="29"/>
      <c r="C105" s="29">
        <v>1</v>
      </c>
      <c r="D105" s="29">
        <f t="shared" si="5"/>
        <v>1</v>
      </c>
      <c r="E105" s="29">
        <v>1</v>
      </c>
    </row>
    <row r="106" customHeight="1" spans="1:5">
      <c r="A106" s="58" t="s">
        <v>107</v>
      </c>
      <c r="B106" s="29">
        <v>10</v>
      </c>
      <c r="C106" s="29">
        <v>10</v>
      </c>
      <c r="D106" s="29">
        <f t="shared" si="5"/>
        <v>0</v>
      </c>
      <c r="E106" s="29">
        <v>10</v>
      </c>
    </row>
    <row r="107" customHeight="1" spans="1:5">
      <c r="A107" s="58" t="s">
        <v>108</v>
      </c>
      <c r="B107" s="29">
        <v>65</v>
      </c>
      <c r="C107" s="29">
        <v>595</v>
      </c>
      <c r="D107" s="29">
        <f t="shared" si="5"/>
        <v>530</v>
      </c>
      <c r="E107" s="29">
        <v>595</v>
      </c>
    </row>
    <row r="108" customHeight="1" spans="1:5">
      <c r="A108" s="58" t="s">
        <v>109</v>
      </c>
      <c r="B108" s="29">
        <v>3</v>
      </c>
      <c r="C108" s="29">
        <v>3</v>
      </c>
      <c r="D108" s="29">
        <f t="shared" si="5"/>
        <v>0</v>
      </c>
      <c r="E108" s="29">
        <v>3</v>
      </c>
    </row>
    <row r="109" customHeight="1" spans="1:5">
      <c r="A109" s="58" t="s">
        <v>110</v>
      </c>
      <c r="B109" s="29">
        <f>SUM(B110:B113)</f>
        <v>16726</v>
      </c>
      <c r="C109" s="29">
        <f>SUM(C110:C113)</f>
        <v>11482</v>
      </c>
      <c r="D109" s="29">
        <f t="shared" si="5"/>
        <v>-3172</v>
      </c>
      <c r="E109" s="29">
        <f>SUM(E110:E113)</f>
        <v>13554</v>
      </c>
    </row>
    <row r="110" customHeight="1" spans="1:5">
      <c r="A110" s="58" t="s">
        <v>111</v>
      </c>
      <c r="B110" s="29">
        <v>5828</v>
      </c>
      <c r="C110" s="29">
        <v>4788</v>
      </c>
      <c r="D110" s="29">
        <f t="shared" si="5"/>
        <v>-514</v>
      </c>
      <c r="E110" s="29">
        <v>5314</v>
      </c>
    </row>
    <row r="111" customHeight="1" spans="1:5">
      <c r="A111" s="58" t="s">
        <v>112</v>
      </c>
      <c r="B111" s="29">
        <v>200</v>
      </c>
      <c r="C111" s="29">
        <v>132</v>
      </c>
      <c r="D111" s="29">
        <f t="shared" si="5"/>
        <v>-68</v>
      </c>
      <c r="E111" s="29">
        <v>132</v>
      </c>
    </row>
    <row r="112" customHeight="1" spans="1:5">
      <c r="A112" s="58" t="s">
        <v>113</v>
      </c>
      <c r="B112" s="29">
        <f>562+834</f>
        <v>1396</v>
      </c>
      <c r="C112" s="29">
        <v>565</v>
      </c>
      <c r="D112" s="29">
        <f t="shared" si="5"/>
        <v>-692</v>
      </c>
      <c r="E112" s="29">
        <v>704</v>
      </c>
    </row>
    <row r="113" customHeight="1" spans="1:5">
      <c r="A113" s="58" t="s">
        <v>114</v>
      </c>
      <c r="B113" s="29">
        <f>9231+71</f>
        <v>9302</v>
      </c>
      <c r="C113" s="29">
        <v>5997</v>
      </c>
      <c r="D113" s="29">
        <f t="shared" si="5"/>
        <v>-1898</v>
      </c>
      <c r="E113" s="29">
        <v>7404</v>
      </c>
    </row>
    <row r="114" customHeight="1" spans="1:5">
      <c r="A114" s="58" t="s">
        <v>115</v>
      </c>
      <c r="B114" s="29">
        <f>SUM(B115:B118)</f>
        <v>1433</v>
      </c>
      <c r="C114" s="29">
        <f>SUM(C115:C118)</f>
        <v>730</v>
      </c>
      <c r="D114" s="29">
        <f t="shared" si="5"/>
        <v>-661</v>
      </c>
      <c r="E114" s="29">
        <f>SUM(E115:E118)</f>
        <v>772</v>
      </c>
    </row>
    <row r="115" customHeight="1" spans="1:5">
      <c r="A115" s="58" t="s">
        <v>116</v>
      </c>
      <c r="B115" s="29">
        <f>423+464</f>
        <v>887</v>
      </c>
      <c r="C115" s="29">
        <v>404</v>
      </c>
      <c r="D115" s="29">
        <f t="shared" si="5"/>
        <v>-449</v>
      </c>
      <c r="E115" s="29">
        <f>399+2+22+2+13</f>
        <v>438</v>
      </c>
    </row>
    <row r="116" customHeight="1" spans="1:5">
      <c r="A116" s="58" t="s">
        <v>117</v>
      </c>
      <c r="B116" s="29">
        <f>15+59</f>
        <v>74</v>
      </c>
      <c r="C116" s="29">
        <v>61</v>
      </c>
      <c r="D116" s="29">
        <f t="shared" si="5"/>
        <v>-13</v>
      </c>
      <c r="E116" s="29">
        <v>61</v>
      </c>
    </row>
    <row r="117" customHeight="1" spans="1:5">
      <c r="A117" s="58" t="s">
        <v>118</v>
      </c>
      <c r="B117" s="29">
        <f>82+226</f>
        <v>308</v>
      </c>
      <c r="C117" s="29">
        <v>126</v>
      </c>
      <c r="D117" s="29">
        <f t="shared" si="5"/>
        <v>-182</v>
      </c>
      <c r="E117" s="29">
        <v>126</v>
      </c>
    </row>
    <row r="118" customHeight="1" spans="1:5">
      <c r="A118" s="58" t="s">
        <v>119</v>
      </c>
      <c r="B118" s="29">
        <f>69+95</f>
        <v>164</v>
      </c>
      <c r="C118" s="29">
        <v>139</v>
      </c>
      <c r="D118" s="29">
        <f t="shared" si="5"/>
        <v>-17</v>
      </c>
      <c r="E118" s="29">
        <f>72+67+8</f>
        <v>147</v>
      </c>
    </row>
    <row r="119" customHeight="1" spans="1:5">
      <c r="A119" s="58" t="s">
        <v>120</v>
      </c>
      <c r="B119" s="29">
        <f>SUM(B120)</f>
        <v>115</v>
      </c>
      <c r="C119" s="29">
        <f>SUM(C120)</f>
        <v>27</v>
      </c>
      <c r="D119" s="29">
        <f t="shared" si="5"/>
        <v>-62</v>
      </c>
      <c r="E119" s="29">
        <f>SUM(E120)</f>
        <v>53</v>
      </c>
    </row>
    <row r="120" customHeight="1" spans="1:5">
      <c r="A120" s="58" t="s">
        <v>121</v>
      </c>
      <c r="B120" s="29">
        <v>115</v>
      </c>
      <c r="C120" s="29">
        <v>27</v>
      </c>
      <c r="D120" s="29">
        <f t="shared" si="5"/>
        <v>-62</v>
      </c>
      <c r="E120" s="29">
        <f>27+26</f>
        <v>53</v>
      </c>
    </row>
    <row r="121" customHeight="1" spans="1:5">
      <c r="A121" s="58" t="s">
        <v>122</v>
      </c>
      <c r="B121" s="29">
        <f>SUM(B122:B123)</f>
        <v>281</v>
      </c>
      <c r="C121" s="29">
        <f>SUM(C122:C123)</f>
        <v>115</v>
      </c>
      <c r="D121" s="29">
        <f t="shared" si="5"/>
        <v>-152</v>
      </c>
      <c r="E121" s="29">
        <f>SUM(E122:E123)</f>
        <v>129</v>
      </c>
    </row>
    <row r="122" customHeight="1" spans="1:5">
      <c r="A122" s="58" t="s">
        <v>123</v>
      </c>
      <c r="B122" s="29"/>
      <c r="C122" s="29">
        <v>34</v>
      </c>
      <c r="D122" s="29">
        <f t="shared" si="5"/>
        <v>34</v>
      </c>
      <c r="E122" s="29">
        <v>34</v>
      </c>
    </row>
    <row r="123" customHeight="1" spans="1:5">
      <c r="A123" s="58" t="s">
        <v>124</v>
      </c>
      <c r="B123" s="29">
        <v>281</v>
      </c>
      <c r="C123" s="29">
        <v>81</v>
      </c>
      <c r="D123" s="29">
        <f t="shared" si="5"/>
        <v>-186</v>
      </c>
      <c r="E123" s="29">
        <f>77+4+6+8</f>
        <v>95</v>
      </c>
    </row>
    <row r="124" customHeight="1" spans="1:5">
      <c r="A124" s="58" t="s">
        <v>125</v>
      </c>
      <c r="B124" s="29">
        <f>SUM(B125)</f>
        <v>4081</v>
      </c>
      <c r="C124" s="29">
        <f>SUM(C125)</f>
        <v>1977</v>
      </c>
      <c r="D124" s="29">
        <f t="shared" si="5"/>
        <v>-2104</v>
      </c>
      <c r="E124" s="29">
        <f>SUM(E125)</f>
        <v>1977</v>
      </c>
    </row>
    <row r="125" customHeight="1" spans="1:5">
      <c r="A125" s="58" t="s">
        <v>126</v>
      </c>
      <c r="B125" s="29">
        <v>4081</v>
      </c>
      <c r="C125" s="29">
        <v>1977</v>
      </c>
      <c r="D125" s="29">
        <f t="shared" si="5"/>
        <v>-2104</v>
      </c>
      <c r="E125" s="29">
        <f>1910+67</f>
        <v>1977</v>
      </c>
    </row>
    <row r="126" customHeight="1" spans="1:5">
      <c r="A126" s="58" t="s">
        <v>127</v>
      </c>
      <c r="B126" s="29">
        <f>SUM(B127)</f>
        <v>159</v>
      </c>
      <c r="C126" s="29">
        <f>SUM(C127)</f>
        <v>142</v>
      </c>
      <c r="D126" s="29">
        <f t="shared" si="5"/>
        <v>5</v>
      </c>
      <c r="E126" s="29">
        <f>SUM(E127)</f>
        <v>164</v>
      </c>
    </row>
    <row r="127" customHeight="1" spans="1:5">
      <c r="A127" s="58" t="s">
        <v>128</v>
      </c>
      <c r="B127" s="29">
        <v>159</v>
      </c>
      <c r="C127" s="29">
        <v>142</v>
      </c>
      <c r="D127" s="29">
        <f t="shared" si="5"/>
        <v>5</v>
      </c>
      <c r="E127" s="29">
        <f>134+8+10+12</f>
        <v>164</v>
      </c>
    </row>
    <row r="128" customHeight="1" spans="1:5">
      <c r="A128" s="58" t="s">
        <v>129</v>
      </c>
      <c r="B128" s="29">
        <f>SUM(B129:B130)</f>
        <v>15268</v>
      </c>
      <c r="C128" s="29">
        <f>SUM(C129:C130)</f>
        <v>5693</v>
      </c>
      <c r="D128" s="29">
        <f t="shared" si="5"/>
        <v>-6971</v>
      </c>
      <c r="E128" s="29">
        <f>SUM(E129:E130)</f>
        <v>8297</v>
      </c>
    </row>
    <row r="129" customHeight="1" spans="1:5">
      <c r="A129" s="58" t="s">
        <v>130</v>
      </c>
      <c r="B129" s="29">
        <f>2143+11957</f>
        <v>14100</v>
      </c>
      <c r="C129" s="29">
        <v>4749</v>
      </c>
      <c r="D129" s="29">
        <f t="shared" si="5"/>
        <v>-6836</v>
      </c>
      <c r="E129" s="29">
        <v>7264</v>
      </c>
    </row>
    <row r="130" customHeight="1" spans="1:5">
      <c r="A130" s="58" t="s">
        <v>131</v>
      </c>
      <c r="B130" s="29">
        <v>1168</v>
      </c>
      <c r="C130" s="29">
        <v>944</v>
      </c>
      <c r="D130" s="29">
        <f t="shared" si="5"/>
        <v>-135</v>
      </c>
      <c r="E130" s="29">
        <f>853+20+160</f>
        <v>1033</v>
      </c>
    </row>
    <row r="131" customHeight="1" spans="1:5">
      <c r="A131" s="58" t="s">
        <v>132</v>
      </c>
      <c r="B131" s="29">
        <f>SUM(B132:B135)</f>
        <v>649</v>
      </c>
      <c r="C131" s="29">
        <f>SUM(C132:C135)</f>
        <v>1002</v>
      </c>
      <c r="D131" s="29">
        <f t="shared" si="5"/>
        <v>588</v>
      </c>
      <c r="E131" s="29">
        <f>SUM(E132:E135)</f>
        <v>1237</v>
      </c>
    </row>
    <row r="132" customHeight="1" spans="1:5">
      <c r="A132" s="58" t="s">
        <v>133</v>
      </c>
      <c r="B132" s="29">
        <f>209+2</f>
        <v>211</v>
      </c>
      <c r="C132" s="29">
        <v>228</v>
      </c>
      <c r="D132" s="29">
        <f t="shared" si="5"/>
        <v>49</v>
      </c>
      <c r="E132" s="29">
        <f>208+17+23+12</f>
        <v>260</v>
      </c>
    </row>
    <row r="133" customHeight="1" spans="1:5">
      <c r="A133" s="58" t="s">
        <v>134</v>
      </c>
      <c r="B133" s="29">
        <v>433</v>
      </c>
      <c r="C133" s="29">
        <v>396</v>
      </c>
      <c r="D133" s="29">
        <f t="shared" si="5"/>
        <v>-5</v>
      </c>
      <c r="E133" s="29">
        <f>332+32+64</f>
        <v>428</v>
      </c>
    </row>
    <row r="134" customHeight="1" spans="1:5">
      <c r="A134" s="58" t="s">
        <v>135</v>
      </c>
      <c r="B134" s="29">
        <v>5</v>
      </c>
      <c r="C134" s="29">
        <v>363</v>
      </c>
      <c r="D134" s="29">
        <f t="shared" si="5"/>
        <v>524</v>
      </c>
      <c r="E134" s="29">
        <f>258+3+268</f>
        <v>529</v>
      </c>
    </row>
    <row r="135" customHeight="1" spans="1:5">
      <c r="A135" s="58" t="s">
        <v>136</v>
      </c>
      <c r="B135" s="29"/>
      <c r="C135" s="29">
        <v>15</v>
      </c>
      <c r="D135" s="29">
        <f t="shared" si="5"/>
        <v>20</v>
      </c>
      <c r="E135" s="29">
        <f>13+2+5</f>
        <v>20</v>
      </c>
    </row>
    <row r="136" customHeight="1" spans="1:5">
      <c r="A136" s="58" t="s">
        <v>137</v>
      </c>
      <c r="B136" s="29">
        <f>SUM(B137)</f>
        <v>1236</v>
      </c>
      <c r="C136" s="29">
        <f>SUM(C137)</f>
        <v>169</v>
      </c>
      <c r="D136" s="29">
        <f t="shared" si="5"/>
        <v>-1000</v>
      </c>
      <c r="E136" s="29">
        <f>SUM(E137)</f>
        <v>236</v>
      </c>
    </row>
    <row r="137" customHeight="1" spans="1:5">
      <c r="A137" s="58" t="s">
        <v>138</v>
      </c>
      <c r="B137" s="29">
        <v>1236</v>
      </c>
      <c r="C137" s="29">
        <v>169</v>
      </c>
      <c r="D137" s="29">
        <f t="shared" si="5"/>
        <v>-1000</v>
      </c>
      <c r="E137" s="29">
        <f>169+67</f>
        <v>236</v>
      </c>
    </row>
    <row r="138" customHeight="1" spans="1:5">
      <c r="A138" s="58" t="s">
        <v>139</v>
      </c>
      <c r="B138" s="29">
        <v>1778</v>
      </c>
      <c r="C138" s="29"/>
      <c r="D138" s="29">
        <f t="shared" si="5"/>
        <v>-1778</v>
      </c>
      <c r="E138" s="29">
        <v>0</v>
      </c>
    </row>
    <row r="139" customHeight="1" spans="1:5">
      <c r="A139" s="58" t="s">
        <v>140</v>
      </c>
      <c r="B139" s="29">
        <f>SUM(B140)</f>
        <v>200</v>
      </c>
      <c r="C139" s="29">
        <f>SUM(C140)</f>
        <v>166</v>
      </c>
      <c r="D139" s="29">
        <f t="shared" si="5"/>
        <v>-34</v>
      </c>
      <c r="E139" s="29">
        <f>SUM(E140)</f>
        <v>166</v>
      </c>
    </row>
    <row r="140" customHeight="1" spans="1:5">
      <c r="A140" s="58" t="s">
        <v>141</v>
      </c>
      <c r="B140" s="29">
        <v>200</v>
      </c>
      <c r="C140" s="29">
        <v>166</v>
      </c>
      <c r="D140" s="29">
        <f t="shared" si="5"/>
        <v>-34</v>
      </c>
      <c r="E140" s="29">
        <v>166</v>
      </c>
    </row>
    <row r="141" customHeight="1" spans="1:5">
      <c r="A141" s="52" t="s">
        <v>142</v>
      </c>
      <c r="B141" s="29">
        <v>7953</v>
      </c>
      <c r="C141" s="29">
        <v>7049</v>
      </c>
      <c r="D141" s="29">
        <f t="shared" si="5"/>
        <v>-250</v>
      </c>
      <c r="E141" s="29">
        <v>7703</v>
      </c>
    </row>
    <row r="142" customHeight="1" spans="1:5">
      <c r="A142" s="52" t="s">
        <v>143</v>
      </c>
      <c r="B142" s="29"/>
      <c r="C142" s="29"/>
      <c r="D142" s="29"/>
      <c r="E142" s="29"/>
    </row>
    <row r="143" customHeight="1" spans="1:5">
      <c r="A143" s="51" t="s">
        <v>144</v>
      </c>
      <c r="B143" s="29">
        <f>B6-B27</f>
        <v>0</v>
      </c>
      <c r="C143" s="29">
        <f>C6-C27</f>
        <v>3305</v>
      </c>
      <c r="D143" s="29">
        <f>D6-D27</f>
        <v>25009</v>
      </c>
      <c r="E143" s="29">
        <f>E6-E27</f>
        <v>25009</v>
      </c>
    </row>
  </sheetData>
  <mergeCells count="6">
    <mergeCell ref="A2:E2"/>
    <mergeCell ref="A4:A5"/>
    <mergeCell ref="B4:B5"/>
    <mergeCell ref="C4:C5"/>
    <mergeCell ref="D4:D5"/>
    <mergeCell ref="E4:E5"/>
  </mergeCells>
  <printOptions horizontalCentered="1"/>
  <pageMargins left="0.629861111111111" right="0.590277777777778" top="0.751388888888889" bottom="0.550694444444444" header="0.298611111111111" footer="0.314583333333333"/>
  <pageSetup paperSize="9" firstPageNumber="8" orientation="portrait" useFirstPageNumber="1" horizontalDpi="600"/>
  <headerFooter alignWithMargins="0">
    <oddFooter>&amp;R&amp;14— &amp;P —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30"/>
  <sheetViews>
    <sheetView workbookViewId="0">
      <selection activeCell="C4" sqref="C4"/>
    </sheetView>
  </sheetViews>
  <sheetFormatPr defaultColWidth="8.75" defaultRowHeight="14.25"/>
  <cols>
    <col min="1" max="1" width="41.25" style="19" customWidth="1"/>
    <col min="2" max="2" width="10.5" style="19" customWidth="1"/>
    <col min="3" max="3" width="14.5" style="19" customWidth="1"/>
    <col min="4" max="4" width="13.375" style="19" customWidth="1"/>
    <col min="5" max="5" width="14.5" style="19" customWidth="1"/>
    <col min="6" max="6" width="8.75" style="19"/>
    <col min="7" max="7" width="10.5" style="19"/>
    <col min="8" max="8" width="8.75" style="19"/>
    <col min="9" max="9" width="10.5" style="19"/>
    <col min="10" max="251" width="8.75" style="19"/>
    <col min="252" max="16384" width="8.75" style="17"/>
  </cols>
  <sheetData>
    <row r="1" ht="8" customHeight="1"/>
    <row r="2" customFormat="1" ht="21" customHeight="1" spans="1:16382">
      <c r="A2" s="20" t="s">
        <v>145</v>
      </c>
      <c r="B2" s="20"/>
      <c r="C2" s="20"/>
      <c r="D2" s="20"/>
      <c r="E2" s="20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</row>
    <row r="3" customFormat="1" ht="13" customHeight="1" spans="1:16382">
      <c r="A3" s="21"/>
      <c r="B3" s="21"/>
      <c r="C3" s="22"/>
      <c r="D3" s="23"/>
      <c r="E3" s="24" t="s">
        <v>1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</row>
    <row r="4" s="16" customFormat="1" ht="26.25" customHeight="1" spans="1:5">
      <c r="A4" s="25" t="s">
        <v>2</v>
      </c>
      <c r="B4" s="26" t="s">
        <v>146</v>
      </c>
      <c r="C4" s="27" t="s">
        <v>147</v>
      </c>
      <c r="D4" s="26" t="s">
        <v>5</v>
      </c>
      <c r="E4" s="26" t="s">
        <v>148</v>
      </c>
    </row>
    <row r="5" s="15" customFormat="1" ht="24.75" customHeight="1" spans="1:5">
      <c r="A5" s="28" t="s">
        <v>7</v>
      </c>
      <c r="B5" s="29">
        <f>SUM(B6,B8,B9)</f>
        <v>6992</v>
      </c>
      <c r="C5" s="29">
        <f>SUM(C6,C8,C9)</f>
        <v>6313</v>
      </c>
      <c r="D5" s="29">
        <f>SUM(D6,D8,D9)</f>
        <v>4727</v>
      </c>
      <c r="E5" s="29">
        <f>SUM(E6,E8,E9)</f>
        <v>11719</v>
      </c>
    </row>
    <row r="6" s="16" customFormat="1" ht="24.75" customHeight="1" spans="1:5">
      <c r="A6" s="30" t="s">
        <v>149</v>
      </c>
      <c r="B6" s="29">
        <f>SUM(B7)</f>
        <v>142</v>
      </c>
      <c r="C6" s="29">
        <f>SUM(C7)</f>
        <v>4875</v>
      </c>
      <c r="D6" s="29">
        <f>SUM(D7)</f>
        <v>3361</v>
      </c>
      <c r="E6" s="29">
        <f>SUM(E7)</f>
        <v>3503</v>
      </c>
    </row>
    <row r="7" s="15" customFormat="1" ht="24.75" customHeight="1" spans="1:5">
      <c r="A7" s="31" t="s">
        <v>150</v>
      </c>
      <c r="B7" s="29">
        <v>142</v>
      </c>
      <c r="C7" s="29">
        <v>4875</v>
      </c>
      <c r="D7" s="29">
        <f>E7-B7</f>
        <v>3361</v>
      </c>
      <c r="E7" s="29">
        <v>3503</v>
      </c>
    </row>
    <row r="8" s="15" customFormat="1" ht="24.75" customHeight="1" spans="1:5">
      <c r="A8" s="32" t="s">
        <v>151</v>
      </c>
      <c r="B8" s="29">
        <v>6850</v>
      </c>
      <c r="C8" s="29">
        <v>1354</v>
      </c>
      <c r="D8" s="29">
        <f>E8-B8</f>
        <v>-6</v>
      </c>
      <c r="E8" s="29">
        <v>6844</v>
      </c>
    </row>
    <row r="9" s="15" customFormat="1" ht="24.75" customHeight="1" spans="1:5">
      <c r="A9" s="32" t="s">
        <v>152</v>
      </c>
      <c r="B9" s="29"/>
      <c r="C9" s="29">
        <v>84</v>
      </c>
      <c r="D9" s="29">
        <f>E9-B9</f>
        <v>1372</v>
      </c>
      <c r="E9" s="29">
        <v>1372</v>
      </c>
    </row>
    <row r="10" customFormat="1" ht="24.75" customHeight="1" spans="1:16382">
      <c r="A10" s="33" t="s">
        <v>28</v>
      </c>
      <c r="B10" s="29">
        <f>SUM(B11)</f>
        <v>6992</v>
      </c>
      <c r="C10" s="29">
        <f>SUM(C11)</f>
        <v>3741</v>
      </c>
      <c r="D10" s="29">
        <f>E10-B10</f>
        <v>-2607</v>
      </c>
      <c r="E10" s="29">
        <f>SUM(E11)</f>
        <v>4385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  <c r="XFB10" s="17"/>
    </row>
    <row r="11" customFormat="1" ht="24.75" customHeight="1" spans="1:16382">
      <c r="A11" s="34" t="s">
        <v>153</v>
      </c>
      <c r="B11" s="29">
        <f>SUM(B12,B14,B17,B19,B21)</f>
        <v>6992</v>
      </c>
      <c r="C11" s="29">
        <f>SUM(C12,C14,C17,C19,C21)</f>
        <v>3741</v>
      </c>
      <c r="D11" s="29">
        <f>SUM(D12,D14,D17,D19,D21)</f>
        <v>-2607</v>
      </c>
      <c r="E11" s="29">
        <f>SUM(E12,E14,E17,E19,E21)</f>
        <v>4385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  <c r="XFB11" s="17"/>
    </row>
    <row r="12" customFormat="1" ht="24.75" customHeight="1" spans="1:16382">
      <c r="A12" s="35" t="s">
        <v>154</v>
      </c>
      <c r="B12" s="29">
        <f>SUM(B13)</f>
        <v>1</v>
      </c>
      <c r="C12" s="29">
        <f>SUM(C13)</f>
        <v>38</v>
      </c>
      <c r="D12" s="29">
        <f>E12-B12</f>
        <v>37</v>
      </c>
      <c r="E12" s="29">
        <f>SUM(E13)</f>
        <v>38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  <c r="XFB12" s="17"/>
    </row>
    <row r="13" customFormat="1" ht="24.75" customHeight="1" spans="1:16382">
      <c r="A13" s="35" t="s">
        <v>155</v>
      </c>
      <c r="B13" s="29">
        <v>1</v>
      </c>
      <c r="C13" s="29">
        <v>38</v>
      </c>
      <c r="D13" s="29">
        <f t="shared" ref="D13:D22" si="0">E13-B13</f>
        <v>37</v>
      </c>
      <c r="E13" s="29">
        <v>38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  <c r="XFB13" s="17"/>
    </row>
    <row r="14" customFormat="1" ht="24.75" customHeight="1" spans="1:16382">
      <c r="A14" s="35" t="s">
        <v>156</v>
      </c>
      <c r="B14" s="29">
        <f>SUM(B15:B16)</f>
        <v>5840</v>
      </c>
      <c r="C14" s="29">
        <f>SUM(C15:C16)</f>
        <v>3013</v>
      </c>
      <c r="D14" s="29">
        <f t="shared" si="0"/>
        <v>-2186</v>
      </c>
      <c r="E14" s="29">
        <f>SUM(E15:E16)</f>
        <v>3654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  <c r="XEY14" s="17"/>
      <c r="XEZ14" s="17"/>
      <c r="XFA14" s="17"/>
      <c r="XFB14" s="17"/>
    </row>
    <row r="15" customFormat="1" ht="27" customHeight="1" spans="1:16382">
      <c r="A15" s="35" t="s">
        <v>157</v>
      </c>
      <c r="B15" s="29">
        <v>5293</v>
      </c>
      <c r="C15" s="29">
        <v>1095</v>
      </c>
      <c r="D15" s="29">
        <f t="shared" si="0"/>
        <v>-4188</v>
      </c>
      <c r="E15" s="29">
        <f>1095+10</f>
        <v>1105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  <c r="XEY15" s="17"/>
      <c r="XEZ15" s="17"/>
      <c r="XFA15" s="17"/>
      <c r="XFB15" s="17"/>
    </row>
    <row r="16" customFormat="1" ht="27" customHeight="1" spans="1:16382">
      <c r="A16" s="35" t="s">
        <v>158</v>
      </c>
      <c r="B16" s="29">
        <v>547</v>
      </c>
      <c r="C16" s="29">
        <v>1918</v>
      </c>
      <c r="D16" s="29">
        <f t="shared" si="0"/>
        <v>2002</v>
      </c>
      <c r="E16" s="29">
        <f>630+1674+245</f>
        <v>2549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  <c r="XEY16" s="17"/>
      <c r="XEZ16" s="17"/>
      <c r="XFA16" s="17"/>
      <c r="XFB16" s="17"/>
    </row>
    <row r="17" customFormat="1" ht="25" customHeight="1" spans="1:16382">
      <c r="A17" s="35" t="s">
        <v>159</v>
      </c>
      <c r="B17" s="29">
        <f>SUM(B18)</f>
        <v>29</v>
      </c>
      <c r="C17" s="29">
        <f>SUM(C18)</f>
        <v>27</v>
      </c>
      <c r="D17" s="29">
        <f t="shared" si="0"/>
        <v>-2</v>
      </c>
      <c r="E17" s="29">
        <f>SUM(E18)</f>
        <v>27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  <c r="XEY17" s="17"/>
      <c r="XEZ17" s="17"/>
      <c r="XFA17" s="17"/>
      <c r="XFB17" s="17"/>
    </row>
    <row r="18" customFormat="1" ht="26" customHeight="1" spans="1:16382">
      <c r="A18" s="35" t="s">
        <v>160</v>
      </c>
      <c r="B18" s="29">
        <f>26+3</f>
        <v>29</v>
      </c>
      <c r="C18" s="29">
        <v>27</v>
      </c>
      <c r="D18" s="29">
        <f t="shared" si="0"/>
        <v>-2</v>
      </c>
      <c r="E18" s="29">
        <v>27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  <c r="XFB18" s="17"/>
    </row>
    <row r="19" customFormat="1" ht="24" customHeight="1" spans="1:16382">
      <c r="A19" s="38" t="s">
        <v>161</v>
      </c>
      <c r="B19" s="29">
        <f>SUM(B20)</f>
        <v>1122</v>
      </c>
      <c r="C19" s="29">
        <f>SUM(C20)</f>
        <v>580</v>
      </c>
      <c r="D19" s="29">
        <f t="shared" si="0"/>
        <v>-539</v>
      </c>
      <c r="E19" s="29">
        <f>SUM(E20)</f>
        <v>583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  <c r="XFB19" s="17"/>
    </row>
    <row r="20" customFormat="1" ht="24" customHeight="1" spans="1:16382">
      <c r="A20" s="39" t="s">
        <v>162</v>
      </c>
      <c r="B20" s="29">
        <v>1122</v>
      </c>
      <c r="C20" s="29">
        <v>580</v>
      </c>
      <c r="D20" s="29">
        <f t="shared" si="0"/>
        <v>-539</v>
      </c>
      <c r="E20" s="29">
        <f>582+1</f>
        <v>583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  <c r="XFB20" s="17"/>
    </row>
    <row r="21" customFormat="1" ht="24" customHeight="1" spans="1:16382">
      <c r="A21" s="39" t="s">
        <v>163</v>
      </c>
      <c r="B21" s="29">
        <f>SUM(B22)</f>
        <v>0</v>
      </c>
      <c r="C21" s="29">
        <f>SUM(C22)</f>
        <v>83</v>
      </c>
      <c r="D21" s="29">
        <f t="shared" si="0"/>
        <v>83</v>
      </c>
      <c r="E21" s="29">
        <f>SUM(E22)</f>
        <v>83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  <c r="XFB21" s="17"/>
    </row>
    <row r="22" customFormat="1" ht="24" customHeight="1" spans="1:16382">
      <c r="A22" s="39" t="s">
        <v>164</v>
      </c>
      <c r="B22" s="29">
        <v>0</v>
      </c>
      <c r="C22" s="29">
        <v>83</v>
      </c>
      <c r="D22" s="29">
        <f t="shared" si="0"/>
        <v>83</v>
      </c>
      <c r="E22" s="29">
        <v>83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  <c r="XEZ22" s="17"/>
      <c r="XFA22" s="17"/>
      <c r="XFB22" s="17"/>
    </row>
    <row r="23" customFormat="1" ht="24" customHeight="1" spans="1:16382">
      <c r="A23" s="30" t="s">
        <v>165</v>
      </c>
      <c r="B23" s="29">
        <f>B5-B10</f>
        <v>0</v>
      </c>
      <c r="C23" s="29">
        <f>C5-C10</f>
        <v>2572</v>
      </c>
      <c r="D23" s="29">
        <f>D5-D10</f>
        <v>7334</v>
      </c>
      <c r="E23" s="29">
        <f>E5-E10</f>
        <v>7334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  <c r="XEZ23" s="17"/>
      <c r="XFA23" s="17"/>
      <c r="XFB23" s="17"/>
    </row>
    <row r="24" s="17" customFormat="1" spans="1:251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</row>
    <row r="25" s="17" customFormat="1" spans="1:251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</row>
    <row r="26" s="18" customFormat="1" ht="21.75" customHeight="1" spans="2:5">
      <c r="B26" s="36"/>
      <c r="C26" s="36"/>
      <c r="D26" s="36"/>
      <c r="E26" s="36"/>
    </row>
    <row r="27" s="17" customFormat="1" spans="1:251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</row>
    <row r="28" customFormat="1" spans="1:16382">
      <c r="A28" s="19"/>
      <c r="B28" s="19"/>
      <c r="C28" s="19"/>
      <c r="D28" s="19"/>
      <c r="E28" s="37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  <c r="XFA28" s="17"/>
      <c r="XFB28" s="17"/>
    </row>
    <row r="29" customFormat="1" spans="1:16382">
      <c r="A29" s="19"/>
      <c r="B29" s="19"/>
      <c r="C29" s="19"/>
      <c r="D29" s="19"/>
      <c r="E29" s="37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  <c r="XEZ29" s="17"/>
      <c r="XFA29" s="17"/>
      <c r="XFB29" s="17"/>
    </row>
    <row r="30" customFormat="1" spans="1:16382">
      <c r="A30" s="19"/>
      <c r="B30" s="19"/>
      <c r="C30" s="19"/>
      <c r="D30" s="19"/>
      <c r="E30" s="37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  <c r="XEZ30" s="17"/>
      <c r="XFA30" s="17"/>
      <c r="XFB30" s="17"/>
    </row>
  </sheetData>
  <mergeCells count="1">
    <mergeCell ref="A2:E2"/>
  </mergeCells>
  <printOptions horizontalCentered="1"/>
  <pageMargins left="0.511805555555556" right="0.236111111111111" top="0.751388888888889" bottom="1.25972222222222" header="0.298611111111111" footer="0.904861111111111"/>
  <pageSetup paperSize="9" firstPageNumber="13" orientation="portrait" useFirstPageNumber="1" horizontalDpi="600"/>
  <headerFooter alignWithMargins="0">
    <oddFooter>&amp;R&amp;14— 14 —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XFA20"/>
  <sheetViews>
    <sheetView workbookViewId="0">
      <selection activeCell="J11" sqref="J11"/>
    </sheetView>
  </sheetViews>
  <sheetFormatPr defaultColWidth="8.75" defaultRowHeight="14.25"/>
  <cols>
    <col min="1" max="1" width="36.7833333333333" style="19" customWidth="1"/>
    <col min="2" max="2" width="10.5" style="19" customWidth="1"/>
    <col min="3" max="3" width="14.5" style="19" customWidth="1"/>
    <col min="4" max="4" width="13.375" style="19" customWidth="1"/>
    <col min="5" max="5" width="14.5" style="19" customWidth="1"/>
    <col min="6" max="7" width="8.75" style="19"/>
    <col min="8" max="8" width="10.5" style="19"/>
    <col min="9" max="250" width="8.75" style="19"/>
    <col min="251" max="16384" width="8.75" style="17"/>
  </cols>
  <sheetData>
    <row r="2" customFormat="1" ht="24.75" customHeight="1" spans="1:16381">
      <c r="A2" s="20" t="s">
        <v>166</v>
      </c>
      <c r="B2" s="20"/>
      <c r="C2" s="20"/>
      <c r="D2" s="20"/>
      <c r="E2" s="20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</row>
    <row r="3" customFormat="1" ht="19.5" customHeight="1" spans="1:16381">
      <c r="A3" s="21"/>
      <c r="B3" s="21"/>
      <c r="C3" s="22"/>
      <c r="D3" s="23"/>
      <c r="E3" s="24" t="s">
        <v>1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</row>
    <row r="4" s="15" customFormat="1" ht="26.25" customHeight="1" spans="1:5">
      <c r="A4" s="25" t="s">
        <v>167</v>
      </c>
      <c r="B4" s="26" t="s">
        <v>146</v>
      </c>
      <c r="C4" s="27" t="s">
        <v>147</v>
      </c>
      <c r="D4" s="26" t="s">
        <v>5</v>
      </c>
      <c r="E4" s="26" t="s">
        <v>148</v>
      </c>
    </row>
    <row r="5" s="15" customFormat="1" ht="24.75" customHeight="1" spans="1:5">
      <c r="A5" s="28" t="s">
        <v>7</v>
      </c>
      <c r="B5" s="29">
        <f>SUM(B6,B8)</f>
        <v>116</v>
      </c>
      <c r="C5" s="29">
        <f>SUM(C6,C8)</f>
        <v>542</v>
      </c>
      <c r="D5" s="29">
        <f>SUM(D6,D8)</f>
        <v>730</v>
      </c>
      <c r="E5" s="29">
        <f>SUM(E6,E8)</f>
        <v>846</v>
      </c>
    </row>
    <row r="6" s="16" customFormat="1" ht="24.75" customHeight="1" spans="1:5">
      <c r="A6" s="30" t="s">
        <v>168</v>
      </c>
      <c r="B6" s="29">
        <f>SUM(B7)</f>
        <v>73</v>
      </c>
      <c r="C6" s="29">
        <f>SUM(C7)</f>
        <v>233</v>
      </c>
      <c r="D6" s="29">
        <f t="shared" ref="D6:D12" si="0">E6-B6</f>
        <v>160</v>
      </c>
      <c r="E6" s="29">
        <f>SUM(E7)</f>
        <v>233</v>
      </c>
    </row>
    <row r="7" s="15" customFormat="1" ht="24.75" customHeight="1" spans="1:5">
      <c r="A7" s="31" t="s">
        <v>169</v>
      </c>
      <c r="B7" s="29">
        <v>73</v>
      </c>
      <c r="C7" s="29">
        <v>233</v>
      </c>
      <c r="D7" s="29">
        <f t="shared" si="0"/>
        <v>160</v>
      </c>
      <c r="E7" s="29">
        <v>233</v>
      </c>
    </row>
    <row r="8" s="15" customFormat="1" ht="24.75" customHeight="1" spans="1:5">
      <c r="A8" s="32" t="s">
        <v>151</v>
      </c>
      <c r="B8" s="29">
        <v>43</v>
      </c>
      <c r="C8" s="29">
        <v>309</v>
      </c>
      <c r="D8" s="29">
        <f t="shared" si="0"/>
        <v>570</v>
      </c>
      <c r="E8" s="29">
        <v>613</v>
      </c>
    </row>
    <row r="9" customFormat="1" ht="24.75" customHeight="1" spans="1:16381">
      <c r="A9" s="33" t="s">
        <v>28</v>
      </c>
      <c r="B9" s="29">
        <f>SUM(B10)</f>
        <v>116</v>
      </c>
      <c r="C9" s="29">
        <f>SUM(C10)</f>
        <v>328</v>
      </c>
      <c r="D9" s="29">
        <f t="shared" si="0"/>
        <v>391.52</v>
      </c>
      <c r="E9" s="29">
        <f>SUM(E10)</f>
        <v>507.52</v>
      </c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</row>
    <row r="10" customFormat="1" ht="24.75" customHeight="1" spans="1:16381">
      <c r="A10" s="34" t="s">
        <v>170</v>
      </c>
      <c r="B10" s="29">
        <f>SUM(B11)</f>
        <v>116</v>
      </c>
      <c r="C10" s="29">
        <f>SUM(C11)</f>
        <v>328</v>
      </c>
      <c r="D10" s="29">
        <f t="shared" si="0"/>
        <v>391.52</v>
      </c>
      <c r="E10" s="29">
        <f>SUM(E11)</f>
        <v>507.52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  <c r="XEY10" s="17"/>
      <c r="XEZ10" s="17"/>
      <c r="XFA10" s="17"/>
    </row>
    <row r="11" customFormat="1" ht="24.75" customHeight="1" spans="1:16381">
      <c r="A11" s="35" t="s">
        <v>171</v>
      </c>
      <c r="B11" s="29">
        <f>SUM(B12)</f>
        <v>116</v>
      </c>
      <c r="C11" s="29">
        <f>SUM(C12)</f>
        <v>328</v>
      </c>
      <c r="D11" s="29">
        <f t="shared" si="0"/>
        <v>391.52</v>
      </c>
      <c r="E11" s="29">
        <f>SUM(E12)</f>
        <v>507.52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  <c r="XEY11" s="17"/>
      <c r="XEZ11" s="17"/>
      <c r="XFA11" s="17"/>
    </row>
    <row r="12" customFormat="1" ht="24.75" customHeight="1" spans="1:16381">
      <c r="A12" s="35" t="s">
        <v>172</v>
      </c>
      <c r="B12" s="29">
        <f>73+43</f>
        <v>116</v>
      </c>
      <c r="C12" s="29">
        <v>328</v>
      </c>
      <c r="D12" s="29">
        <f t="shared" si="0"/>
        <v>391.52</v>
      </c>
      <c r="E12" s="29">
        <f>328.12+179.4</f>
        <v>507.52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  <c r="XEY12" s="17"/>
      <c r="XEZ12" s="17"/>
      <c r="XFA12" s="17"/>
    </row>
    <row r="13" customFormat="1" ht="24" customHeight="1" spans="1:16381">
      <c r="A13" s="28" t="s">
        <v>144</v>
      </c>
      <c r="B13" s="29">
        <f>B5-B9</f>
        <v>0</v>
      </c>
      <c r="C13" s="29">
        <f>C5-C9</f>
        <v>214</v>
      </c>
      <c r="D13" s="29">
        <f>D5-D9</f>
        <v>338.48</v>
      </c>
      <c r="E13" s="29">
        <f>E5-E9</f>
        <v>338.48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  <c r="XEY13" s="17"/>
      <c r="XEZ13" s="17"/>
      <c r="XFA13" s="17"/>
    </row>
    <row r="14" s="17" customFormat="1" spans="1:250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</row>
    <row r="15" s="17" customFormat="1" spans="1:250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</row>
    <row r="16" s="18" customFormat="1" ht="21.75" customHeight="1" spans="2:5">
      <c r="B16" s="36"/>
      <c r="C16" s="36"/>
      <c r="D16" s="36"/>
      <c r="E16" s="36"/>
    </row>
    <row r="17" s="17" customFormat="1" spans="1:250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</row>
    <row r="18" customFormat="1" spans="1:16381">
      <c r="A18" s="19"/>
      <c r="B18" s="19"/>
      <c r="C18" s="19"/>
      <c r="D18" s="19"/>
      <c r="E18" s="37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  <c r="XEY18" s="17"/>
      <c r="XEZ18" s="17"/>
      <c r="XFA18" s="17"/>
    </row>
    <row r="19" customFormat="1" spans="1:16381">
      <c r="A19" s="19"/>
      <c r="B19" s="19"/>
      <c r="C19" s="19"/>
      <c r="D19" s="19"/>
      <c r="E19" s="37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  <c r="XEY19" s="17"/>
      <c r="XEZ19" s="17"/>
      <c r="XFA19" s="17"/>
    </row>
    <row r="20" customFormat="1" spans="1:16381">
      <c r="A20" s="19"/>
      <c r="B20" s="19"/>
      <c r="C20" s="19"/>
      <c r="D20" s="19"/>
      <c r="E20" s="37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  <c r="XEY20" s="17"/>
      <c r="XEZ20" s="17"/>
      <c r="XFA20" s="17"/>
    </row>
  </sheetData>
  <mergeCells count="1">
    <mergeCell ref="A2:E2"/>
  </mergeCells>
  <pageMargins left="0.751388888888889" right="0.472222222222222" top="1" bottom="1" header="0.511805555555556" footer="0.511805555555556"/>
  <pageSetup paperSize="9" orientation="portrait" horizontalDpi="600"/>
  <headerFooter alignWithMargins="0">
    <oddFooter>&amp;R&amp;14— 15 —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workbookViewId="0">
      <selection activeCell="D19" sqref="D19"/>
    </sheetView>
  </sheetViews>
  <sheetFormatPr defaultColWidth="8.69166666666667" defaultRowHeight="14.25"/>
  <cols>
    <col min="1" max="1" width="8.19166666666667" style="4" customWidth="1"/>
    <col min="2" max="2" width="34.875" style="1" customWidth="1"/>
    <col min="3" max="3" width="34.1916666666667" style="1" customWidth="1"/>
    <col min="4" max="8" width="10.6916666666667" style="1" customWidth="1"/>
    <col min="9" max="9" width="8.69166666666667" style="1"/>
    <col min="10" max="10" width="9" style="1"/>
    <col min="11" max="11" width="8.69166666666667" style="1"/>
    <col min="12" max="12" width="10.375"/>
    <col min="13" max="16384" width="8.69166666666667" style="1"/>
  </cols>
  <sheetData>
    <row r="1" s="1" customFormat="1" spans="1:12">
      <c r="A1" s="5"/>
      <c r="L1"/>
    </row>
    <row r="2" s="1" customFormat="1" ht="44" customHeight="1" spans="1:12">
      <c r="A2" s="6" t="s">
        <v>173</v>
      </c>
      <c r="B2" s="6"/>
      <c r="C2" s="6"/>
      <c r="D2" s="6"/>
      <c r="E2" s="6"/>
      <c r="F2" s="6"/>
      <c r="G2" s="6"/>
      <c r="H2" s="6"/>
      <c r="L2"/>
    </row>
    <row r="3" s="1" customFormat="1" ht="21" customHeight="1" spans="1:12">
      <c r="A3" s="5"/>
      <c r="B3" s="3"/>
      <c r="C3" s="3"/>
      <c r="D3" s="3"/>
      <c r="E3" s="3"/>
      <c r="F3" s="3"/>
      <c r="G3" s="3"/>
      <c r="H3" s="7" t="s">
        <v>1</v>
      </c>
      <c r="L3"/>
    </row>
    <row r="4" s="1" customFormat="1" ht="24" customHeight="1" spans="1:12">
      <c r="A4" s="8" t="s">
        <v>174</v>
      </c>
      <c r="B4" s="8" t="s">
        <v>175</v>
      </c>
      <c r="C4" s="8" t="s">
        <v>176</v>
      </c>
      <c r="D4" s="8" t="s">
        <v>177</v>
      </c>
      <c r="E4" s="8" t="s">
        <v>178</v>
      </c>
      <c r="F4" s="8"/>
      <c r="G4" s="8" t="s">
        <v>179</v>
      </c>
      <c r="H4" s="8"/>
      <c r="L4"/>
    </row>
    <row r="5" s="1" customFormat="1" ht="24" customHeight="1" spans="1:12">
      <c r="A5" s="8"/>
      <c r="B5" s="8"/>
      <c r="C5" s="8"/>
      <c r="D5" s="8"/>
      <c r="E5" s="8" t="s">
        <v>180</v>
      </c>
      <c r="F5" s="8" t="s">
        <v>181</v>
      </c>
      <c r="G5" s="8" t="s">
        <v>180</v>
      </c>
      <c r="H5" s="8" t="s">
        <v>181</v>
      </c>
      <c r="L5"/>
    </row>
    <row r="6" s="2" customFormat="1" ht="28.05" customHeight="1" spans="1:12">
      <c r="A6" s="8"/>
      <c r="B6" s="8" t="s">
        <v>182</v>
      </c>
      <c r="C6" s="8"/>
      <c r="D6" s="9">
        <v>3937</v>
      </c>
      <c r="E6" s="9">
        <v>0</v>
      </c>
      <c r="F6" s="9">
        <v>2565</v>
      </c>
      <c r="G6" s="9">
        <v>0</v>
      </c>
      <c r="H6" s="9">
        <v>1372</v>
      </c>
      <c r="L6"/>
    </row>
    <row r="7" s="2" customFormat="1" ht="28.05" customHeight="1" spans="1:12">
      <c r="A7" s="8" t="s">
        <v>183</v>
      </c>
      <c r="B7" s="8" t="s">
        <v>184</v>
      </c>
      <c r="C7" s="10" t="s">
        <v>185</v>
      </c>
      <c r="D7" s="9">
        <v>2037</v>
      </c>
      <c r="E7" s="11">
        <v>0</v>
      </c>
      <c r="F7" s="11">
        <v>2037</v>
      </c>
      <c r="G7" s="11">
        <v>0</v>
      </c>
      <c r="H7" s="11">
        <v>0</v>
      </c>
      <c r="J7" s="14"/>
      <c r="L7"/>
    </row>
    <row r="8" s="2" customFormat="1" ht="28.05" customHeight="1" spans="1:12">
      <c r="A8" s="12"/>
      <c r="B8" s="13"/>
      <c r="C8" s="10" t="s">
        <v>186</v>
      </c>
      <c r="D8" s="9">
        <v>517</v>
      </c>
      <c r="E8" s="11">
        <v>0</v>
      </c>
      <c r="F8" s="11">
        <v>517</v>
      </c>
      <c r="G8" s="11">
        <v>0</v>
      </c>
      <c r="H8" s="11">
        <v>0</v>
      </c>
      <c r="J8" s="14"/>
      <c r="L8"/>
    </row>
    <row r="9" s="3" customFormat="1" ht="28.05" customHeight="1" spans="1:12">
      <c r="A9" s="8"/>
      <c r="B9" s="8"/>
      <c r="C9" s="10" t="s">
        <v>187</v>
      </c>
      <c r="D9" s="9">
        <v>11</v>
      </c>
      <c r="E9" s="11">
        <v>0</v>
      </c>
      <c r="F9" s="11">
        <v>11</v>
      </c>
      <c r="G9" s="11">
        <v>0</v>
      </c>
      <c r="H9" s="11">
        <v>0</v>
      </c>
      <c r="L9"/>
    </row>
    <row r="10" s="3" customFormat="1" ht="28.05" customHeight="1" spans="1:12">
      <c r="A10" s="8" t="s">
        <v>188</v>
      </c>
      <c r="B10" s="8" t="s">
        <v>189</v>
      </c>
      <c r="C10" s="10"/>
      <c r="D10" s="9">
        <v>1372</v>
      </c>
      <c r="E10" s="11">
        <v>0</v>
      </c>
      <c r="F10" s="11">
        <v>0</v>
      </c>
      <c r="G10" s="11">
        <v>0</v>
      </c>
      <c r="H10" s="11">
        <v>1372</v>
      </c>
      <c r="L10"/>
    </row>
  </sheetData>
  <mergeCells count="7">
    <mergeCell ref="A2:H2"/>
    <mergeCell ref="E4:F4"/>
    <mergeCell ref="G4:H4"/>
    <mergeCell ref="A4:A5"/>
    <mergeCell ref="B4:B5"/>
    <mergeCell ref="C4:C5"/>
    <mergeCell ref="D4:D5"/>
  </mergeCells>
  <pageMargins left="0.751388888888889" right="0.751388888888889" top="1" bottom="1" header="0.5" footer="0.5"/>
  <pageSetup paperSize="9" orientation="landscape" horizontalDpi="600"/>
  <headerFooter>
    <oddFooter>&amp;C— 16 —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</vt:lpstr>
      <vt:lpstr>附件2</vt:lpstr>
      <vt:lpstr>附件3</vt:lpstr>
      <vt:lpstr>附件4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2013-04-09T09:35:00Z</dcterms:created>
  <dcterms:modified xsi:type="dcterms:W3CDTF">2025-02-25T08:45:53Z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2052-11.8.2.11813</vt:lpwstr>
  </property>
  <property fmtid="{D5CDD505-2E9C-101B-9397-08002B2CF9AE}" pid="3" name="ICV">
    <vt:lpwstr>9173DC0B3B5A477F9C4CED0D121AB832</vt:lpwstr>
  </property>
</Properties>
</file>